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20490" windowHeight="75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CO34" i="10"/>
  <c r="C34" i="10"/>
  <c r="U34" i="10" l="1"/>
  <c r="U35" i="10" s="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<sst xmlns="http://schemas.openxmlformats.org/spreadsheetml/2006/main" count="1190" uniqueCount="625">
  <si>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</si>
  <si>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</si>
  <si>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</si>
  <si>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</si>
  <si>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</si>
  <si>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</si>
  <si>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</si>
  <si>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</si>
  <si>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</si>
  <si>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</si>
  <si>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</si>
  <si>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</si>
  <si>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</si>
  <si>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</si>
  <si>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</si>
  <si>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</si>
  <si>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</si>
  <si>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</si>
  <si>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</si>
  <si>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</si>
  <si>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</si>
  <si>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</si>
  <si>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</si>
  <si>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</si>
  <si>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</si>
  <si>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</si>
  <si>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</si>
  <si>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</si>
  <si>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</si>
  <si>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</si>
  <si>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</si>
  <si>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</si>
  <si>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</si>
  <si>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</si>
  <si>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</si>
  <si>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</si>
  <si>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</si>
  <si>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</si>
  <si>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</si>
  <si>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</si>
  <si>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</si>
  <si>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</si>
  <si>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</si>
  <si>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</si>
  <si>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</si>
  <si>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</si>
  <si>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</si>
  <si>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</si>
  <si>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</si>
  <si>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</si>
  <si>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</si>
  <si>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</si>
  <si>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</si>
  <si>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</si>
  <si>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</si>
  <si>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</si>
  <si>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</si>
  <si>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</si>
  <si>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</si>
  <si>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</si>
  <si>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</si>
  <si>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</si>
  <si>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</si>
  <si>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</si>
  <si>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</si>
  <si>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</si>
  <si>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</si>
  <si>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</si>
  <si>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</si>
  <si>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</si>
  <si>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</si>
  <si>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</si>
  <si>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</si>
  <si>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</si>
  <si>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</si>
  <si>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</si>
  <si>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</si>
  <si>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</si>
  <si>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</si>
  <si>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</si>
  <si>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</si>
  <si>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</si>
  <si>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</si>
  <si>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</si>
  <si>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</si>
  <si>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</si>
  <si>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</si>
  <si>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</si>
  <si>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</si>
  <si>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</si>
  <si>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</si>
  <si>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</si>
  <si>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</si>
  <si>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</si>
  <si>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</si>
  <si>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</si>
  <si>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</si>
  <si>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</si>
  <si>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久山町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</si>
  <si>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</si>
  <si>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</si>
  <si>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</si>
  <si>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</si>
  <si>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</si>
  <si>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</si>
  <si>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</si>
  <si>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</si>
  <si>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</si>
  <si>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</si>
  <si>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</si>
  <si>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</si>
  <si>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</si>
  <si>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</si>
  <si>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</si>
  <si>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</si>
  <si>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</si>
  <si>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</si>
  <si>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</si>
  <si>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</si>
  <si>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</si>
  <si>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</si>
  <si>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</si>
  <si>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</si>
  <si>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</si>
  <si>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</si>
  <si>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</si>
  <si>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</si>
  <si>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</si>
  <si>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</si>
  <si>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</si>
  <si>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</si>
  <si>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</si>
  <si>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</si>
  <si>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</si>
  <si>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</si>
  <si>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</si>
  <si>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</si>
  <si>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</si>
  <si>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</si>
  <si>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</si>
  <si>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</si>
  <si>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</si>
  <si>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</si>
  <si>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</si>
  <si>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</si>
  <si>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</si>
  <si>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</si>
  <si>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</si>
  <si>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</si>
  <si>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</si>
  <si>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</si>
  <si>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</si>
  <si>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</si>
  <si>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</si>
  <si>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</si>
  <si>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</si>
  <si>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</si>
  <si>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</si>
  <si>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</si>
  <si>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</si>
  <si>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</si>
  <si>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</si>
  <si>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</si>
  <si>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</si>
  <si>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</si>
  <si>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</si>
  <si>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</si>
  <si>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</si>
  <si>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</si>
  <si>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</si>
  <si>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</si>
  <si>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</si>
  <si>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</si>
  <si>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</si>
  <si>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</si>
  <si>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</si>
  <si>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</si>
  <si>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</si>
  <si>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</si>
  <si>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</si>
  <si>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</si>
  <si>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</si>
  <si>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</si>
  <si>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</si>
  <si>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</si>
  <si>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</si>
  <si>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</si>
  <si>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</si>
  <si>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</si>
  <si>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</si>
  <si>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</si>
  <si>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</si>
  <si>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</si>
  <si>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</si>
  <si>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</si>
  <si>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</si>
  <si>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</si>
  <si>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</si>
  <si>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</si>
  <si>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</si>
  <si>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</si>
  <si>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</si>
  <si>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</si>
  <si>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</si>
  <si>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</si>
  <si>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</si>
  <si>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</si>
  <si>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</si>
  <si>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</si>
  <si>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</si>
  <si>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</si>
  <si>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</si>
  <si>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</si>
  <si>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</si>
  <si>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</si>
  <si>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</si>
  <si>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</si>
  <si>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福岡県久山町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</si>
  <si>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</si>
  <si>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</si>
  <si>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</si>
  <si>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</si>
  <si>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</si>
  <si>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</si>
  <si>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</si>
  <si>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</si>
  <si>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</si>
  <si>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</si>
  <si>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</si>
  <si>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</si>
  <si>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</si>
  <si>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</si>
  <si>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</si>
  <si>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</si>
  <si>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</si>
  <si>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</si>
  <si>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</si>
  <si>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</si>
  <si>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</si>
  <si>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</si>
  <si>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</si>
  <si>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</si>
  <si>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</si>
  <si>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</si>
  <si>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</si>
  <si>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</si>
  <si>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</si>
  <si>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</si>
  <si>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</si>
  <si>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</si>
  <si>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</si>
  <si>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</si>
  <si>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</si>
  <si>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</si>
  <si>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</si>
  <si>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</si>
  <si>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</si>
  <si>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</si>
  <si>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</si>
  <si>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</si>
  <si>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</si>
  <si>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</si>
  <si>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</si>
  <si>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</si>
  <si>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</si>
  <si>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</si>
  <si>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</si>
  <si>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</si>
  <si>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</si>
  <si>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</si>
  <si>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</si>
  <si>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</si>
  <si>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</si>
  <si>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</si>
  <si>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</si>
  <si>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</si>
  <si>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</si>
  <si>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</si>
  <si>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</si>
  <si>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</si>
  <si>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</si>
  <si>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</si>
  <si>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</si>
  <si>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</si>
  <si>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</si>
  <si>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</si>
  <si>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</si>
  <si>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</si>
  <si>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</si>
  <si>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</si>
  <si>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</si>
  <si>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</si>
  <si>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</si>
  <si>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</si>
  <si>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</si>
  <si>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</si>
  <si>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</si>
  <si>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</si>
  <si>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</si>
  <si>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</si>
  <si>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</si>
  <si>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</si>
  <si>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</si>
  <si>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</si>
  <si>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</si>
  <si>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</si>
  <si>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</si>
  <si>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</si>
  <si>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</si>
  <si>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</si>
  <si>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</si>
  <si>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</si>
  <si>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</si>
  <si>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</si>
  <si>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</si>
  <si>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</si>
  <si>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</si>
  <si>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</si>
  <si>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</si>
  <si>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</si>
  <si>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</si>
  <si>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</si>
  <si>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</si>
  <si>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</si>
  <si>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</si>
  <si>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</si>
  <si>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</si>
  <si>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</si>
  <si>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</si>
  <si>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</si>
  <si>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</si>
  <si>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</si>
  <si>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</si>
  <si>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</si>
  <si>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</si>
  <si>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</si>
  <si>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</si>
  <si>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</si>
  <si>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</si>
  <si>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</si>
  <si>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</si>
  <si>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</si>
  <si>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</si>
  <si>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</si>
  <si>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</si>
  <si>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</si>
  <si>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</si>
  <si>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</si>
  <si>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</si>
  <si>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</si>
  <si>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</si>
  <si>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</si>
  <si>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</si>
  <si>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</si>
  <si>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</si>
  <si>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</si>
  <si>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</si>
  <si>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</si>
  <si>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</si>
  <si>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</si>
  <si>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</si>
  <si>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</si>
  <si>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</si>
  <si>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</si>
  <si>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</si>
  <si>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</si>
  <si>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</si>
  <si>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</si>
  <si>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</si>
  <si>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</si>
  <si>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</si>
  <si>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</si>
  <si>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福岡県久山町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</si>
  <si>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</si>
  <si>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</si>
  <si>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</si>
  <si>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</si>
  <si>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</si>
  <si>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</si>
  <si>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</si>
  <si>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</si>
  <si>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</si>
  <si>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</si>
  <si>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</si>
  <si>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</si>
  <si>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</si>
  <si>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</si>
  <si>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</si>
  <si>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</si>
  <si>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</si>
  <si>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</si>
  <si>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</si>
  <si>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</si>
  <si>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</si>
  <si>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</si>
  <si>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</si>
  <si>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</si>
  <si>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</si>
  <si>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</si>
  <si>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</si>
  <si>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</si>
  <si>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</si>
  <si>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</si>
  <si>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</si>
  <si>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</si>
  <si>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</si>
  <si>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</si>
  <si>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</si>
  <si>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</si>
  <si>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</si>
  <si>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</si>
  <si>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</si>
  <si>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草場地区再開発事業特別会計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</si>
  <si>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</si>
  <si>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</si>
  <si>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</si>
  <si>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</si>
  <si>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</si>
  <si>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</si>
  <si>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</si>
  <si>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</si>
  <si>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</si>
  <si>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</si>
  <si>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</si>
  <si>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</si>
  <si>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</si>
  <si>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</si>
  <si>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</si>
  <si>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</si>
  <si>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</si>
  <si>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</si>
  <si>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</si>
  <si>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</si>
  <si>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</si>
  <si>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</si>
  <si>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</si>
  <si>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</si>
  <si>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</si>
  <si>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</si>
  <si>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</si>
  <si>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</si>
  <si>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</si>
  <si>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</si>
  <si>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</si>
  <si>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</si>
  <si>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</si>
  <si>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</si>
  <si>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</si>
  <si>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</si>
  <si>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</si>
  <si>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</si>
  <si>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</si>
  <si>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</si>
  <si>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</si>
  <si>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</si>
  <si>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</si>
  <si>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</si>
  <si>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</si>
  <si>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</si>
  <si>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</si>
  <si>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</si>
  <si>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</si>
  <si>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</si>
  <si>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</si>
  <si>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</si>
  <si>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</si>
  <si>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</si>
  <si>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</si>
  <si>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</si>
  <si>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</si>
  <si>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</si>
  <si>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</si>
  <si>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</si>
  <si>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</si>
  <si>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</si>
  <si>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</si>
  <si>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</si>
  <si>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</si>
  <si>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</si>
  <si>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草場地区再開発事業特別会計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</si>
  <si>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</si>
  <si>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</si>
  <si>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</si>
  <si>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</si>
  <si>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</si>
  <si>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</si>
  <si>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</si>
  <si>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</si>
  <si>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</si>
  <si>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</si>
  <si>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</si>
  <si>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</si>
  <si>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</si>
  <si>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</si>
  <si>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</si>
  <si>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</si>
  <si>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</si>
  <si>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</si>
  <si>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</si>
  <si>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</si>
  <si>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</si>
  <si>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</si>
  <si>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</si>
  <si>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</si>
  <si>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</si>
  <si>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</si>
  <si>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</si>
  <si>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</si>
  <si>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</si>
  <si>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</si>
  <si>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</si>
  <si>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</si>
  <si>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</si>
  <si>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</si>
  <si>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</si>
  <si>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</si>
  <si>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</si>
  <si>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</si>
  <si>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</si>
  <si>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</si>
  <si>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</si>
  <si>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</si>
  <si>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</si>
  <si>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</si>
  <si>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</si>
  <si>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</si>
  <si>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</si>
  <si>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</si>
  <si>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</si>
  <si>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</si>
  <si>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</si>
  <si>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</si>
  <si>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</si>
  <si>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</si>
  <si>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</si>
  <si>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</si>
  <si>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</si>
  <si>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</si>
  <si>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</si>
  <si>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</si>
  <si>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</si>
  <si>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</si>
  <si>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</si>
  <si>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</si>
  <si>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</si>
  <si>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</si>
  <si>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</si>
  <si>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</si>
  <si>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</si>
  <si>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</si>
  <si>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</si>
  <si>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</si>
  <si>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</si>
  <si>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</si>
  <si>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</si>
  <si>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</si>
  <si>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</si>
  <si>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</si>
  <si>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</si>
  <si>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</si>
  <si>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</si>
  <si>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</si>
  <si>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</si>
  <si>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</si>
  <si>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</si>
  <si>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12.04</t>
  </si>
  <si>
    <t>▲ 9.34</t>
  </si>
  <si>
    <t>水道事業会計</t>
  </si>
  <si>
    <t>一般会計</t>
  </si>
  <si>
    <t>国民健康保険特別会計</t>
  </si>
  <si>
    <t>下水道事業会計</t>
  </si>
  <si>
    <t>後期高齢者医療特別会計</t>
  </si>
  <si>
    <t>草場地区再開発事業特別会計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</si>
  <si>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</si>
  <si>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</si>
  <si>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</si>
  <si>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</si>
  <si>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</si>
  <si>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</si>
  <si>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</si>
  <si>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</si>
  <si>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福岡市東部（伏谷）埋立場関連整備基金</t>
    <rPh sb="0" eb="3">
      <t>フクオカシ</t>
    </rPh>
    <rPh sb="3" eb="5">
      <t>トウブ</t>
    </rPh>
    <rPh sb="6" eb="8">
      <t>フシタニ</t>
    </rPh>
    <rPh sb="9" eb="12">
      <t>ウメタテジョウ</t>
    </rPh>
    <rPh sb="12" eb="14">
      <t>カンレン</t>
    </rPh>
    <rPh sb="14" eb="16">
      <t>セイビ</t>
    </rPh>
    <rPh sb="16" eb="18">
      <t>キキン</t>
    </rPh>
    <phoneticPr fontId="5"/>
  </si>
  <si>
    <t>公共施設等整備保全基金</t>
    <rPh sb="0" eb="2">
      <t>コウキョウ</t>
    </rPh>
    <rPh sb="2" eb="4">
      <t>シセツ</t>
    </rPh>
    <rPh sb="4" eb="5">
      <t>トウ</t>
    </rPh>
    <rPh sb="5" eb="7">
      <t>セイビ</t>
    </rPh>
    <rPh sb="7" eb="9">
      <t>ホゼン</t>
    </rPh>
    <rPh sb="9" eb="11">
      <t>キキン</t>
    </rPh>
    <phoneticPr fontId="5"/>
  </si>
  <si>
    <t>-</t>
    <phoneticPr fontId="2"/>
  </si>
  <si>
    <t>久山町農業振興基金</t>
    <rPh sb="0" eb="2">
      <t>ヒサヤマ</t>
    </rPh>
    <rPh sb="2" eb="3">
      <t>マチ</t>
    </rPh>
    <rPh sb="3" eb="5">
      <t>ノウギョウ</t>
    </rPh>
    <rPh sb="5" eb="7">
      <t>シンコウ</t>
    </rPh>
    <rPh sb="7" eb="9">
      <t>キキン</t>
    </rPh>
    <phoneticPr fontId="2"/>
  </si>
  <si>
    <t>久山町教育振興基金</t>
    <rPh sb="0" eb="2">
      <t>ヒサヤマ</t>
    </rPh>
    <rPh sb="2" eb="3">
      <t>マチ</t>
    </rPh>
    <rPh sb="3" eb="5">
      <t>キョウイク</t>
    </rPh>
    <rPh sb="5" eb="7">
      <t>シンコウ</t>
    </rPh>
    <rPh sb="7" eb="9">
      <t>キキン</t>
    </rPh>
    <phoneticPr fontId="5"/>
  </si>
  <si>
    <t>宿泊税交付金基金</t>
    <rPh sb="0" eb="3">
      <t>シュクハクゼイ</t>
    </rPh>
    <rPh sb="3" eb="6">
      <t>コウフキン</t>
    </rPh>
    <rPh sb="6" eb="8">
      <t>キキン</t>
    </rPh>
    <phoneticPr fontId="5"/>
  </si>
  <si>
    <t>福岡地区水道企業団</t>
    <rPh sb="0" eb="9">
      <t>フクオカチクスイドウキギョウダン</t>
    </rPh>
    <phoneticPr fontId="2"/>
  </si>
  <si>
    <t>福岡県市町村消防団員等公務災害補償組合（一般会計）</t>
    <rPh sb="0" eb="3">
      <t>フクオカケン</t>
    </rPh>
    <rPh sb="3" eb="11">
      <t>シチョウソンショウボウダンイントウ</t>
    </rPh>
    <rPh sb="11" eb="15">
      <t>コウムサイガイ</t>
    </rPh>
    <rPh sb="15" eb="19">
      <t>ホショウクミアイ</t>
    </rPh>
    <rPh sb="20" eb="24">
      <t>イッパンカイケイ</t>
    </rPh>
    <phoneticPr fontId="21"/>
  </si>
  <si>
    <t>福岡県市町村職員退職手当組合（一般会計）</t>
    <rPh sb="15" eb="19">
      <t>イッパンカイケイ</t>
    </rPh>
    <phoneticPr fontId="2"/>
  </si>
  <si>
    <t>福岡県市町村職員退職手当組合（基金特別会計）</t>
    <rPh sb="15" eb="21">
      <t>キキントクベツカイケイ</t>
    </rPh>
    <phoneticPr fontId="2"/>
  </si>
  <si>
    <t>福岡県自治会館管理組合（一般会計）</t>
    <rPh sb="0" eb="3">
      <t>フクオカケン</t>
    </rPh>
    <rPh sb="3" eb="7">
      <t>ジチカイカン</t>
    </rPh>
    <rPh sb="7" eb="11">
      <t>カンリクミアイ</t>
    </rPh>
    <rPh sb="12" eb="16">
      <t>イッパンカイケイ</t>
    </rPh>
    <phoneticPr fontId="21"/>
  </si>
  <si>
    <t>糟屋郡自治会館組合（一般会計）</t>
    <rPh sb="0" eb="3">
      <t>カスヤグン</t>
    </rPh>
    <rPh sb="3" eb="7">
      <t>ジチカイカン</t>
    </rPh>
    <rPh sb="7" eb="9">
      <t>クミアイ</t>
    </rPh>
    <rPh sb="10" eb="14">
      <t>イッパンカイケイ</t>
    </rPh>
    <phoneticPr fontId="21"/>
  </si>
  <si>
    <t>糟屋郡篠栗町外一市五町財産組合（一般会計）</t>
    <rPh sb="0" eb="6">
      <t>カスヤグンササグリマチ</t>
    </rPh>
    <rPh sb="6" eb="7">
      <t>ホカ</t>
    </rPh>
    <rPh sb="7" eb="11">
      <t>イッシゴチョウ</t>
    </rPh>
    <rPh sb="11" eb="15">
      <t>ザイサンクミアイ</t>
    </rPh>
    <phoneticPr fontId="21"/>
  </si>
  <si>
    <t>北筑昇華苑組合（一般会計）</t>
    <rPh sb="0" eb="2">
      <t>キタチク</t>
    </rPh>
    <rPh sb="2" eb="5">
      <t>ショウカエン</t>
    </rPh>
    <rPh sb="5" eb="7">
      <t>クミアイ</t>
    </rPh>
    <phoneticPr fontId="21"/>
  </si>
  <si>
    <t>粕屋南部消防組合（一般会計）</t>
    <phoneticPr fontId="2"/>
  </si>
  <si>
    <t>粕屋南部消防組合（休日診療所特別会計）</t>
    <rPh sb="6" eb="8">
      <t>クミアイ</t>
    </rPh>
    <rPh sb="9" eb="14">
      <t>キュウジツシンリョウジョ</t>
    </rPh>
    <rPh sb="14" eb="18">
      <t>トクベツカイケイ</t>
    </rPh>
    <phoneticPr fontId="2"/>
  </si>
  <si>
    <t>福岡県自治振興組合（一般会計）</t>
    <phoneticPr fontId="2"/>
  </si>
  <si>
    <t>福岡県自治振興組合（公文書館事業特別会計）</t>
    <rPh sb="10" eb="14">
      <t>コウブンショカン</t>
    </rPh>
    <rPh sb="14" eb="20">
      <t>ジギョウトクベツカイケイ</t>
    </rPh>
    <phoneticPr fontId="2"/>
  </si>
  <si>
    <t>福岡都市圏広域行政事業組合（一般会計）</t>
    <phoneticPr fontId="2"/>
  </si>
  <si>
    <t>福岡都市圏広域行政事業組合（流域連携事業特別会計）</t>
    <rPh sb="14" eb="18">
      <t>リュウイキレンケイ</t>
    </rPh>
    <rPh sb="18" eb="24">
      <t>ジギョウトクベツカイケイ</t>
    </rPh>
    <phoneticPr fontId="2"/>
  </si>
  <si>
    <t>福岡都市圏広域行政事業組合（競艇事業特別会計）</t>
    <rPh sb="14" eb="18">
      <t>キョウテイジギョウ</t>
    </rPh>
    <rPh sb="18" eb="22">
      <t>トクベツカイケイ</t>
    </rPh>
    <phoneticPr fontId="2"/>
  </si>
  <si>
    <t>福岡県介護保険広域連合（一般会計）</t>
    <rPh sb="12" eb="16">
      <t>イッパンカイケイ</t>
    </rPh>
    <phoneticPr fontId="2"/>
  </si>
  <si>
    <t>福岡県介護保険広域連合（介護保険事業特別会計）</t>
    <rPh sb="12" eb="22">
      <t>カイゴホケンジギョウトクベツカイケイ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</si>
  <si>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</si>
  <si>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26">
      <t>コウキコウレイシャイリョウトクベツカイケイ</t>
    </rPh>
    <phoneticPr fontId="2"/>
  </si>
  <si>
    <t>-</t>
    <phoneticPr fontId="2"/>
  </si>
  <si>
    <t>法適用企業</t>
    <rPh sb="0" eb="5">
      <t>ホウテキヨウキギョウ</t>
    </rPh>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</si>
  <si>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</si>
  <si>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</si>
  <si>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</si>
  <si>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して将来負担比率は高い傾向にあるが、令和3年度は、退職手当負担金が大幅に減額になった事及び、充当可能財源となる基金積み立てを行った事により、将来負担比率が大幅に減少した。しかし、有形固定資産減価償却率については、施設の老朽化が進んでいる事により、依然として増加傾向である。施設の改修事業に町債を充当する傾向があるため、改修計画と併せて将来負担比率も加味した資金計画が必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</si>
  <si>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</si>
  <si>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</si>
  <si>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</si>
  <si>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</si>
  <si>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</si>
  <si>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</si>
  <si>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</si>
  <si>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</si>
  <si>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年々減少傾向にある。これは人口増等の影響により標準財政規模が増加していることが大きな要因である。一方で、元利償還金の償還のピークを令和4年度に迎え、その後も償還額は高い水準で推移していく事が予想される。そのため、計画的な起債借入を行っていく事で、将来負担及び実質公債費比率も下げていく事が可能であると考える。</t>
    <phoneticPr fontId="5"/>
  </si>
  <si>
    <t>将来負担比率</t>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</si>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</sst>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quotePrefix="1" applyNumberFormat="1" applyFont="1" applyFill="1" applyBorder="1" applyAlignment="1" applyProtection="1">
      <alignment horizontal="right" vertical="center" shrinkToFit="1"/>
      <protection locked="0"/>
    </xf>
    <xf numFmtId="177" fontId="13" fillId="0" borderId="21" xfId="5" quotePrefix="1"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xmlns:c16r2="http://schemas.microsoft.com/office/drawing/2015/06/chart">
            <c:ext xmlns:c16="http://schemas.microsoft.com/office/drawing/2014/chart" uri="{C3380CC4-5D6E-409C-BE32-E72D297353CC}">
              <c16:uniqueId val="{00000000-012A-422E-BC1B-A6D8FF3068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76567</c:v>
                </c:pt>
                <c:pt idx="1">
                  <c:v>77408</c:v>
                </c:pt>
                <c:pt idx="2">
                  <c:v>121213</c:v>
                </c:pt>
                <c:pt idx="3">
                  <c:v>68471</c:v>
                </c:pt>
                <c:pt idx="4">
                  <c:v>53858</c:v>
                </c:pt>
              </c:numCache>
            </c:numRef>
          </c:val>
          <c:smooth val="0"/>
          <c:extLst xmlns:c16r2="http://schemas.microsoft.com/office/drawing/2015/06/chart">
            <c:ext xmlns:c16="http://schemas.microsoft.com/office/drawing/2014/chart" uri="{C3380CC4-5D6E-409C-BE32-E72D297353CC}">
              <c16:uniqueId val="{00000001-012A-422E-BC1B-A6D8FF30686F}"/>
            </c:ext>
          </c:extLst>
        </c:ser>
        <c:dLbls>
          <c:showLegendKey val="0"/>
          <c:showVal val="0"/>
          <c:showCatName val="0"/>
          <c:showSerName val="0"/>
          <c:showPercent val="0"/>
          <c:showBubbleSize val="0"/>
        </c:dLbls>
        <c:marker val="1"/>
        <c:smooth val="0"/>
        <c:axId val="498291280"/>
        <c:axId val="498301872"/>
      </c:lineChart>
      <c:catAx>
        <c:axId val="498291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8301872"/>
        <c:crosses val="autoZero"/>
        <c:auto val="1"/>
        <c:lblAlgn val="ctr"/>
        <c:lblOffset val="100"/>
        <c:tickLblSkip val="1"/>
        <c:tickMarkSkip val="1"/>
        <c:noMultiLvlLbl val="0"/>
      </c:catAx>
      <c:valAx>
        <c:axId val="4983018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8291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17.760000000000002</c:v>
                </c:pt>
                <c:pt idx="1">
                  <c:v>10.5</c:v>
                </c:pt>
                <c:pt idx="2">
                  <c:v>4.4000000000000004</c:v>
                </c:pt>
                <c:pt idx="3">
                  <c:v>10.36</c:v>
                </c:pt>
                <c:pt idx="4">
                  <c:v>15.5</c:v>
                </c:pt>
              </c:numCache>
            </c:numRef>
          </c:val>
          <c:extLst xmlns:c16r2="http://schemas.microsoft.com/office/drawing/2015/06/chart">
            <c:ext xmlns:c16="http://schemas.microsoft.com/office/drawing/2014/chart" uri="{C3380CC4-5D6E-409C-BE32-E72D297353CC}">
              <c16:uniqueId val="{00000000-E442-459B-A9A5-AF1E3F5A11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34.17</c:v>
                </c:pt>
                <c:pt idx="1">
                  <c:v>28.54</c:v>
                </c:pt>
                <c:pt idx="2">
                  <c:v>24.94</c:v>
                </c:pt>
                <c:pt idx="3">
                  <c:v>26.74</c:v>
                </c:pt>
                <c:pt idx="4">
                  <c:v>41.46</c:v>
                </c:pt>
              </c:numCache>
            </c:numRef>
          </c:val>
          <c:extLst xmlns:c16r2="http://schemas.microsoft.com/office/drawing/2015/06/chart">
            <c:ext xmlns:c16="http://schemas.microsoft.com/office/drawing/2014/chart" uri="{C3380CC4-5D6E-409C-BE32-E72D297353CC}">
              <c16:uniqueId val="{00000001-E442-459B-A9A5-AF1E3F5A11D8}"/>
            </c:ext>
          </c:extLst>
        </c:ser>
        <c:dLbls>
          <c:showLegendKey val="0"/>
          <c:showVal val="0"/>
          <c:showCatName val="0"/>
          <c:showSerName val="0"/>
          <c:showPercent val="0"/>
          <c:showBubbleSize val="0"/>
        </c:dLbls>
        <c:gapWidth val="250"/>
        <c:overlap val="100"/>
        <c:axId val="498622464"/>
        <c:axId val="498622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1.63</c:v>
                </c:pt>
                <c:pt idx="1">
                  <c:v>-12.04</c:v>
                </c:pt>
                <c:pt idx="2">
                  <c:v>-9.34</c:v>
                </c:pt>
                <c:pt idx="3">
                  <c:v>9.23</c:v>
                </c:pt>
                <c:pt idx="4">
                  <c:v>23.01</c:v>
                </c:pt>
              </c:numCache>
            </c:numRef>
          </c:val>
          <c:smooth val="0"/>
          <c:extLst xmlns:c16r2="http://schemas.microsoft.com/office/drawing/2015/06/chart">
            <c:ext xmlns:c16="http://schemas.microsoft.com/office/drawing/2014/chart" uri="{C3380CC4-5D6E-409C-BE32-E72D297353CC}">
              <c16:uniqueId val="{00000002-E442-459B-A9A5-AF1E3F5A11D8}"/>
            </c:ext>
          </c:extLst>
        </c:ser>
        <c:dLbls>
          <c:showLegendKey val="0"/>
          <c:showVal val="0"/>
          <c:showCatName val="0"/>
          <c:showSerName val="0"/>
          <c:showPercent val="0"/>
          <c:showBubbleSize val="0"/>
        </c:dLbls>
        <c:marker val="1"/>
        <c:smooth val="0"/>
        <c:axId val="498622464"/>
        <c:axId val="498622848"/>
      </c:lineChart>
      <c:catAx>
        <c:axId val="49862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8622848"/>
        <c:crosses val="autoZero"/>
        <c:auto val="1"/>
        <c:lblAlgn val="ctr"/>
        <c:lblOffset val="100"/>
        <c:tickLblSkip val="1"/>
        <c:tickMarkSkip val="1"/>
        <c:noMultiLvlLbl val="0"/>
      </c:catAx>
      <c:valAx>
        <c:axId val="498622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62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0.48</c:v>
                </c:pt>
                <c:pt idx="2">
                  <c:v>#N/A</c:v>
                </c:pt>
                <c:pt idx="3">
                  <c:v>1.63</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4E2-4381-B6B2-E5930427CA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4E2-4381-B6B2-E5930427CA5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4E2-4381-B6B2-E5930427CA5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4E2-4381-B6B2-E5930427CA53}"/>
            </c:ext>
          </c:extLst>
        </c:ser>
        <c:ser>
          <c:idx val="4"/>
          <c:order val="4"/>
          <c:tx>
            <c:strRef>
              <c:f>データシート!$A$31</c:f>
              <c:strCache>
                <c:ptCount val="1"/>
                <c:pt idx="0">
                  <c:v>草場地区再開発事業特別会計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0.13</c:v>
                </c:pt>
                <c:pt idx="4">
                  <c:v>#N/A</c:v>
                </c:pt>
                <c:pt idx="5">
                  <c:v>1.45</c:v>
                </c:pt>
                <c:pt idx="6">
                  <c:v>#N/A</c:v>
                </c:pt>
                <c:pt idx="7">
                  <c:v>1.07</c:v>
                </c:pt>
                <c:pt idx="8">
                  <c:v>#N/A</c:v>
                </c:pt>
                <c:pt idx="9">
                  <c:v>0</c:v>
                </c:pt>
              </c:numCache>
            </c:numRef>
          </c:val>
          <c:extLst xmlns:c16r2="http://schemas.microsoft.com/office/drawing/2015/06/chart">
            <c:ext xmlns:c16="http://schemas.microsoft.com/office/drawing/2014/chart" uri="{C3380CC4-5D6E-409C-BE32-E72D297353CC}">
              <c16:uniqueId val="{00000004-64E2-4381-B6B2-E5930427CA5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0.19</c:v>
                </c:pt>
                <c:pt idx="2">
                  <c:v>#N/A</c:v>
                </c:pt>
                <c:pt idx="3">
                  <c:v>0.17</c:v>
                </c:pt>
                <c:pt idx="4">
                  <c:v>#N/A</c:v>
                </c:pt>
                <c:pt idx="5">
                  <c:v>0.19</c:v>
                </c:pt>
                <c:pt idx="6">
                  <c:v>#N/A</c:v>
                </c:pt>
                <c:pt idx="7">
                  <c:v>0.16</c:v>
                </c:pt>
                <c:pt idx="8">
                  <c:v>#N/A</c:v>
                </c:pt>
                <c:pt idx="9">
                  <c:v>0.16</c:v>
                </c:pt>
              </c:numCache>
            </c:numRef>
          </c:val>
          <c:extLst xmlns:c16r2="http://schemas.microsoft.com/office/drawing/2015/06/chart">
            <c:ext xmlns:c16="http://schemas.microsoft.com/office/drawing/2014/chart" uri="{C3380CC4-5D6E-409C-BE32-E72D297353CC}">
              <c16:uniqueId val="{00000005-64E2-4381-B6B2-E5930427CA5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3.44</c:v>
                </c:pt>
                <c:pt idx="6">
                  <c:v>#N/A</c:v>
                </c:pt>
                <c:pt idx="7">
                  <c:v>0.39</c:v>
                </c:pt>
                <c:pt idx="8">
                  <c:v>#N/A</c:v>
                </c:pt>
                <c:pt idx="9">
                  <c:v>0.23</c:v>
                </c:pt>
              </c:numCache>
            </c:numRef>
          </c:val>
          <c:extLst xmlns:c16r2="http://schemas.microsoft.com/office/drawing/2015/06/chart">
            <c:ext xmlns:c16="http://schemas.microsoft.com/office/drawing/2014/chart" uri="{C3380CC4-5D6E-409C-BE32-E72D297353CC}">
              <c16:uniqueId val="{00000006-64E2-4381-B6B2-E5930427CA5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0.16</c:v>
                </c:pt>
                <c:pt idx="2">
                  <c:v>#N/A</c:v>
                </c:pt>
                <c:pt idx="3">
                  <c:v>0.35</c:v>
                </c:pt>
                <c:pt idx="4">
                  <c:v>#N/A</c:v>
                </c:pt>
                <c:pt idx="5">
                  <c:v>0.95</c:v>
                </c:pt>
                <c:pt idx="6">
                  <c:v>#N/A</c:v>
                </c:pt>
                <c:pt idx="7">
                  <c:v>0.59</c:v>
                </c:pt>
                <c:pt idx="8">
                  <c:v>#N/A</c:v>
                </c:pt>
                <c:pt idx="9">
                  <c:v>0.82</c:v>
                </c:pt>
              </c:numCache>
            </c:numRef>
          </c:val>
          <c:extLst xmlns:c16r2="http://schemas.microsoft.com/office/drawing/2015/06/chart">
            <c:ext xmlns:c16="http://schemas.microsoft.com/office/drawing/2014/chart" uri="{C3380CC4-5D6E-409C-BE32-E72D297353CC}">
              <c16:uniqueId val="{00000007-64E2-4381-B6B2-E5930427CA5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17.760000000000002</c:v>
                </c:pt>
                <c:pt idx="2">
                  <c:v>#N/A</c:v>
                </c:pt>
                <c:pt idx="3">
                  <c:v>10.49</c:v>
                </c:pt>
                <c:pt idx="4">
                  <c:v>#N/A</c:v>
                </c:pt>
                <c:pt idx="5">
                  <c:v>4.3899999999999997</c:v>
                </c:pt>
                <c:pt idx="6">
                  <c:v>#N/A</c:v>
                </c:pt>
                <c:pt idx="7">
                  <c:v>10.36</c:v>
                </c:pt>
                <c:pt idx="8">
                  <c:v>#N/A</c:v>
                </c:pt>
                <c:pt idx="9">
                  <c:v>15.49</c:v>
                </c:pt>
              </c:numCache>
            </c:numRef>
          </c:val>
          <c:extLst xmlns:c16r2="http://schemas.microsoft.com/office/drawing/2015/06/chart">
            <c:ext xmlns:c16="http://schemas.microsoft.com/office/drawing/2014/chart" uri="{C3380CC4-5D6E-409C-BE32-E72D297353CC}">
              <c16:uniqueId val="{00000008-64E2-4381-B6B2-E5930427CA5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15.31</c:v>
                </c:pt>
                <c:pt idx="2">
                  <c:v>#N/A</c:v>
                </c:pt>
                <c:pt idx="3">
                  <c:v>16.559999999999999</c:v>
                </c:pt>
                <c:pt idx="4">
                  <c:v>#N/A</c:v>
                </c:pt>
                <c:pt idx="5">
                  <c:v>17.350000000000001</c:v>
                </c:pt>
                <c:pt idx="6">
                  <c:v>#N/A</c:v>
                </c:pt>
                <c:pt idx="7">
                  <c:v>17.690000000000001</c:v>
                </c:pt>
                <c:pt idx="8">
                  <c:v>#N/A</c:v>
                </c:pt>
                <c:pt idx="9">
                  <c:v>16.29</c:v>
                </c:pt>
              </c:numCache>
            </c:numRef>
          </c:val>
          <c:extLst xmlns:c16r2="http://schemas.microsoft.com/office/drawing/2015/06/chart">
            <c:ext xmlns:c16="http://schemas.microsoft.com/office/drawing/2014/chart" uri="{C3380CC4-5D6E-409C-BE32-E72D297353CC}">
              <c16:uniqueId val="{00000009-64E2-4381-B6B2-E5930427CA53}"/>
            </c:ext>
          </c:extLst>
        </c:ser>
        <c:dLbls>
          <c:showLegendKey val="0"/>
          <c:showVal val="0"/>
          <c:showCatName val="0"/>
          <c:showSerName val="0"/>
          <c:showPercent val="0"/>
          <c:showBubbleSize val="0"/>
        </c:dLbls>
        <c:gapWidth val="150"/>
        <c:overlap val="100"/>
        <c:axId val="502490800"/>
        <c:axId val="502491184"/>
      </c:barChart>
      <c:catAx>
        <c:axId val="50249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2491184"/>
        <c:crosses val="autoZero"/>
        <c:auto val="1"/>
        <c:lblAlgn val="ctr"/>
        <c:lblOffset val="100"/>
        <c:tickLblSkip val="1"/>
        <c:tickMarkSkip val="1"/>
        <c:noMultiLvlLbl val="0"/>
      </c:catAx>
      <c:valAx>
        <c:axId val="502491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490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444</c:v>
                </c:pt>
                <c:pt idx="5">
                  <c:v>391</c:v>
                </c:pt>
                <c:pt idx="8">
                  <c:v>388</c:v>
                </c:pt>
                <c:pt idx="11">
                  <c:v>395</c:v>
                </c:pt>
                <c:pt idx="14">
                  <c:v>400</c:v>
                </c:pt>
              </c:numCache>
            </c:numRef>
          </c:val>
          <c:extLst xmlns:c16r2="http://schemas.microsoft.com/office/drawing/2015/06/chart">
            <c:ext xmlns:c16="http://schemas.microsoft.com/office/drawing/2014/chart" uri="{C3380CC4-5D6E-409C-BE32-E72D297353CC}">
              <c16:uniqueId val="{00000000-3558-4266-8A87-D6D625A54B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558-4266-8A87-D6D625A54B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c:v>
                </c:pt>
                <c:pt idx="3">
                  <c:v>9</c:v>
                </c:pt>
                <c:pt idx="6">
                  <c:v>9</c:v>
                </c:pt>
                <c:pt idx="9">
                  <c:v>9</c:v>
                </c:pt>
                <c:pt idx="12">
                  <c:v>9</c:v>
                </c:pt>
              </c:numCache>
            </c:numRef>
          </c:val>
          <c:extLst xmlns:c16r2="http://schemas.microsoft.com/office/drawing/2015/06/chart">
            <c:ext xmlns:c16="http://schemas.microsoft.com/office/drawing/2014/chart" uri="{C3380CC4-5D6E-409C-BE32-E72D297353CC}">
              <c16:uniqueId val="{00000002-3558-4266-8A87-D6D625A54B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c:v>
                </c:pt>
                <c:pt idx="3">
                  <c:v>23</c:v>
                </c:pt>
                <c:pt idx="6">
                  <c:v>22</c:v>
                </c:pt>
                <c:pt idx="9">
                  <c:v>22</c:v>
                </c:pt>
                <c:pt idx="12">
                  <c:v>15</c:v>
                </c:pt>
              </c:numCache>
            </c:numRef>
          </c:val>
          <c:extLst xmlns:c16r2="http://schemas.microsoft.com/office/drawing/2015/06/chart">
            <c:ext xmlns:c16="http://schemas.microsoft.com/office/drawing/2014/chart" uri="{C3380CC4-5D6E-409C-BE32-E72D297353CC}">
              <c16:uniqueId val="{00000003-3558-4266-8A87-D6D625A54B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244</c:v>
                </c:pt>
                <c:pt idx="3">
                  <c:v>244</c:v>
                </c:pt>
                <c:pt idx="6">
                  <c:v>237</c:v>
                </c:pt>
                <c:pt idx="9">
                  <c:v>245</c:v>
                </c:pt>
                <c:pt idx="12">
                  <c:v>233</c:v>
                </c:pt>
              </c:numCache>
            </c:numRef>
          </c:val>
          <c:extLst xmlns:c16r2="http://schemas.microsoft.com/office/drawing/2015/06/chart">
            <c:ext xmlns:c16="http://schemas.microsoft.com/office/drawing/2014/chart" uri="{C3380CC4-5D6E-409C-BE32-E72D297353CC}">
              <c16:uniqueId val="{00000004-3558-4266-8A87-D6D625A54B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558-4266-8A87-D6D625A54B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558-4266-8A87-D6D625A54B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516</c:v>
                </c:pt>
                <c:pt idx="3">
                  <c:v>445</c:v>
                </c:pt>
                <c:pt idx="6">
                  <c:v>439</c:v>
                </c:pt>
                <c:pt idx="9">
                  <c:v>443</c:v>
                </c:pt>
                <c:pt idx="12">
                  <c:v>487</c:v>
                </c:pt>
              </c:numCache>
            </c:numRef>
          </c:val>
          <c:extLst xmlns:c16r2="http://schemas.microsoft.com/office/drawing/2015/06/chart">
            <c:ext xmlns:c16="http://schemas.microsoft.com/office/drawing/2014/chart" uri="{C3380CC4-5D6E-409C-BE32-E72D297353CC}">
              <c16:uniqueId val="{00000007-3558-4266-8A87-D6D625A54B00}"/>
            </c:ext>
          </c:extLst>
        </c:ser>
        <c:dLbls>
          <c:showLegendKey val="0"/>
          <c:showVal val="0"/>
          <c:showCatName val="0"/>
          <c:showSerName val="0"/>
          <c:showPercent val="0"/>
          <c:showBubbleSize val="0"/>
        </c:dLbls>
        <c:gapWidth val="100"/>
        <c:overlap val="100"/>
        <c:axId val="495681840"/>
        <c:axId val="495682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343</c:v>
                </c:pt>
                <c:pt idx="2">
                  <c:v>#N/A</c:v>
                </c:pt>
                <c:pt idx="3">
                  <c:v>#N/A</c:v>
                </c:pt>
                <c:pt idx="4">
                  <c:v>330</c:v>
                </c:pt>
                <c:pt idx="5">
                  <c:v>#N/A</c:v>
                </c:pt>
                <c:pt idx="6">
                  <c:v>#N/A</c:v>
                </c:pt>
                <c:pt idx="7">
                  <c:v>319</c:v>
                </c:pt>
                <c:pt idx="8">
                  <c:v>#N/A</c:v>
                </c:pt>
                <c:pt idx="9">
                  <c:v>#N/A</c:v>
                </c:pt>
                <c:pt idx="10">
                  <c:v>324</c:v>
                </c:pt>
                <c:pt idx="11">
                  <c:v>#N/A</c:v>
                </c:pt>
                <c:pt idx="12">
                  <c:v>#N/A</c:v>
                </c:pt>
                <c:pt idx="13">
                  <c:v>344</c:v>
                </c:pt>
                <c:pt idx="14">
                  <c:v>#N/A</c:v>
                </c:pt>
              </c:numCache>
            </c:numRef>
          </c:val>
          <c:smooth val="0"/>
          <c:extLst xmlns:c16r2="http://schemas.microsoft.com/office/drawing/2015/06/chart">
            <c:ext xmlns:c16="http://schemas.microsoft.com/office/drawing/2014/chart" uri="{C3380CC4-5D6E-409C-BE32-E72D297353CC}">
              <c16:uniqueId val="{00000008-3558-4266-8A87-D6D625A54B00}"/>
            </c:ext>
          </c:extLst>
        </c:ser>
        <c:dLbls>
          <c:showLegendKey val="0"/>
          <c:showVal val="0"/>
          <c:showCatName val="0"/>
          <c:showSerName val="0"/>
          <c:showPercent val="0"/>
          <c:showBubbleSize val="0"/>
        </c:dLbls>
        <c:marker val="1"/>
        <c:smooth val="0"/>
        <c:axId val="495681840"/>
        <c:axId val="495682224"/>
      </c:lineChart>
      <c:catAx>
        <c:axId val="49568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682224"/>
        <c:crosses val="autoZero"/>
        <c:auto val="1"/>
        <c:lblAlgn val="ctr"/>
        <c:lblOffset val="100"/>
        <c:tickLblSkip val="1"/>
        <c:tickMarkSkip val="1"/>
        <c:noMultiLvlLbl val="0"/>
      </c:catAx>
      <c:valAx>
        <c:axId val="49568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68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4761</c:v>
                </c:pt>
                <c:pt idx="5">
                  <c:v>4672</c:v>
                </c:pt>
                <c:pt idx="8">
                  <c:v>4742</c:v>
                </c:pt>
                <c:pt idx="11">
                  <c:v>4680</c:v>
                </c:pt>
                <c:pt idx="14">
                  <c:v>4657</c:v>
                </c:pt>
              </c:numCache>
            </c:numRef>
          </c:val>
          <c:extLst xmlns:c16r2="http://schemas.microsoft.com/office/drawing/2015/06/chart">
            <c:ext xmlns:c16="http://schemas.microsoft.com/office/drawing/2014/chart" uri="{C3380CC4-5D6E-409C-BE32-E72D297353CC}">
              <c16:uniqueId val="{00000000-109D-4BE1-9ADC-6AB241344B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c:v>
                </c:pt>
                <c:pt idx="5">
                  <c:v>6</c:v>
                </c:pt>
                <c:pt idx="8">
                  <c:v>0</c:v>
                </c:pt>
                <c:pt idx="11">
                  <c:v>0</c:v>
                </c:pt>
                <c:pt idx="14">
                  <c:v>0</c:v>
                </c:pt>
              </c:numCache>
            </c:numRef>
          </c:val>
          <c:extLst xmlns:c16r2="http://schemas.microsoft.com/office/drawing/2015/06/chart">
            <c:ext xmlns:c16="http://schemas.microsoft.com/office/drawing/2014/chart" uri="{C3380CC4-5D6E-409C-BE32-E72D297353CC}">
              <c16:uniqueId val="{00000001-109D-4BE1-9ADC-6AB241344B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1364</c:v>
                </c:pt>
                <c:pt idx="5">
                  <c:v>1264</c:v>
                </c:pt>
                <c:pt idx="8">
                  <c:v>1201</c:v>
                </c:pt>
                <c:pt idx="11">
                  <c:v>1232</c:v>
                </c:pt>
                <c:pt idx="14">
                  <c:v>1970</c:v>
                </c:pt>
              </c:numCache>
            </c:numRef>
          </c:val>
          <c:extLst xmlns:c16r2="http://schemas.microsoft.com/office/drawing/2015/06/chart">
            <c:ext xmlns:c16="http://schemas.microsoft.com/office/drawing/2014/chart" uri="{C3380CC4-5D6E-409C-BE32-E72D297353CC}">
              <c16:uniqueId val="{00000002-109D-4BE1-9ADC-6AB241344B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09D-4BE1-9ADC-6AB241344B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09D-4BE1-9ADC-6AB241344B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09D-4BE1-9ADC-6AB241344B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117</c:v>
                </c:pt>
                <c:pt idx="3">
                  <c:v>70</c:v>
                </c:pt>
                <c:pt idx="6">
                  <c:v>69</c:v>
                </c:pt>
                <c:pt idx="9">
                  <c:v>175</c:v>
                </c:pt>
                <c:pt idx="12">
                  <c:v>70</c:v>
                </c:pt>
              </c:numCache>
            </c:numRef>
          </c:val>
          <c:extLst xmlns:c16r2="http://schemas.microsoft.com/office/drawing/2015/06/chart">
            <c:ext xmlns:c16="http://schemas.microsoft.com/office/drawing/2014/chart" uri="{C3380CC4-5D6E-409C-BE32-E72D297353CC}">
              <c16:uniqueId val="{00000006-109D-4BE1-9ADC-6AB241344B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130</c:v>
                </c:pt>
                <c:pt idx="3">
                  <c:v>114</c:v>
                </c:pt>
                <c:pt idx="6">
                  <c:v>93</c:v>
                </c:pt>
                <c:pt idx="9">
                  <c:v>77</c:v>
                </c:pt>
                <c:pt idx="12">
                  <c:v>66</c:v>
                </c:pt>
              </c:numCache>
            </c:numRef>
          </c:val>
          <c:extLst xmlns:c16r2="http://schemas.microsoft.com/office/drawing/2015/06/chart">
            <c:ext xmlns:c16="http://schemas.microsoft.com/office/drawing/2014/chart" uri="{C3380CC4-5D6E-409C-BE32-E72D297353CC}">
              <c16:uniqueId val="{00000007-109D-4BE1-9ADC-6AB241344B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2807</c:v>
                </c:pt>
                <c:pt idx="3">
                  <c:v>2755</c:v>
                </c:pt>
                <c:pt idx="6">
                  <c:v>2569</c:v>
                </c:pt>
                <c:pt idx="9">
                  <c:v>2421</c:v>
                </c:pt>
                <c:pt idx="12">
                  <c:v>2165</c:v>
                </c:pt>
              </c:numCache>
            </c:numRef>
          </c:val>
          <c:extLst xmlns:c16r2="http://schemas.microsoft.com/office/drawing/2015/06/chart">
            <c:ext xmlns:c16="http://schemas.microsoft.com/office/drawing/2014/chart" uri="{C3380CC4-5D6E-409C-BE32-E72D297353CC}">
              <c16:uniqueId val="{00000008-109D-4BE1-9ADC-6AB241344B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48</c:v>
                </c:pt>
                <c:pt idx="3">
                  <c:v>39</c:v>
                </c:pt>
                <c:pt idx="6">
                  <c:v>31</c:v>
                </c:pt>
                <c:pt idx="9">
                  <c:v>22</c:v>
                </c:pt>
                <c:pt idx="12">
                  <c:v>13</c:v>
                </c:pt>
              </c:numCache>
            </c:numRef>
          </c:val>
          <c:extLst xmlns:c16r2="http://schemas.microsoft.com/office/drawing/2015/06/chart">
            <c:ext xmlns:c16="http://schemas.microsoft.com/office/drawing/2014/chart" uri="{C3380CC4-5D6E-409C-BE32-E72D297353CC}">
              <c16:uniqueId val="{00000009-109D-4BE1-9ADC-6AB241344B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4593</c:v>
                </c:pt>
                <c:pt idx="3">
                  <c:v>4407</c:v>
                </c:pt>
                <c:pt idx="6">
                  <c:v>4665</c:v>
                </c:pt>
                <c:pt idx="9">
                  <c:v>4656</c:v>
                </c:pt>
                <c:pt idx="12">
                  <c:v>4645</c:v>
                </c:pt>
              </c:numCache>
            </c:numRef>
          </c:val>
          <c:extLst xmlns:c16r2="http://schemas.microsoft.com/office/drawing/2015/06/chart">
            <c:ext xmlns:c16="http://schemas.microsoft.com/office/drawing/2014/chart" uri="{C3380CC4-5D6E-409C-BE32-E72D297353CC}">
              <c16:uniqueId val="{0000000A-109D-4BE1-9ADC-6AB241344BC3}"/>
            </c:ext>
          </c:extLst>
        </c:ser>
        <c:dLbls>
          <c:showLegendKey val="0"/>
          <c:showVal val="0"/>
          <c:showCatName val="0"/>
          <c:showSerName val="0"/>
          <c:showPercent val="0"/>
          <c:showBubbleSize val="0"/>
        </c:dLbls>
        <c:gapWidth val="100"/>
        <c:overlap val="100"/>
        <c:axId val="509824288"/>
        <c:axId val="509227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1554</c:v>
                </c:pt>
                <c:pt idx="2">
                  <c:v>#N/A</c:v>
                </c:pt>
                <c:pt idx="3">
                  <c:v>#N/A</c:v>
                </c:pt>
                <c:pt idx="4">
                  <c:v>1443</c:v>
                </c:pt>
                <c:pt idx="5">
                  <c:v>#N/A</c:v>
                </c:pt>
                <c:pt idx="6">
                  <c:v>#N/A</c:v>
                </c:pt>
                <c:pt idx="7">
                  <c:v>1483</c:v>
                </c:pt>
                <c:pt idx="8">
                  <c:v>#N/A</c:v>
                </c:pt>
                <c:pt idx="9">
                  <c:v>#N/A</c:v>
                </c:pt>
                <c:pt idx="10">
                  <c:v>1437</c:v>
                </c:pt>
                <c:pt idx="11">
                  <c:v>#N/A</c:v>
                </c:pt>
                <c:pt idx="12">
                  <c:v>#N/A</c:v>
                </c:pt>
                <c:pt idx="13">
                  <c:v>332</c:v>
                </c:pt>
                <c:pt idx="14">
                  <c:v>#N/A</c:v>
                </c:pt>
              </c:numCache>
            </c:numRef>
          </c:val>
          <c:smooth val="0"/>
          <c:extLst xmlns:c16r2="http://schemas.microsoft.com/office/drawing/2015/06/chart">
            <c:ext xmlns:c16="http://schemas.microsoft.com/office/drawing/2014/chart" uri="{C3380CC4-5D6E-409C-BE32-E72D297353CC}">
              <c16:uniqueId val="{0000000B-109D-4BE1-9ADC-6AB241344BC3}"/>
            </c:ext>
          </c:extLst>
        </c:ser>
        <c:dLbls>
          <c:showLegendKey val="0"/>
          <c:showVal val="0"/>
          <c:showCatName val="0"/>
          <c:showSerName val="0"/>
          <c:showPercent val="0"/>
          <c:showBubbleSize val="0"/>
        </c:dLbls>
        <c:marker val="1"/>
        <c:smooth val="0"/>
        <c:axId val="509824288"/>
        <c:axId val="509227088"/>
      </c:lineChart>
      <c:catAx>
        <c:axId val="50982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9227088"/>
        <c:crosses val="autoZero"/>
        <c:auto val="1"/>
        <c:lblAlgn val="ctr"/>
        <c:lblOffset val="100"/>
        <c:tickLblSkip val="1"/>
        <c:tickMarkSkip val="1"/>
        <c:noMultiLvlLbl val="0"/>
      </c:catAx>
      <c:valAx>
        <c:axId val="509227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82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741</c:v>
                </c:pt>
                <c:pt idx="1">
                  <c:v>836</c:v>
                </c:pt>
                <c:pt idx="2">
                  <c:v>1416</c:v>
                </c:pt>
              </c:numCache>
            </c:numRef>
          </c:val>
          <c:extLst xmlns:c16r2="http://schemas.microsoft.com/office/drawing/2015/06/chart">
            <c:ext xmlns:c16="http://schemas.microsoft.com/office/drawing/2014/chart" uri="{C3380CC4-5D6E-409C-BE32-E72D297353CC}">
              <c16:uniqueId val="{00000000-AC5D-4ACB-B6F4-1AF5FCAAB7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220</c:v>
                </c:pt>
                <c:pt idx="1">
                  <c:v>220</c:v>
                </c:pt>
                <c:pt idx="2">
                  <c:v>330</c:v>
                </c:pt>
              </c:numCache>
            </c:numRef>
          </c:val>
          <c:extLst xmlns:c16r2="http://schemas.microsoft.com/office/drawing/2015/06/chart">
            <c:ext xmlns:c16="http://schemas.microsoft.com/office/drawing/2014/chart" uri="{C3380CC4-5D6E-409C-BE32-E72D297353CC}">
              <c16:uniqueId val="{00000001-AC5D-4ACB-B6F4-1AF5FCAAB7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240</c:v>
                </c:pt>
                <c:pt idx="1">
                  <c:v>178</c:v>
                </c:pt>
                <c:pt idx="2">
                  <c:v>227</c:v>
                </c:pt>
              </c:numCache>
            </c:numRef>
          </c:val>
          <c:extLst xmlns:c16r2="http://schemas.microsoft.com/office/drawing/2015/06/chart">
            <c:ext xmlns:c16="http://schemas.microsoft.com/office/drawing/2014/chart" uri="{C3380CC4-5D6E-409C-BE32-E72D297353CC}">
              <c16:uniqueId val="{00000002-AC5D-4ACB-B6F4-1AF5FCAAB7F7}"/>
            </c:ext>
          </c:extLst>
        </c:ser>
        <c:dLbls>
          <c:showLegendKey val="0"/>
          <c:showVal val="0"/>
          <c:showCatName val="0"/>
          <c:showSerName val="0"/>
          <c:showPercent val="0"/>
          <c:showBubbleSize val="0"/>
        </c:dLbls>
        <c:gapWidth val="120"/>
        <c:overlap val="100"/>
        <c:axId val="495727944"/>
        <c:axId val="495685536"/>
      </c:barChart>
      <c:catAx>
        <c:axId val="495727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685536"/>
        <c:crosses val="autoZero"/>
        <c:auto val="1"/>
        <c:lblAlgn val="ctr"/>
        <c:lblOffset val="100"/>
        <c:tickLblSkip val="1"/>
        <c:tickMarkSkip val="1"/>
        <c:noMultiLvlLbl val="0"/>
      </c:catAx>
      <c:valAx>
        <c:axId val="495685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5727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9.3617532204338712E-3"/>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4ED-4041-A955-2ADAFD9E00F7}"/>
                </c:ext>
                <c:ext xmlns:c15="http://schemas.microsoft.com/office/drawing/2012/chart" uri="{CE6537A1-D6FC-4f65-9D91-7224C49458BB}">
                  <c15:layout/>
                  <c15:dlblFieldTable>
                    <c15:dlblFTEntry>
                      <c15:txfldGUID>{FE07E55E-12C0-444F-ACC1-E35D2E65A97D}</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4ED-4041-A955-2ADAFD9E00F7}"/>
                </c:ext>
                <c:ext xmlns:c15="http://schemas.microsoft.com/office/drawing/2012/chart" uri="{CE6537A1-D6FC-4f65-9D91-7224C49458BB}">
                  <c15:dlblFieldTable>
                    <c15:dlblFTEntry>
                      <c15:txfldGUID>{388265AF-D340-4B7A-98DA-BF8C317A8260}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4ED-4041-A955-2ADAFD9E00F7}"/>
                </c:ext>
                <c:ext xmlns:c15="http://schemas.microsoft.com/office/drawing/2012/chart" uri="{CE6537A1-D6FC-4f65-9D91-7224C49458BB}">
                  <c15:dlblFieldTable>
                    <c15:dlblFTEntry>
                      <c15:txfldGUID>{9BB0B8D2-FCB6-4A8A-923F-3B973D88B6C1}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4ED-4041-A955-2ADAFD9E00F7}"/>
                </c:ext>
                <c:ext xmlns:c15="http://schemas.microsoft.com/office/drawing/2012/chart" uri="{CE6537A1-D6FC-4f65-9D91-7224C49458BB}">
                  <c15:dlblFieldTable>
                    <c15:dlblFTEntry>
                      <c15:txfldGUID>{98638526-6FD5-4325-B87B-2CFDA6CB6349}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4ED-4041-A955-2ADAFD9E00F7}"/>
                </c:ext>
                <c:ext xmlns:c15="http://schemas.microsoft.com/office/drawing/2012/chart" uri="{CE6537A1-D6FC-4f65-9D91-7224C49458BB}">
                  <c15:dlblFieldTable>
                    <c15:dlblFTEntry>
                      <c15:txfldGUID>{F70B098E-0625-49EF-85E1-0D1618A7AC25}</c15:txfldGUID>
                      <c15:f>#REF!</c15:f>
                      <c15:dlblFieldTableCache>
                        <c:ptCount val="1"/>
                        <c:pt idx="0">
                          <c:v>#REF!</c:v>
                        </c:pt>
                      </c15:dlblFieldTableCache>
                    </c15:dlblFTEntry>
                  </c15:dlblFieldTable>
                  <c15:showDataLabelsRange val="0"/>
                </c:ext>
              </c:extLst>
            </c:dLbl>
            <c:dLbl>
              <c:idx val="8"/>
              <c:layout>
                <c:manualLayout>
                  <c:x val="0"/>
                  <c:y val="-1.9541425420531215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4ED-4041-A955-2ADAFD9E00F7}"/>
                </c:ext>
                <c:ext xmlns:c15="http://schemas.microsoft.com/office/drawing/2012/chart" uri="{CE6537A1-D6FC-4f65-9D91-7224C49458BB}">
                  <c15:layout/>
                  <c15:dlblFieldTable>
                    <c15:dlblFTEntry>
                      <c15:txfldGUID>{8E8DF4BF-CF16-43D6-B58C-88ADA0D34473}</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0"/>
                  <c:y val="1.0180027430924311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4ED-4041-A955-2ADAFD9E00F7}"/>
                </c:ext>
                <c:ext xmlns:c15="http://schemas.microsoft.com/office/drawing/2012/chart" uri="{CE6537A1-D6FC-4f65-9D91-7224C49458BB}">
                  <c15:layout/>
                  <c15:dlblFieldTable>
                    <c15:dlblFTEntry>
                      <c15:txfldGUID>{76D7EC63-FE20-4B79-9D71-8D74D44B9E2A}</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4ED-4041-A955-2ADAFD9E00F7}"/>
                </c:ext>
                <c:ext xmlns:c15="http://schemas.microsoft.com/office/drawing/2012/chart" uri="{CE6537A1-D6FC-4f65-9D91-7224C49458BB}">
                  <c15:layout/>
                  <c15:dlblFieldTable>
                    <c15:dlblFTEntry>
                      <c15:txfldGUID>{95C2D4CA-8DCB-43D8-B1F2-778D4362AC74}</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4ED-4041-A955-2ADAFD9E00F7}"/>
                </c:ext>
                <c:ext xmlns:c15="http://schemas.microsoft.com/office/drawing/2012/chart" uri="{CE6537A1-D6FC-4f65-9D91-7224C49458BB}">
                  <c15:layout/>
                  <c15:dlblFieldTable>
                    <c15:dlblFTEntry>
                      <c15:txfldGUID>{1F86C960-2AE9-415A-87DD-58114E8AF6FC}</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40.299999999999997</c:v>
                </c:pt>
                <c:pt idx="8">
                  <c:v>40.6</c:v>
                </c:pt>
                <c:pt idx="16">
                  <c:v>40.700000000000003</c:v>
                </c:pt>
                <c:pt idx="24">
                  <c:v>42.2</c:v>
                </c:pt>
                <c:pt idx="32">
                  <c:v>43.8</c:v>
                </c:pt>
              </c:numCache>
            </c:numRef>
          </c:xVal>
          <c:yVal>
            <c:numRef>
              <c:f>公会計指標分析・財政指標組合せ分析表!$BP$51:$DC$51</c:f>
              <c:numCache>
                <c:formatCode>#,##0.0;"▲ "#,##0.0</c:formatCode>
                <c:ptCount val="40"/>
                <c:pt idx="0">
                  <c:v>61.9</c:v>
                </c:pt>
                <c:pt idx="8">
                  <c:v>56.2</c:v>
                </c:pt>
                <c:pt idx="16">
                  <c:v>57.3</c:v>
                </c:pt>
                <c:pt idx="24">
                  <c:v>52.6</c:v>
                </c:pt>
                <c:pt idx="32">
                  <c:v>11</c:v>
                </c:pt>
              </c:numCache>
            </c:numRef>
          </c:yVal>
          <c:smooth val="0"/>
          <c:extLst xmlns:c16r2="http://schemas.microsoft.com/office/drawing/2015/06/chart">
            <c:ext xmlns:c16="http://schemas.microsoft.com/office/drawing/2014/chart" uri="{C3380CC4-5D6E-409C-BE32-E72D297353CC}">
              <c16:uniqueId val="{00000009-84ED-4041-A955-2ADAFD9E00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4ED-4041-A955-2ADAFD9E00F7}"/>
                </c:ext>
                <c:ext xmlns:c15="http://schemas.microsoft.com/office/drawing/2012/chart" uri="{CE6537A1-D6FC-4f65-9D91-7224C49458BB}">
                  <c15:layout/>
                  <c15:dlblFieldTable>
                    <c15:dlblFTEntry>
                      <c15:txfldGUID>{761FD4DE-CB17-40C8-8CFB-69ADEA394142}</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4ED-4041-A955-2ADAFD9E00F7}"/>
                </c:ext>
                <c:ext xmlns:c15="http://schemas.microsoft.com/office/drawing/2012/chart" uri="{CE6537A1-D6FC-4f65-9D91-7224C49458BB}">
                  <c15:dlblFieldTable>
                    <c15:dlblFTEntry>
                      <c15:txfldGUID>{5974E7DC-CFEA-4176-85CF-2B9B622D099C}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4ED-4041-A955-2ADAFD9E00F7}"/>
                </c:ext>
                <c:ext xmlns:c15="http://schemas.microsoft.com/office/drawing/2012/chart" uri="{CE6537A1-D6FC-4f65-9D91-7224C49458BB}">
                  <c15:dlblFieldTable>
                    <c15:dlblFTEntry>
                      <c15:txfldGUID>{00E49734-205C-4BDB-86F4-619B6DDA478A}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4ED-4041-A955-2ADAFD9E00F7}"/>
                </c:ext>
                <c:ext xmlns:c15="http://schemas.microsoft.com/office/drawing/2012/chart" uri="{CE6537A1-D6FC-4f65-9D91-7224C49458BB}">
                  <c15:dlblFieldTable>
                    <c15:dlblFTEntry>
                      <c15:txfldGUID>{82E24B88-E61F-4132-9FCF-0C0B88B9BD10}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4ED-4041-A955-2ADAFD9E00F7}"/>
                </c:ext>
                <c:ext xmlns:c15="http://schemas.microsoft.com/office/drawing/2012/chart" uri="{CE6537A1-D6FC-4f65-9D91-7224C49458BB}">
                  <c15:dlblFieldTable>
                    <c15:dlblFTEntry>
                      <c15:txfldGUID>{0FE41740-D202-4A14-ABB9-09AFECEFF696}</c15:txfldGUID>
                      <c15:f>#REF!</c15:f>
                      <c15:dlblFieldTableCache>
                        <c:ptCount val="1"/>
                        <c:pt idx="0">
                          <c:v>#REF!</c:v>
                        </c:pt>
                      </c15:dlblFieldTableCache>
                    </c15:dlblFTEntry>
                  </c15:dlblFieldTable>
                  <c15:showDataLabelsRange val="0"/>
                </c:ext>
              </c:extLst>
            </c:dLbl>
            <c:dLbl>
              <c:idx val="8"/>
              <c:layout>
                <c:manualLayout>
                  <c:x val="0"/>
                  <c:y val="2.0205351836596622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4ED-4041-A955-2ADAFD9E00F7}"/>
                </c:ext>
                <c:ext xmlns:c15="http://schemas.microsoft.com/office/drawing/2012/chart" uri="{CE6537A1-D6FC-4f65-9D91-7224C49458BB}">
                  <c15:layout/>
                  <c15:dlblFieldTable>
                    <c15:dlblFTEntry>
                      <c15:txfldGUID>{AE506E9A-2124-4109-8A7B-4B53C33E2CCF}</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0"/>
                  <c:y val="-1.371581746961266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4ED-4041-A955-2ADAFD9E00F7}"/>
                </c:ext>
                <c:ext xmlns:c15="http://schemas.microsoft.com/office/drawing/2012/chart" uri="{CE6537A1-D6FC-4f65-9D91-7224C49458BB}">
                  <c15:layout/>
                  <c15:dlblFieldTable>
                    <c15:dlblFTEntry>
                      <c15:txfldGUID>{6B48DC8D-691A-446D-94F7-5245E27DF29A}</c15:txfldGUID>
                      <c15:f>公会計指標分析・財政指標組合せ分析表!$CF$50</c15:f>
                      <c15:dlblFieldTableCache>
                        <c:ptCount val="1"/>
                        <c:pt idx="0">
                          <c:v>R01</c:v>
                        </c:pt>
                      </c15:dlblFieldTableCache>
                    </c15:dlblFTEntry>
                  </c15:dlblFieldTable>
                  <c15:showDataLabelsRange val="0"/>
                </c:ext>
              </c:extLst>
            </c:dLbl>
            <c:dLbl>
              <c:idx val="24"/>
              <c:layout>
                <c:manualLayout>
                  <c:x val="0"/>
                  <c:y val="2.049149026791864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4ED-4041-A955-2ADAFD9E00F7}"/>
                </c:ext>
                <c:ext xmlns:c15="http://schemas.microsoft.com/office/drawing/2012/chart" uri="{CE6537A1-D6FC-4f65-9D91-7224C49458BB}">
                  <c15:layout/>
                  <c15:dlblFieldTable>
                    <c15:dlblFTEntry>
                      <c15:txfldGUID>{1AABACBE-F3D6-440B-BE72-7C9F1249CD65}</c15:txfldGUID>
                      <c15:f>公会計指標分析・財政指標組合せ分析表!$CN$50</c15:f>
                      <c15:dlblFieldTableCache>
                        <c:ptCount val="1"/>
                        <c:pt idx="0">
                          <c:v>R02</c:v>
                        </c:pt>
                      </c15:dlblFieldTableCache>
                    </c15:dlblFTEntry>
                  </c15:dlblFieldTable>
                  <c15:showDataLabelsRange val="0"/>
                </c:ext>
              </c:extLst>
            </c:dLbl>
            <c:dLbl>
              <c:idx val="32"/>
              <c:layout>
                <c:manualLayout>
                  <c:x val="0"/>
                  <c:y val="-2.6979426096180169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4ED-4041-A955-2ADAFD9E00F7}"/>
                </c:ext>
                <c:ext xmlns:c15="http://schemas.microsoft.com/office/drawing/2012/chart" uri="{CE6537A1-D6FC-4f65-9D91-7224C49458BB}">
                  <c15:layout/>
                  <c15:dlblFieldTable>
                    <c15:dlblFTEntry>
                      <c15:txfldGUID>{8FFC2791-2608-42ED-9941-EF276A760FBA}</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xmlns:c16r2="http://schemas.microsoft.com/office/drawing/2015/06/chart">
            <c:ext xmlns:c16="http://schemas.microsoft.com/office/drawing/2014/chart" uri="{C3380CC4-5D6E-409C-BE32-E72D297353CC}">
              <c16:uniqueId val="{00000013-84ED-4041-A955-2ADAFD9E00F7}"/>
            </c:ext>
          </c:extLst>
        </c:ser>
        <c:dLbls>
          <c:showLegendKey val="0"/>
          <c:showVal val="1"/>
          <c:showCatName val="0"/>
          <c:showSerName val="0"/>
          <c:showPercent val="0"/>
          <c:showBubbleSize val="0"/>
        </c:dLbls>
        <c:axId val="508476040"/>
        <c:axId val="509758752"/>
      </c:scatterChart>
      <c:valAx>
        <c:axId val="5084760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9758752"/>
        <c:crosses val="autoZero"/>
        <c:crossBetween val="midCat"/>
      </c:valAx>
      <c:valAx>
        <c:axId val="509758752"/>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84760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E46-4DCC-B176-D846F84EF215}"/>
                </c:ext>
                <c:ext xmlns:c15="http://schemas.microsoft.com/office/drawing/2012/chart" uri="{CE6537A1-D6FC-4f65-9D91-7224C49458BB}">
                  <c15:dlblFieldTable>
                    <c15:dlblFTEntry>
                      <c15:txfldGUID>{89FAFFB7-48FF-4F18-9648-DCC617B1736B}</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E46-4DCC-B176-D846F84EF215}"/>
                </c:ext>
                <c:ext xmlns:c15="http://schemas.microsoft.com/office/drawing/2012/chart" uri="{CE6537A1-D6FC-4f65-9D91-7224C49458BB}">
                  <c15:dlblFieldTable>
                    <c15:dlblFTEntry>
                      <c15:txfldGUID>{9C72BC43-D1C2-4B66-B1AE-7B7141CAE4D0}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E46-4DCC-B176-D846F84EF215}"/>
                </c:ext>
                <c:ext xmlns:c15="http://schemas.microsoft.com/office/drawing/2012/chart" uri="{CE6537A1-D6FC-4f65-9D91-7224C49458BB}">
                  <c15:dlblFieldTable>
                    <c15:dlblFTEntry>
                      <c15:txfldGUID>{6948AD48-1CA4-41A4-A13B-6D51B240451B}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E46-4DCC-B176-D846F84EF215}"/>
                </c:ext>
                <c:ext xmlns:c15="http://schemas.microsoft.com/office/drawing/2012/chart" uri="{CE6537A1-D6FC-4f65-9D91-7224C49458BB}">
                  <c15:dlblFieldTable>
                    <c15:dlblFTEntry>
                      <c15:txfldGUID>{E5989DB9-A2D5-4227-915C-3E8E47AEC780}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E46-4DCC-B176-D846F84EF215}"/>
                </c:ext>
                <c:ext xmlns:c15="http://schemas.microsoft.com/office/drawing/2012/chart" uri="{CE6537A1-D6FC-4f65-9D91-7224C49458BB}">
                  <c15:dlblFieldTable>
                    <c15:dlblFTEntry>
                      <c15:txfldGUID>{5BDFACF9-3F66-4EAC-A68F-800A9DD9058C}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E46-4DCC-B176-D846F84EF215}"/>
                </c:ext>
                <c:ext xmlns:c15="http://schemas.microsoft.com/office/drawing/2012/chart" uri="{CE6537A1-D6FC-4f65-9D91-7224C49458BB}">
                  <c15:dlblFieldTable>
                    <c15:dlblFTEntry>
                      <c15:txfldGUID>{3492305A-94DB-4FEA-8FF1-72FA529238DE}</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E46-4DCC-B176-D846F84EF215}"/>
                </c:ext>
                <c:ext xmlns:c15="http://schemas.microsoft.com/office/drawing/2012/chart" uri="{CE6537A1-D6FC-4f65-9D91-7224C49458BB}">
                  <c15:dlblFieldTable>
                    <c15:dlblFTEntry>
                      <c15:txfldGUID>{4B17C640-F55E-4727-850B-12BD2DC50141}</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E46-4DCC-B176-D846F84EF215}"/>
                </c:ext>
                <c:ext xmlns:c15="http://schemas.microsoft.com/office/drawing/2012/chart" uri="{CE6537A1-D6FC-4f65-9D91-7224C49458BB}">
                  <c15:dlblFieldTable>
                    <c15:dlblFTEntry>
                      <c15:txfldGUID>{60975E07-5253-4C59-A52F-8B95AC2416A3}</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E46-4DCC-B176-D846F84EF215}"/>
                </c:ext>
                <c:ext xmlns:c15="http://schemas.microsoft.com/office/drawing/2012/chart" uri="{CE6537A1-D6FC-4f65-9D91-7224C49458BB}">
                  <c15:dlblFieldTable>
                    <c15:dlblFTEntry>
                      <c15:txfldGUID>{7C475419-031C-4448-8352-1015C5376238}</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13.4</c:v>
                </c:pt>
                <c:pt idx="16">
                  <c:v>12.9</c:v>
                </c:pt>
                <c:pt idx="24">
                  <c:v>12.3</c:v>
                </c:pt>
                <c:pt idx="32">
                  <c:v>11.8</c:v>
                </c:pt>
              </c:numCache>
            </c:numRef>
          </c:xVal>
          <c:yVal>
            <c:numRef>
              <c:f>公会計指標分析・財政指標組合せ分析表!$BP$73:$DC$73</c:f>
              <c:numCache>
                <c:formatCode>#,##0.0;"▲ "#,##0.0</c:formatCode>
                <c:ptCount val="40"/>
                <c:pt idx="0">
                  <c:v>61.9</c:v>
                </c:pt>
                <c:pt idx="8">
                  <c:v>56.2</c:v>
                </c:pt>
                <c:pt idx="16">
                  <c:v>57.3</c:v>
                </c:pt>
                <c:pt idx="24">
                  <c:v>52.6</c:v>
                </c:pt>
                <c:pt idx="32">
                  <c:v>11</c:v>
                </c:pt>
              </c:numCache>
            </c:numRef>
          </c:yVal>
          <c:smooth val="0"/>
          <c:extLst xmlns:c16r2="http://schemas.microsoft.com/office/drawing/2015/06/chart">
            <c:ext xmlns:c16="http://schemas.microsoft.com/office/drawing/2014/chart" uri="{C3380CC4-5D6E-409C-BE32-E72D297353CC}">
              <c16:uniqueId val="{00000009-BE46-4DCC-B176-D846F84EF2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E46-4DCC-B176-D846F84EF215}"/>
                </c:ext>
                <c:ext xmlns:c15="http://schemas.microsoft.com/office/drawing/2012/chart" uri="{CE6537A1-D6FC-4f65-9D91-7224C49458BB}">
                  <c15:dlblFieldTable>
                    <c15:dlblFTEntry>
                      <c15:txfldGUID>{C5DD94EE-47FC-4D6D-BBE9-74D1C9D2D01E}</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E46-4DCC-B176-D846F84EF215}"/>
                </c:ext>
                <c:ext xmlns:c15="http://schemas.microsoft.com/office/drawing/2012/chart" uri="{CE6537A1-D6FC-4f65-9D91-7224C49458BB}">
                  <c15:dlblFieldTable>
                    <c15:dlblFTEntry>
                      <c15:txfldGUID>{E6343F4F-5157-43A1-B31B-8588179F54DE}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E46-4DCC-B176-D846F84EF215}"/>
                </c:ext>
                <c:ext xmlns:c15="http://schemas.microsoft.com/office/drawing/2012/chart" uri="{CE6537A1-D6FC-4f65-9D91-7224C49458BB}">
                  <c15:dlblFieldTable>
                    <c15:dlblFTEntry>
                      <c15:txfldGUID>{292753F6-5E1C-4115-8063-0E84439F1A0C}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E46-4DCC-B176-D846F84EF215}"/>
                </c:ext>
                <c:ext xmlns:c15="http://schemas.microsoft.com/office/drawing/2012/chart" uri="{CE6537A1-D6FC-4f65-9D91-7224C49458BB}">
                  <c15:dlblFieldTable>
                    <c15:dlblFTEntry>
                      <c15:txfldGUID>{ECC500F1-2CCD-4526-AACA-E631266F6140}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E46-4DCC-B176-D846F84EF215}"/>
                </c:ext>
                <c:ext xmlns:c15="http://schemas.microsoft.com/office/drawing/2012/chart" uri="{CE6537A1-D6FC-4f65-9D91-7224C49458BB}">
                  <c15:dlblFieldTable>
                    <c15:dlblFTEntry>
                      <c15:txfldGUID>{204543C5-E2E9-484D-BBEF-BA295F0E7C50}</c15:txfldGUID>
                      <c15:f>#REF!</c15:f>
                      <c15:dlblFieldTableCache>
                        <c:ptCount val="1"/>
                        <c:pt idx="0">
                          <c:v>#REF!</c:v>
                        </c:pt>
                      </c15:dlblFieldTableCache>
                    </c15:dlblFTEntry>
                  </c15:dlblFieldTable>
                  <c15:showDataLabelsRange val="0"/>
                </c:ext>
              </c:extLst>
            </c:dLbl>
            <c:dLbl>
              <c:idx val="8"/>
              <c:layout>
                <c:manualLayout>
                  <c:x val="0"/>
                  <c:y val="1.226465110448816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E46-4DCC-B176-D846F84EF215}"/>
                </c:ext>
                <c:ext xmlns:c15="http://schemas.microsoft.com/office/drawing/2012/chart" uri="{CE6537A1-D6FC-4f65-9D91-7224C49458BB}">
                  <c15:dlblFieldTable>
                    <c15:dlblFTEntry>
                      <c15:txfldGUID>{50D1AB5F-9140-477E-AC2C-DEB0769BAE13}</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0"/>
                  <c:y val="-2.332151979543902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E46-4DCC-B176-D846F84EF215}"/>
                </c:ext>
                <c:ext xmlns:c15="http://schemas.microsoft.com/office/drawing/2012/chart" uri="{CE6537A1-D6FC-4f65-9D91-7224C49458BB}">
                  <c15:dlblFieldTable>
                    <c15:dlblFTEntry>
                      <c15:txfldGUID>{A7E2864D-C040-4AD6-86E6-6F66A106794A}</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0"/>
                  <c:y val="1.105738242230498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E46-4DCC-B176-D846F84EF215}"/>
                </c:ext>
                <c:ext xmlns:c15="http://schemas.microsoft.com/office/drawing/2012/chart" uri="{CE6537A1-D6FC-4f65-9D91-7224C49458BB}">
                  <c15:dlblFieldTable>
                    <c15:dlblFTEntry>
                      <c15:txfldGUID>{072C736A-BE1E-4283-9329-0A0407BE83C2}</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E46-4DCC-B176-D846F84EF215}"/>
                </c:ext>
                <c:ext xmlns:c15="http://schemas.microsoft.com/office/drawing/2012/chart" uri="{CE6537A1-D6FC-4f65-9D91-7224C49458BB}">
                  <c15:dlblFieldTable>
                    <c15:dlblFTEntry>
                      <c15:txfldGUID>{5B7C9C09-F214-4E6C-AC6A-1FD8DF57AE68}</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xmlns:c16r2="http://schemas.microsoft.com/office/drawing/2015/06/chart">
            <c:ext xmlns:c16="http://schemas.microsoft.com/office/drawing/2014/chart" uri="{C3380CC4-5D6E-409C-BE32-E72D297353CC}">
              <c16:uniqueId val="{00000013-BE46-4DCC-B176-D846F84EF215}"/>
            </c:ext>
          </c:extLst>
        </c:ser>
        <c:dLbls>
          <c:showLegendKey val="0"/>
          <c:showVal val="1"/>
          <c:showCatName val="0"/>
          <c:showSerName val="0"/>
          <c:showPercent val="0"/>
          <c:showBubbleSize val="0"/>
        </c:dLbls>
        <c:axId val="509788864"/>
        <c:axId val="510057888"/>
      </c:scatterChart>
      <c:valAx>
        <c:axId val="509788864"/>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0057888"/>
        <c:crosses val="autoZero"/>
        <c:crossBetween val="midCat"/>
      </c:valAx>
      <c:valAx>
        <c:axId val="510057888"/>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9788864"/>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元利償還金に関しては、令和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年度から増加に転じており、令和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年度が償還のピークを迎える予測となっている。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実質公債比率は標準財政規模（分母）が増加しているため下がっているが、償還額は増加している。令和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緊急防災減災事業、学校教育施設整備事業の元金の償還が始まっており、償還金の大幅な減少は見込めないものの、教育施設をはじめとする各公共施設の老朽化も進んできており、起債事業となる大規模改修も今後予定されている。地方債を財源とする事業については今後も十分検討を行った上で決定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第三セクター等改革推進債を活用し、一般会計等にかかる地方債の現在高は増加したものの、設立法人等の負債額等負担見込みがなくなったため、町の負担が平準化された。また、前年度に比べ退職手当負担見込額が</a:t>
          </a:r>
          <a:r>
            <a:rPr kumimoji="1" lang="en-US" altLang="ja-JP" sz="1100">
              <a:solidFill>
                <a:schemeClr val="dk1"/>
              </a:solidFill>
              <a:effectLst/>
              <a:latin typeface="+mn-lt"/>
              <a:ea typeface="+mn-ea"/>
              <a:cs typeface="+mn-cs"/>
            </a:rPr>
            <a:t>104,765</a:t>
          </a:r>
          <a:r>
            <a:rPr kumimoji="1" lang="ja-JP" altLang="ja-JP" sz="1100">
              <a:solidFill>
                <a:schemeClr val="dk1"/>
              </a:solidFill>
              <a:effectLst/>
              <a:latin typeface="+mn-lt"/>
              <a:ea typeface="+mn-ea"/>
              <a:cs typeface="+mn-cs"/>
            </a:rPr>
            <a:t>千円減額した。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年度に財政調整基金を</a:t>
          </a:r>
          <a:r>
            <a:rPr kumimoji="1" lang="en-US" altLang="ja-JP" sz="1100">
              <a:solidFill>
                <a:schemeClr val="dk1"/>
              </a:solidFill>
              <a:effectLst/>
              <a:latin typeface="+mn-lt"/>
              <a:ea typeface="+mn-ea"/>
              <a:cs typeface="+mn-cs"/>
            </a:rPr>
            <a:t>150,000</a:t>
          </a:r>
          <a:r>
            <a:rPr kumimoji="1" lang="ja-JP" altLang="ja-JP" sz="1100">
              <a:solidFill>
                <a:schemeClr val="dk1"/>
              </a:solidFill>
              <a:effectLst/>
              <a:latin typeface="+mn-lt"/>
              <a:ea typeface="+mn-ea"/>
              <a:cs typeface="+mn-cs"/>
            </a:rPr>
            <a:t>千円、令和元年度に</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千円を取り崩したが令和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95,360</a:t>
          </a:r>
          <a:r>
            <a:rPr kumimoji="1" lang="ja-JP" altLang="ja-JP" sz="1100">
              <a:solidFill>
                <a:schemeClr val="dk1"/>
              </a:solidFill>
              <a:effectLst/>
              <a:latin typeface="+mn-lt"/>
              <a:ea typeface="+mn-ea"/>
              <a:cs typeface="+mn-cs"/>
            </a:rPr>
            <a:t>千円、令和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580,325</a:t>
          </a:r>
          <a:r>
            <a:rPr kumimoji="1" lang="ja-JP" altLang="ja-JP" sz="1100">
              <a:solidFill>
                <a:schemeClr val="dk1"/>
              </a:solidFill>
              <a:effectLst/>
              <a:latin typeface="+mn-lt"/>
              <a:ea typeface="+mn-ea"/>
              <a:cs typeface="+mn-cs"/>
            </a:rPr>
            <a:t>千円積み立てを行った。また普通交付税の「臨時財政対策債償還基金費」の交付により、減債基金が</a:t>
          </a:r>
          <a:r>
            <a:rPr kumimoji="1" lang="en-US" altLang="ja-JP" sz="1100">
              <a:solidFill>
                <a:schemeClr val="dk1"/>
              </a:solidFill>
              <a:effectLst/>
              <a:latin typeface="+mn-lt"/>
              <a:ea typeface="+mn-ea"/>
              <a:cs typeface="+mn-cs"/>
            </a:rPr>
            <a:t>110,300</a:t>
          </a:r>
          <a:r>
            <a:rPr kumimoji="1" lang="ja-JP" altLang="ja-JP" sz="1100">
              <a:solidFill>
                <a:schemeClr val="dk1"/>
              </a:solidFill>
              <a:effectLst/>
              <a:latin typeface="+mn-lt"/>
              <a:ea typeface="+mn-ea"/>
              <a:cs typeface="+mn-cs"/>
            </a:rPr>
            <a:t>千円の積み立てを行ったことにより、充当可能基金が令和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737,215</a:t>
          </a:r>
          <a:r>
            <a:rPr kumimoji="1" lang="ja-JP" altLang="ja-JP" sz="1100">
              <a:solidFill>
                <a:schemeClr val="dk1"/>
              </a:solidFill>
              <a:effectLst/>
              <a:latin typeface="+mn-lt"/>
              <a:ea typeface="+mn-ea"/>
              <a:cs typeface="+mn-cs"/>
            </a:rPr>
            <a:t>千円増加した。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今後は、交付税措置がある起債を優先するものの、起債に大きく頼らない財政運営に努めていく。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福岡県久山町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kumimoji="1" lang="en-US" altLang="ja-JP" sz="1300">
            <a:solidFill>
              <a:schemeClr val="dk1"/>
            </a:solidFill>
            <a:effectLst/>
            <a:latin typeface="+mn-lt"/>
            <a:ea typeface="+mn-ea"/>
            <a:cs typeface="+mn-cs"/>
          </a:endParaRPr>
        </a:p>
        <a:p>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基金全体としては</a:t>
          </a:r>
          <a:r>
            <a:rPr kumimoji="1" lang="en-US" altLang="ja-JP" sz="1300">
              <a:solidFill>
                <a:schemeClr val="dk1"/>
              </a:solidFill>
              <a:effectLst/>
              <a:latin typeface="+mn-lt"/>
              <a:ea typeface="+mn-ea"/>
              <a:cs typeface="+mn-cs"/>
            </a:rPr>
            <a:t>739,763</a:t>
          </a:r>
          <a:r>
            <a:rPr kumimoji="1" lang="ja-JP" altLang="ja-JP" sz="1300">
              <a:solidFill>
                <a:schemeClr val="dk1"/>
              </a:solidFill>
              <a:effectLst/>
              <a:latin typeface="+mn-lt"/>
              <a:ea typeface="+mn-ea"/>
              <a:cs typeface="+mn-cs"/>
            </a:rPr>
            <a:t>千円増加している。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基金残額で増加額の大きいものは財政調整基金が</a:t>
          </a:r>
          <a:r>
            <a:rPr kumimoji="1" lang="en-US" altLang="ja-JP" sz="1300">
              <a:solidFill>
                <a:schemeClr val="dk1"/>
              </a:solidFill>
              <a:effectLst/>
              <a:latin typeface="+mn-lt"/>
              <a:ea typeface="+mn-ea"/>
              <a:cs typeface="+mn-cs"/>
            </a:rPr>
            <a:t>580,325</a:t>
          </a:r>
          <a:r>
            <a:rPr kumimoji="1" lang="ja-JP" altLang="ja-JP" sz="1300">
              <a:solidFill>
                <a:schemeClr val="dk1"/>
              </a:solidFill>
              <a:effectLst/>
              <a:latin typeface="+mn-lt"/>
              <a:ea typeface="+mn-ea"/>
              <a:cs typeface="+mn-cs"/>
            </a:rPr>
            <a:t>千円、減債基金が</a:t>
          </a:r>
          <a:r>
            <a:rPr kumimoji="1" lang="en-US" altLang="ja-JP" sz="1300">
              <a:solidFill>
                <a:schemeClr val="dk1"/>
              </a:solidFill>
              <a:effectLst/>
              <a:latin typeface="+mn-lt"/>
              <a:ea typeface="+mn-ea"/>
              <a:cs typeface="+mn-cs"/>
            </a:rPr>
            <a:t>110,330</a:t>
          </a:r>
          <a:r>
            <a:rPr kumimoji="1" lang="ja-JP" altLang="ja-JP" sz="1300">
              <a:solidFill>
                <a:schemeClr val="dk1"/>
              </a:solidFill>
              <a:effectLst/>
              <a:latin typeface="+mn-lt"/>
              <a:ea typeface="+mn-ea"/>
              <a:cs typeface="+mn-cs"/>
            </a:rPr>
            <a:t>千円増加した。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減少額で大きいものは福岡市東部（伏谷）埋立場関連整備基金で</a:t>
          </a:r>
          <a:r>
            <a:rPr kumimoji="1" lang="en-US" altLang="ja-JP" sz="1300">
              <a:solidFill>
                <a:schemeClr val="dk1"/>
              </a:solidFill>
              <a:effectLst/>
              <a:latin typeface="+mn-lt"/>
              <a:ea typeface="+mn-ea"/>
              <a:cs typeface="+mn-cs"/>
            </a:rPr>
            <a:t>11,473</a:t>
          </a:r>
          <a:r>
            <a:rPr kumimoji="1" lang="ja-JP" altLang="ja-JP" sz="1300">
              <a:solidFill>
                <a:schemeClr val="dk1"/>
              </a:solidFill>
              <a:effectLst/>
              <a:latin typeface="+mn-lt"/>
              <a:ea typeface="+mn-ea"/>
              <a:cs typeface="+mn-cs"/>
            </a:rPr>
            <a:t>千円、農業振興基金が</a:t>
          </a:r>
          <a:r>
            <a:rPr kumimoji="1" lang="en-US" altLang="ja-JP" sz="1300">
              <a:solidFill>
                <a:schemeClr val="dk1"/>
              </a:solidFill>
              <a:effectLst/>
              <a:latin typeface="+mn-lt"/>
              <a:ea typeface="+mn-ea"/>
              <a:cs typeface="+mn-cs"/>
            </a:rPr>
            <a:t>1,995</a:t>
          </a:r>
          <a:r>
            <a:rPr kumimoji="1" lang="ja-JP" altLang="ja-JP" sz="1300">
              <a:solidFill>
                <a:schemeClr val="dk1"/>
              </a:solidFill>
              <a:effectLst/>
              <a:latin typeface="+mn-lt"/>
              <a:ea typeface="+mn-ea"/>
              <a:cs typeface="+mn-cs"/>
            </a:rPr>
            <a:t>千円減少した。</a:t>
          </a:r>
          <a:endParaRPr lang="ja-JP" altLang="ja-JP" sz="1300">
            <a:effectLst/>
          </a:endParaRPr>
        </a:p>
        <a:p>
          <a:r>
            <a:rPr kumimoji="1" lang="ja-JP" altLang="ja-JP" sz="1300">
              <a:solidFill>
                <a:schemeClr val="dk1"/>
              </a:solidFill>
              <a:effectLst/>
              <a:latin typeface="+mn-lt"/>
              <a:ea typeface="+mn-ea"/>
              <a:cs typeface="+mn-cs"/>
            </a:rPr>
            <a:t>（今後の方針）</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不測の事態に備え、一定金額を積み立てておき、財政の安定化を図る。</a:t>
          </a:r>
          <a:endParaRPr lang="ja-JP" altLang="ja-JP" sz="1300">
            <a:effectLst/>
          </a:endParaRPr>
        </a:p>
        <a:p>
          <a:r>
            <a:rPr kumimoji="1" lang="ja-JP" altLang="ja-JP"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年、令和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年と財政調整基金を積立てを行ったため基金全体額が増加した。令和</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年度からは災害等の緊急時の財源として利用できるよう一定額までは積立を行う予定としている。</a:t>
          </a:r>
          <a:endParaRPr lang="ja-JP" altLang="ja-JP" sz="1300">
            <a:effectLst/>
          </a:endParaRPr>
        </a:p>
        <a:p>
          <a:r>
            <a:rPr kumimoji="1" lang="ja-JP" altLang="ja-JP" sz="1300">
              <a:solidFill>
                <a:schemeClr val="dk1"/>
              </a:solidFill>
              <a:effectLst/>
              <a:latin typeface="+mn-lt"/>
              <a:ea typeface="+mn-ea"/>
              <a:cs typeface="+mn-cs"/>
            </a:rPr>
            <a:t>また今後の公共施設の老朽化に伴う改修や維持補修の費用の財源を確保するため、令和３年度に新たに公共施設等整備保全基金の創設を行い、</a:t>
          </a:r>
          <a:r>
            <a:rPr kumimoji="1" lang="en-US" altLang="ja-JP" sz="1300">
              <a:solidFill>
                <a:schemeClr val="dk1"/>
              </a:solidFill>
              <a:effectLst/>
              <a:latin typeface="+mn-lt"/>
              <a:ea typeface="+mn-ea"/>
              <a:cs typeface="+mn-cs"/>
            </a:rPr>
            <a:t>50,000</a:t>
          </a:r>
          <a:r>
            <a:rPr kumimoji="1" lang="ja-JP" altLang="ja-JP" sz="1300">
              <a:solidFill>
                <a:schemeClr val="dk1"/>
              </a:solidFill>
              <a:effectLst/>
              <a:latin typeface="+mn-lt"/>
              <a:ea typeface="+mn-ea"/>
              <a:cs typeface="+mn-cs"/>
            </a:rPr>
            <a:t>千円の積立てを行った。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福岡市東部（伏谷）埋立場関連整備基金：福岡市東部</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伏谷</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埋立場埋立期間の延長に伴う埋立場周辺整備事業及び地域振興事業を計画的かつ有効に実施するため。</a:t>
          </a:r>
          <a:endParaRPr lang="ja-JP" altLang="ja-JP" sz="1300">
            <a:effectLst/>
          </a:endParaRPr>
        </a:p>
        <a:p>
          <a:r>
            <a:rPr kumimoji="1" lang="ja-JP" altLang="ja-JP" sz="1300">
              <a:solidFill>
                <a:schemeClr val="dk1"/>
              </a:solidFill>
              <a:effectLst/>
              <a:latin typeface="+mn-lt"/>
              <a:ea typeface="+mn-ea"/>
              <a:cs typeface="+mn-cs"/>
            </a:rPr>
            <a:t>公共施設等整備保全基金：公共施設の老朽化に伴う改修や維持補修の費用の財源を確保するため。</a:t>
          </a:r>
          <a:endParaRPr lang="ja-JP" altLang="ja-JP" sz="1300">
            <a:effectLst/>
          </a:endParaRPr>
        </a:p>
        <a:p>
          <a:r>
            <a:rPr kumimoji="1" lang="ja-JP" altLang="ja-JP" sz="1300">
              <a:solidFill>
                <a:schemeClr val="dk1"/>
              </a:solidFill>
              <a:effectLst/>
              <a:latin typeface="+mn-lt"/>
              <a:ea typeface="+mn-ea"/>
              <a:cs typeface="+mn-cs"/>
            </a:rPr>
            <a:t>久山町教育振興基金：豊かな人間性を育み、活力ある人材の育成など教育の振興に資するため。</a:t>
          </a:r>
          <a:endParaRPr lang="ja-JP" altLang="ja-JP" sz="1300">
            <a:effectLst/>
          </a:endParaRPr>
        </a:p>
        <a:p>
          <a:r>
            <a:rPr kumimoji="1" lang="ja-JP" altLang="ja-JP" sz="1300">
              <a:solidFill>
                <a:schemeClr val="dk1"/>
              </a:solidFill>
              <a:effectLst/>
              <a:latin typeface="+mn-lt"/>
              <a:ea typeface="+mn-ea"/>
              <a:cs typeface="+mn-cs"/>
            </a:rPr>
            <a:t>久山町農業振興基金：久山町の農業の振興に資するため。</a:t>
          </a:r>
          <a:endParaRPr lang="ja-JP" altLang="ja-JP" sz="1300">
            <a:effectLst/>
          </a:endParaRPr>
        </a:p>
        <a:p>
          <a:r>
            <a:rPr kumimoji="1" lang="ja-JP" altLang="ja-JP" sz="1300">
              <a:solidFill>
                <a:schemeClr val="dk1"/>
              </a:solidFill>
              <a:effectLst/>
              <a:latin typeface="+mn-lt"/>
              <a:ea typeface="+mn-ea"/>
              <a:cs typeface="+mn-cs"/>
            </a:rPr>
            <a:t>採石災害対策基金：採石終結処理後における災害対策及び災害復旧に資するため。</a:t>
          </a:r>
          <a:endParaRPr lang="ja-JP" altLang="ja-JP" sz="1300">
            <a:effectLst/>
          </a:endParaRPr>
        </a:p>
        <a:p>
          <a:r>
            <a:rPr kumimoji="1" lang="ja-JP" altLang="ja-JP" sz="1300">
              <a:solidFill>
                <a:schemeClr val="dk1"/>
              </a:solidFill>
              <a:effectLst/>
              <a:latin typeface="+mn-lt"/>
              <a:ea typeface="+mn-ea"/>
              <a:cs typeface="+mn-cs"/>
            </a:rPr>
            <a:t>宿泊税交付金基金：久山町の観光の振興を資するため</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公共施設等整備保全基金は</a:t>
          </a:r>
          <a:r>
            <a:rPr kumimoji="1" lang="en-US" altLang="ja-JP" sz="1300">
              <a:solidFill>
                <a:schemeClr val="dk1"/>
              </a:solidFill>
              <a:effectLst/>
              <a:latin typeface="+mn-lt"/>
              <a:ea typeface="+mn-ea"/>
              <a:cs typeface="+mn-cs"/>
            </a:rPr>
            <a:t>50,000</a:t>
          </a:r>
          <a:r>
            <a:rPr kumimoji="1" lang="ja-JP" altLang="ja-JP" sz="1300">
              <a:solidFill>
                <a:schemeClr val="dk1"/>
              </a:solidFill>
              <a:effectLst/>
              <a:latin typeface="+mn-lt"/>
              <a:ea typeface="+mn-ea"/>
              <a:cs typeface="+mn-cs"/>
            </a:rPr>
            <a:t>千円、久山町教育振興基金は</a:t>
          </a:r>
          <a:r>
            <a:rPr kumimoji="1" lang="en-US" altLang="ja-JP" sz="1300">
              <a:solidFill>
                <a:schemeClr val="dk1"/>
              </a:solidFill>
              <a:effectLst/>
              <a:latin typeface="+mn-lt"/>
              <a:ea typeface="+mn-ea"/>
              <a:cs typeface="+mn-cs"/>
            </a:rPr>
            <a:t>10,006</a:t>
          </a:r>
          <a:r>
            <a:rPr kumimoji="1" lang="ja-JP" altLang="ja-JP" sz="1300">
              <a:solidFill>
                <a:schemeClr val="dk1"/>
              </a:solidFill>
              <a:effectLst/>
              <a:latin typeface="+mn-lt"/>
              <a:ea typeface="+mn-ea"/>
              <a:cs typeface="+mn-cs"/>
            </a:rPr>
            <a:t>千円、宿泊税交付金基金は</a:t>
          </a:r>
          <a:r>
            <a:rPr kumimoji="1" lang="en-US" altLang="ja-JP" sz="1300">
              <a:solidFill>
                <a:schemeClr val="dk1"/>
              </a:solidFill>
              <a:effectLst/>
              <a:latin typeface="+mn-lt"/>
              <a:ea typeface="+mn-ea"/>
              <a:cs typeface="+mn-cs"/>
            </a:rPr>
            <a:t>2,568</a:t>
          </a:r>
          <a:r>
            <a:rPr kumimoji="1" lang="ja-JP" altLang="ja-JP" sz="1300">
              <a:solidFill>
                <a:schemeClr val="dk1"/>
              </a:solidFill>
              <a:effectLst/>
              <a:latin typeface="+mn-lt"/>
              <a:ea typeface="+mn-ea"/>
              <a:cs typeface="+mn-cs"/>
            </a:rPr>
            <a:t>千円の積立を行った。また集会所改修事業等に伴い、福岡市東部（伏谷）埋立場関連整備基金を</a:t>
          </a:r>
          <a:r>
            <a:rPr kumimoji="1" lang="en-US" altLang="ja-JP" sz="1300">
              <a:solidFill>
                <a:schemeClr val="dk1"/>
              </a:solidFill>
              <a:effectLst/>
              <a:latin typeface="+mn-lt"/>
              <a:ea typeface="+mn-ea"/>
              <a:cs typeface="+mn-cs"/>
            </a:rPr>
            <a:t>11,559</a:t>
          </a:r>
          <a:r>
            <a:rPr kumimoji="1" lang="ja-JP" altLang="ja-JP" sz="1300">
              <a:solidFill>
                <a:schemeClr val="dk1"/>
              </a:solidFill>
              <a:effectLst/>
              <a:latin typeface="+mn-lt"/>
              <a:ea typeface="+mn-ea"/>
              <a:cs typeface="+mn-cs"/>
            </a:rPr>
            <a:t>千円、新型コロナウイルス対策として久山町農業振興基金を</a:t>
          </a:r>
          <a:r>
            <a:rPr kumimoji="1" lang="en-US" altLang="ja-JP" sz="1300">
              <a:solidFill>
                <a:schemeClr val="dk1"/>
              </a:solidFill>
              <a:effectLst/>
              <a:latin typeface="+mn-lt"/>
              <a:ea typeface="+mn-ea"/>
              <a:cs typeface="+mn-cs"/>
            </a:rPr>
            <a:t>2,000</a:t>
          </a:r>
          <a:r>
            <a:rPr kumimoji="1" lang="ja-JP" altLang="ja-JP" sz="1300">
              <a:solidFill>
                <a:schemeClr val="dk1"/>
              </a:solidFill>
              <a:effectLst/>
              <a:latin typeface="+mn-lt"/>
              <a:ea typeface="+mn-ea"/>
              <a:cs typeface="+mn-cs"/>
            </a:rPr>
            <a:t>千円取崩しを行った。</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福岡市東部（伏谷）埋立場関連整備基金：福岡市東部</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伏谷</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埋立場周辺整備事業及び地域振興事業を計画的かつ有効に実施する。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kumimoji="1" lang="en-US" altLang="ja-JP" sz="1300">
            <a:solidFill>
              <a:schemeClr val="dk1"/>
            </a:solidFill>
            <a:effectLst/>
            <a:latin typeface="+mn-lt"/>
            <a:ea typeface="+mn-ea"/>
            <a:cs typeface="+mn-cs"/>
          </a:endParaRPr>
        </a:p>
        <a:p>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決算余剰金による積立</a:t>
          </a:r>
          <a:r>
            <a:rPr kumimoji="1" lang="en-US" altLang="ja-JP" sz="1300">
              <a:solidFill>
                <a:schemeClr val="dk1"/>
              </a:solidFill>
              <a:effectLst/>
              <a:latin typeface="+mn-lt"/>
              <a:ea typeface="+mn-ea"/>
              <a:cs typeface="+mn-cs"/>
            </a:rPr>
            <a:t>580,000</a:t>
          </a:r>
          <a:r>
            <a:rPr kumimoji="1" lang="ja-JP" altLang="ja-JP" sz="1300">
              <a:solidFill>
                <a:schemeClr val="dk1"/>
              </a:solidFill>
              <a:effectLst/>
              <a:latin typeface="+mn-lt"/>
              <a:ea typeface="+mn-ea"/>
              <a:cs typeface="+mn-cs"/>
            </a:rPr>
            <a:t>千円、基金利息による積立</a:t>
          </a:r>
          <a:r>
            <a:rPr kumimoji="1" lang="en-US" altLang="ja-JP" sz="1300">
              <a:solidFill>
                <a:schemeClr val="dk1"/>
              </a:solidFill>
              <a:effectLst/>
              <a:latin typeface="+mn-lt"/>
              <a:ea typeface="+mn-ea"/>
              <a:cs typeface="+mn-cs"/>
            </a:rPr>
            <a:t>325</a:t>
          </a:r>
          <a:r>
            <a:rPr kumimoji="1" lang="ja-JP" altLang="ja-JP" sz="1300">
              <a:solidFill>
                <a:schemeClr val="dk1"/>
              </a:solidFill>
              <a:effectLst/>
              <a:latin typeface="+mn-lt"/>
              <a:ea typeface="+mn-ea"/>
              <a:cs typeface="+mn-cs"/>
            </a:rPr>
            <a:t>千円による増加。</a:t>
          </a:r>
          <a:endParaRPr kumimoji="1" lang="en-US" altLang="ja-JP" sz="1300">
            <a:solidFill>
              <a:schemeClr val="dk1"/>
            </a:solidFill>
            <a:effectLst/>
            <a:latin typeface="+mn-lt"/>
            <a:ea typeface="+mn-ea"/>
            <a:cs typeface="+mn-cs"/>
          </a:endParaRPr>
        </a:p>
        <a:p>
          <a:pPr eaLnBrk="1" fontAlgn="auto" latinLnBrk="0" hangingPunct="1"/>
          <a:endParaRPr lang="ja-JP" altLang="ja-JP" sz="1300">
            <a:effectLst/>
          </a:endParaRPr>
        </a:p>
        <a:p>
          <a:r>
            <a:rPr kumimoji="1" lang="ja-JP" altLang="ja-JP" sz="1300">
              <a:solidFill>
                <a:schemeClr val="dk1"/>
              </a:solidFill>
              <a:effectLst/>
              <a:latin typeface="+mn-lt"/>
              <a:ea typeface="+mn-ea"/>
              <a:cs typeface="+mn-cs"/>
            </a:rPr>
            <a:t>（今後の方針）</a:t>
          </a:r>
          <a:endParaRPr kumimoji="1" lang="en-US" altLang="ja-JP" sz="1300">
            <a:solidFill>
              <a:schemeClr val="dk1"/>
            </a:solidFill>
            <a:effectLst/>
            <a:latin typeface="+mn-lt"/>
            <a:ea typeface="+mn-ea"/>
            <a:cs typeface="+mn-cs"/>
          </a:endParaRPr>
        </a:p>
        <a:p>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財政調整基金は中期的な見通しのもとに決算剰余金を中心に積み立てることとしており、業務改善や見直しを行い不必要な経費の節減を継続していく。また投資的事業等は総合戦略に基づいたものを優先的に行い、他の事業は開始年度を先送りするなど財政状況を考慮しながら計画的に運用していく。併せて、アフターコロナや物価高騰の支援策として、今後町民に還元できる支援策に活用し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年度普通交付税において、「臨時財政対策債償還基金費」が交付されたことに伴い、</a:t>
          </a:r>
          <a:r>
            <a:rPr kumimoji="1" lang="en-US" altLang="ja-JP" sz="1300">
              <a:solidFill>
                <a:schemeClr val="dk1"/>
              </a:solidFill>
              <a:effectLst/>
              <a:latin typeface="+mn-lt"/>
              <a:ea typeface="+mn-ea"/>
              <a:cs typeface="+mn-cs"/>
            </a:rPr>
            <a:t>110,300</a:t>
          </a:r>
          <a:r>
            <a:rPr kumimoji="1" lang="ja-JP" altLang="ja-JP" sz="1300">
              <a:solidFill>
                <a:schemeClr val="dk1"/>
              </a:solidFill>
              <a:effectLst/>
              <a:latin typeface="+mn-lt"/>
              <a:ea typeface="+mn-ea"/>
              <a:cs typeface="+mn-cs"/>
            </a:rPr>
            <a:t>千円の積立てを行った。</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年度に公債費の償還がピークになることに伴い、減債基金を取り崩すことを予定している。</a:t>
          </a:r>
          <a:endParaRPr lang="ja-JP" altLang="ja-JP" sz="13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9,209
9,002
37.44
6,613,537
6,067,014
529,475
3,416,066
4,644,579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と比較して低い水準で推移している。しかし、施設の老朽化が進み、減価償却累計額が上昇している事に伴い、有形固定資産減価償却率も徐々に上昇してきている。今後も計画的な施設改修が必要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 xmlns:a16="http://schemas.microsoft.com/office/drawing/2014/main" id="{00000000-0008-0000-0000-000043000000}"/>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 xmlns:a16="http://schemas.microsoft.com/office/drawing/2014/main" id="{00000000-0008-0000-0000-000044000000}"/>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 xmlns:a16="http://schemas.microsoft.com/office/drawing/2014/main" id="{00000000-0008-0000-0000-000045000000}"/>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 xmlns:a16="http://schemas.microsoft.com/office/drawing/2014/main" id="{00000000-0008-0000-0000-000046000000}"/>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 xmlns:a16="http://schemas.microsoft.com/office/drawing/2014/main" id="{00000000-0008-0000-0000-000047000000}"/>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 xmlns:a16="http://schemas.microsoft.com/office/drawing/2014/main" id="{00000000-0008-0000-0000-000048000000}"/>
            </a:ext>
          </a:extLst>
        </xdr:cNvPr>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 xmlns:a16="http://schemas.microsoft.com/office/drawing/2014/main" id="{00000000-0008-0000-0000-000049000000}"/>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a:extLst>
            <a:ext uri="{FF2B5EF4-FFF2-40B4-BE49-F238E27FC236}">
              <a16:creationId xmlns="" xmlns:a16="http://schemas.microsoft.com/office/drawing/2014/main" id="{00000000-0008-0000-0000-00004A000000}"/>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a:extLst>
            <a:ext uri="{FF2B5EF4-FFF2-40B4-BE49-F238E27FC236}">
              <a16:creationId xmlns="" xmlns:a16="http://schemas.microsoft.com/office/drawing/2014/main" id="{00000000-0008-0000-0000-00004B000000}"/>
            </a:ext>
          </a:extLst>
        </xdr:cNvPr>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a:extLst>
            <a:ext uri="{FF2B5EF4-FFF2-40B4-BE49-F238E27FC236}">
              <a16:creationId xmlns="" xmlns:a16="http://schemas.microsoft.com/office/drawing/2014/main" id="{00000000-0008-0000-0000-00004C000000}"/>
            </a:ext>
          </a:extLst>
        </xdr:cNvPr>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a:extLst>
            <a:ext uri="{FF2B5EF4-FFF2-40B4-BE49-F238E27FC236}">
              <a16:creationId xmlns="" xmlns:a16="http://schemas.microsoft.com/office/drawing/2014/main" id="{00000000-0008-0000-0000-00004D000000}"/>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83" name="楕円 82">
          <a:extLst>
            <a:ext uri="{FF2B5EF4-FFF2-40B4-BE49-F238E27FC236}">
              <a16:creationId xmlns="" xmlns:a16="http://schemas.microsoft.com/office/drawing/2014/main" id="{00000000-0008-0000-0000-000053000000}"/>
            </a:ext>
          </a:extLst>
        </xdr:cNvPr>
        <xdr:cNvSpPr/>
      </xdr:nvSpPr>
      <xdr:spPr>
        <a:xfrm>
          <a:off x="47117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87012</xdr:rowOff>
    </xdr:from>
    <xdr:ext cx="405111" cy="259045"/>
    <xdr:sp macro="" textlink="">
      <xdr:nvSpPr>
        <xdr:cNvPr id="84" name="有形固定資産減価償却率該当値テキスト">
          <a:extLst>
            <a:ext uri="{FF2B5EF4-FFF2-40B4-BE49-F238E27FC236}">
              <a16:creationId xmlns="" xmlns:a16="http://schemas.microsoft.com/office/drawing/2014/main" id="{00000000-0008-0000-0000-000054000000}"/>
            </a:ext>
          </a:extLst>
        </xdr:cNvPr>
        <xdr:cNvSpPr txBox="1"/>
      </xdr:nvSpPr>
      <xdr:spPr>
        <a:xfrm>
          <a:off x="4813300" y="5487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14786</xdr:rowOff>
    </xdr:from>
    <xdr:to>
      <xdr:col>19</xdr:col>
      <xdr:colOff>187325</xdr:colOff>
      <xdr:row>28</xdr:row>
      <xdr:rowOff>116386</xdr:rowOff>
    </xdr:to>
    <xdr:sp macro="" textlink="">
      <xdr:nvSpPr>
        <xdr:cNvPr id="85" name="楕円 84">
          <a:extLst>
            <a:ext uri="{FF2B5EF4-FFF2-40B4-BE49-F238E27FC236}">
              <a16:creationId xmlns="" xmlns:a16="http://schemas.microsoft.com/office/drawing/2014/main" id="{00000000-0008-0000-0000-000055000000}"/>
            </a:ext>
          </a:extLst>
        </xdr:cNvPr>
        <xdr:cNvSpPr/>
      </xdr:nvSpPr>
      <xdr:spPr>
        <a:xfrm>
          <a:off x="4000500" y="55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65586</xdr:rowOff>
    </xdr:from>
    <xdr:to>
      <xdr:col>23</xdr:col>
      <xdr:colOff>85725</xdr:colOff>
      <xdr:row>28</xdr:row>
      <xdr:rowOff>114935</xdr:rowOff>
    </xdr:to>
    <xdr:cxnSp macro="">
      <xdr:nvCxnSpPr>
        <xdr:cNvPr id="86" name="直線コネクタ 85">
          <a:extLst>
            <a:ext uri="{FF2B5EF4-FFF2-40B4-BE49-F238E27FC236}">
              <a16:creationId xmlns="" xmlns:a16="http://schemas.microsoft.com/office/drawing/2014/main" id="{00000000-0008-0000-0000-000056000000}"/>
            </a:ext>
          </a:extLst>
        </xdr:cNvPr>
        <xdr:cNvCxnSpPr/>
      </xdr:nvCxnSpPr>
      <xdr:spPr>
        <a:xfrm>
          <a:off x="4051300" y="5637711"/>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139972</xdr:rowOff>
    </xdr:from>
    <xdr:to>
      <xdr:col>15</xdr:col>
      <xdr:colOff>187325</xdr:colOff>
      <xdr:row>28</xdr:row>
      <xdr:rowOff>70122</xdr:rowOff>
    </xdr:to>
    <xdr:sp macro="" textlink="">
      <xdr:nvSpPr>
        <xdr:cNvPr id="87" name="楕円 86">
          <a:extLst>
            <a:ext uri="{FF2B5EF4-FFF2-40B4-BE49-F238E27FC236}">
              <a16:creationId xmlns="" xmlns:a16="http://schemas.microsoft.com/office/drawing/2014/main" id="{00000000-0008-0000-0000-000057000000}"/>
            </a:ext>
          </a:extLst>
        </xdr:cNvPr>
        <xdr:cNvSpPr/>
      </xdr:nvSpPr>
      <xdr:spPr>
        <a:xfrm>
          <a:off x="3238500" y="554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19322</xdr:rowOff>
    </xdr:from>
    <xdr:to>
      <xdr:col>19</xdr:col>
      <xdr:colOff>136525</xdr:colOff>
      <xdr:row>28</xdr:row>
      <xdr:rowOff>65586</xdr:rowOff>
    </xdr:to>
    <xdr:cxnSp macro="">
      <xdr:nvCxnSpPr>
        <xdr:cNvPr id="88" name="直線コネクタ 87">
          <a:extLst>
            <a:ext uri="{FF2B5EF4-FFF2-40B4-BE49-F238E27FC236}">
              <a16:creationId xmlns="" xmlns:a16="http://schemas.microsoft.com/office/drawing/2014/main" id="{00000000-0008-0000-0000-000058000000}"/>
            </a:ext>
          </a:extLst>
        </xdr:cNvPr>
        <xdr:cNvCxnSpPr/>
      </xdr:nvCxnSpPr>
      <xdr:spPr>
        <a:xfrm>
          <a:off x="3289300" y="5591447"/>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136888</xdr:rowOff>
    </xdr:from>
    <xdr:to>
      <xdr:col>11</xdr:col>
      <xdr:colOff>187325</xdr:colOff>
      <xdr:row>28</xdr:row>
      <xdr:rowOff>67038</xdr:rowOff>
    </xdr:to>
    <xdr:sp macro="" textlink="">
      <xdr:nvSpPr>
        <xdr:cNvPr id="89" name="楕円 88">
          <a:extLst>
            <a:ext uri="{FF2B5EF4-FFF2-40B4-BE49-F238E27FC236}">
              <a16:creationId xmlns="" xmlns:a16="http://schemas.microsoft.com/office/drawing/2014/main" id="{00000000-0008-0000-0000-000059000000}"/>
            </a:ext>
          </a:extLst>
        </xdr:cNvPr>
        <xdr:cNvSpPr/>
      </xdr:nvSpPr>
      <xdr:spPr>
        <a:xfrm>
          <a:off x="2476500" y="553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16238</xdr:rowOff>
    </xdr:from>
    <xdr:to>
      <xdr:col>15</xdr:col>
      <xdr:colOff>136525</xdr:colOff>
      <xdr:row>28</xdr:row>
      <xdr:rowOff>19322</xdr:rowOff>
    </xdr:to>
    <xdr:cxnSp macro="">
      <xdr:nvCxnSpPr>
        <xdr:cNvPr id="90" name="直線コネクタ 89">
          <a:extLst>
            <a:ext uri="{FF2B5EF4-FFF2-40B4-BE49-F238E27FC236}">
              <a16:creationId xmlns="" xmlns:a16="http://schemas.microsoft.com/office/drawing/2014/main" id="{00000000-0008-0000-0000-00005A000000}"/>
            </a:ext>
          </a:extLst>
        </xdr:cNvPr>
        <xdr:cNvCxnSpPr/>
      </xdr:nvCxnSpPr>
      <xdr:spPr>
        <a:xfrm>
          <a:off x="2527300" y="5588363"/>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127635</xdr:rowOff>
    </xdr:from>
    <xdr:to>
      <xdr:col>7</xdr:col>
      <xdr:colOff>187325</xdr:colOff>
      <xdr:row>28</xdr:row>
      <xdr:rowOff>57785</xdr:rowOff>
    </xdr:to>
    <xdr:sp macro="" textlink="">
      <xdr:nvSpPr>
        <xdr:cNvPr id="91" name="楕円 90">
          <a:extLst>
            <a:ext uri="{FF2B5EF4-FFF2-40B4-BE49-F238E27FC236}">
              <a16:creationId xmlns="" xmlns:a16="http://schemas.microsoft.com/office/drawing/2014/main" id="{00000000-0008-0000-0000-00005B000000}"/>
            </a:ext>
          </a:extLst>
        </xdr:cNvPr>
        <xdr:cNvSpPr/>
      </xdr:nvSpPr>
      <xdr:spPr>
        <a:xfrm>
          <a:off x="1714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6985</xdr:rowOff>
    </xdr:from>
    <xdr:to>
      <xdr:col>11</xdr:col>
      <xdr:colOff>136525</xdr:colOff>
      <xdr:row>28</xdr:row>
      <xdr:rowOff>16238</xdr:rowOff>
    </xdr:to>
    <xdr:cxnSp macro="">
      <xdr:nvCxnSpPr>
        <xdr:cNvPr id="92" name="直線コネクタ 91">
          <a:extLst>
            <a:ext uri="{FF2B5EF4-FFF2-40B4-BE49-F238E27FC236}">
              <a16:creationId xmlns="" xmlns:a16="http://schemas.microsoft.com/office/drawing/2014/main" id="{00000000-0008-0000-0000-00005C000000}"/>
            </a:ext>
          </a:extLst>
        </xdr:cNvPr>
        <xdr:cNvCxnSpPr/>
      </xdr:nvCxnSpPr>
      <xdr:spPr>
        <a:xfrm>
          <a:off x="1765300" y="5579110"/>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3" name="n_1aveValue有形固定資産減価償却率">
          <a:extLst>
            <a:ext uri="{FF2B5EF4-FFF2-40B4-BE49-F238E27FC236}">
              <a16:creationId xmlns="" xmlns:a16="http://schemas.microsoft.com/office/drawing/2014/main" id="{00000000-0008-0000-0000-00005D000000}"/>
            </a:ext>
          </a:extLst>
        </xdr:cNvPr>
        <xdr:cNvSpPr txBox="1"/>
      </xdr:nvSpPr>
      <xdr:spPr>
        <a:xfrm>
          <a:off x="38360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4" name="n_2aveValue有形固定資産減価償却率">
          <a:extLst>
            <a:ext uri="{FF2B5EF4-FFF2-40B4-BE49-F238E27FC236}">
              <a16:creationId xmlns="" xmlns:a16="http://schemas.microsoft.com/office/drawing/2014/main" id="{00000000-0008-0000-0000-00005E000000}"/>
            </a:ext>
          </a:extLst>
        </xdr:cNvPr>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5" name="n_3aveValue有形固定資産減価償却率">
          <a:extLst>
            <a:ext uri="{FF2B5EF4-FFF2-40B4-BE49-F238E27FC236}">
              <a16:creationId xmlns="" xmlns:a16="http://schemas.microsoft.com/office/drawing/2014/main" id="{00000000-0008-0000-0000-00005F000000}"/>
            </a:ext>
          </a:extLst>
        </xdr:cNvPr>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96" name="n_4aveValue有形固定資産減価償却率">
          <a:extLst>
            <a:ext uri="{FF2B5EF4-FFF2-40B4-BE49-F238E27FC236}">
              <a16:creationId xmlns="" xmlns:a16="http://schemas.microsoft.com/office/drawing/2014/main" id="{00000000-0008-0000-0000-000060000000}"/>
            </a:ext>
          </a:extLst>
        </xdr:cNvPr>
        <xdr:cNvSpPr txBox="1"/>
      </xdr:nvSpPr>
      <xdr:spPr>
        <a:xfrm>
          <a:off x="1562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132913</xdr:rowOff>
    </xdr:from>
    <xdr:ext cx="405111" cy="259045"/>
    <xdr:sp macro="" textlink="">
      <xdr:nvSpPr>
        <xdr:cNvPr id="97" name="n_1mainValue有形固定資産減価償却率">
          <a:extLst>
            <a:ext uri="{FF2B5EF4-FFF2-40B4-BE49-F238E27FC236}">
              <a16:creationId xmlns="" xmlns:a16="http://schemas.microsoft.com/office/drawing/2014/main" id="{00000000-0008-0000-0000-000061000000}"/>
            </a:ext>
          </a:extLst>
        </xdr:cNvPr>
        <xdr:cNvSpPr txBox="1"/>
      </xdr:nvSpPr>
      <xdr:spPr>
        <a:xfrm>
          <a:off x="3836044" y="53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86649</xdr:rowOff>
    </xdr:from>
    <xdr:ext cx="405111" cy="259045"/>
    <xdr:sp macro="" textlink="">
      <xdr:nvSpPr>
        <xdr:cNvPr id="98" name="n_2mainValue有形固定資産減価償却率">
          <a:extLst>
            <a:ext uri="{FF2B5EF4-FFF2-40B4-BE49-F238E27FC236}">
              <a16:creationId xmlns="" xmlns:a16="http://schemas.microsoft.com/office/drawing/2014/main" id="{00000000-0008-0000-0000-000062000000}"/>
            </a:ext>
          </a:extLst>
        </xdr:cNvPr>
        <xdr:cNvSpPr txBox="1"/>
      </xdr:nvSpPr>
      <xdr:spPr>
        <a:xfrm>
          <a:off x="3086744" y="531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83565</xdr:rowOff>
    </xdr:from>
    <xdr:ext cx="405111" cy="259045"/>
    <xdr:sp macro="" textlink="">
      <xdr:nvSpPr>
        <xdr:cNvPr id="99" name="n_3mainValue有形固定資産減価償却率">
          <a:extLst>
            <a:ext uri="{FF2B5EF4-FFF2-40B4-BE49-F238E27FC236}">
              <a16:creationId xmlns="" xmlns:a16="http://schemas.microsoft.com/office/drawing/2014/main" id="{00000000-0008-0000-0000-000063000000}"/>
            </a:ext>
          </a:extLst>
        </xdr:cNvPr>
        <xdr:cNvSpPr txBox="1"/>
      </xdr:nvSpPr>
      <xdr:spPr>
        <a:xfrm>
          <a:off x="2324744" y="5312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74312</xdr:rowOff>
    </xdr:from>
    <xdr:ext cx="405111" cy="259045"/>
    <xdr:sp macro="" textlink="">
      <xdr:nvSpPr>
        <xdr:cNvPr id="100" name="n_4mainValue有形固定資産減価償却率">
          <a:extLst>
            <a:ext uri="{FF2B5EF4-FFF2-40B4-BE49-F238E27FC236}">
              <a16:creationId xmlns="" xmlns:a16="http://schemas.microsoft.com/office/drawing/2014/main" id="{00000000-0008-0000-0000-000064000000}"/>
            </a:ext>
          </a:extLst>
        </xdr:cNvPr>
        <xdr:cNvSpPr txBox="1"/>
      </xdr:nvSpPr>
      <xdr:spPr>
        <a:xfrm>
          <a:off x="1562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投資的事業に起債を充当する事が多いため、債務償還比率は類似団体と比較すると高い傾向にあった。令和３年度は充当可能財源となる基金積み立てる事が出来たため、債務償還比率が減少している。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 xmlns:a16="http://schemas.microsoft.com/office/drawing/2014/main" id="{00000000-0008-0000-00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 xmlns:a16="http://schemas.microsoft.com/office/drawing/2014/main" id="{00000000-0008-0000-00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 xmlns:a16="http://schemas.microsoft.com/office/drawing/2014/main" id="{00000000-0008-0000-00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 xmlns:a16="http://schemas.microsoft.com/office/drawing/2014/main" id="{00000000-0008-0000-0000-000078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 xmlns:a16="http://schemas.microsoft.com/office/drawing/2014/main" id="{00000000-0008-0000-00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 xmlns:a16="http://schemas.microsoft.com/office/drawing/2014/main" id="{00000000-0008-0000-00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 xmlns:a16="http://schemas.microsoft.com/office/drawing/2014/main" id="{00000000-0008-0000-00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 xmlns:a16="http://schemas.microsoft.com/office/drawing/2014/main" id="{00000000-0008-0000-00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 xmlns:a16="http://schemas.microsoft.com/office/drawing/2014/main" id="{00000000-0008-0000-00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 xmlns:a16="http://schemas.microsoft.com/office/drawing/2014/main" id="{00000000-0008-0000-00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 xmlns:a16="http://schemas.microsoft.com/office/drawing/2014/main" id="{00000000-0008-0000-00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 xmlns:a16="http://schemas.microsoft.com/office/drawing/2014/main" id="{00000000-0008-0000-0000-000080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 xmlns:a16="http://schemas.microsoft.com/office/drawing/2014/main"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1" name="直線コネクタ 130">
          <a:extLst>
            <a:ext uri="{FF2B5EF4-FFF2-40B4-BE49-F238E27FC236}">
              <a16:creationId xmlns="" xmlns:a16="http://schemas.microsoft.com/office/drawing/2014/main" id="{00000000-0008-0000-0000-000083000000}"/>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2" name="債務償還比率最小値テキスト">
          <a:extLst>
            <a:ext uri="{FF2B5EF4-FFF2-40B4-BE49-F238E27FC236}">
              <a16:creationId xmlns="" xmlns:a16="http://schemas.microsoft.com/office/drawing/2014/main" id="{00000000-0008-0000-0000-000084000000}"/>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3" name="直線コネクタ 132">
          <a:extLst>
            <a:ext uri="{FF2B5EF4-FFF2-40B4-BE49-F238E27FC236}">
              <a16:creationId xmlns="" xmlns:a16="http://schemas.microsoft.com/office/drawing/2014/main" id="{00000000-0008-0000-0000-000085000000}"/>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 xmlns:a16="http://schemas.microsoft.com/office/drawing/2014/main" id="{00000000-0008-0000-0000-000086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 xmlns:a16="http://schemas.microsoft.com/office/drawing/2014/main" id="{00000000-0008-0000-0000-000087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6" name="債務償還比率平均値テキスト">
          <a:extLst>
            <a:ext uri="{FF2B5EF4-FFF2-40B4-BE49-F238E27FC236}">
              <a16:creationId xmlns="" xmlns:a16="http://schemas.microsoft.com/office/drawing/2014/main" id="{00000000-0008-0000-0000-000088000000}"/>
            </a:ext>
          </a:extLst>
        </xdr:cNvPr>
        <xdr:cNvSpPr txBox="1"/>
      </xdr:nvSpPr>
      <xdr:spPr>
        <a:xfrm>
          <a:off x="14846300" y="559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7" name="フローチャート: 判断 136">
          <a:extLst>
            <a:ext uri="{FF2B5EF4-FFF2-40B4-BE49-F238E27FC236}">
              <a16:creationId xmlns="" xmlns:a16="http://schemas.microsoft.com/office/drawing/2014/main" id="{00000000-0008-0000-0000-000089000000}"/>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8" name="フローチャート: 判断 137">
          <a:extLst>
            <a:ext uri="{FF2B5EF4-FFF2-40B4-BE49-F238E27FC236}">
              <a16:creationId xmlns="" xmlns:a16="http://schemas.microsoft.com/office/drawing/2014/main" id="{00000000-0008-0000-0000-00008A000000}"/>
            </a:ext>
          </a:extLst>
        </xdr:cNvPr>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9" name="フローチャート: 判断 138">
          <a:extLst>
            <a:ext uri="{FF2B5EF4-FFF2-40B4-BE49-F238E27FC236}">
              <a16:creationId xmlns="" xmlns:a16="http://schemas.microsoft.com/office/drawing/2014/main" id="{00000000-0008-0000-0000-00008B000000}"/>
            </a:ext>
          </a:extLst>
        </xdr:cNvPr>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0" name="フローチャート: 判断 139">
          <a:extLst>
            <a:ext uri="{FF2B5EF4-FFF2-40B4-BE49-F238E27FC236}">
              <a16:creationId xmlns="" xmlns:a16="http://schemas.microsoft.com/office/drawing/2014/main" id="{00000000-0008-0000-0000-00008C000000}"/>
            </a:ext>
          </a:extLst>
        </xdr:cNvPr>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1" name="フローチャート: 判断 140">
          <a:extLst>
            <a:ext uri="{FF2B5EF4-FFF2-40B4-BE49-F238E27FC236}">
              <a16:creationId xmlns="" xmlns:a16="http://schemas.microsoft.com/office/drawing/2014/main" id="{00000000-0008-0000-0000-00008D000000}"/>
            </a:ext>
          </a:extLst>
        </xdr:cNvPr>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 xmlns:a16="http://schemas.microsoft.com/office/drawing/2014/main"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 xmlns:a16="http://schemas.microsoft.com/office/drawing/2014/main"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 xmlns:a16="http://schemas.microsoft.com/office/drawing/2014/main"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 xmlns:a16="http://schemas.microsoft.com/office/drawing/2014/main"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 xmlns:a16="http://schemas.microsoft.com/office/drawing/2014/main"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96248</xdr:rowOff>
    </xdr:from>
    <xdr:to>
      <xdr:col>76</xdr:col>
      <xdr:colOff>73025</xdr:colOff>
      <xdr:row>30</xdr:row>
      <xdr:rowOff>26398</xdr:rowOff>
    </xdr:to>
    <xdr:sp macro="" textlink="">
      <xdr:nvSpPr>
        <xdr:cNvPr id="147" name="楕円 146">
          <a:extLst>
            <a:ext uri="{FF2B5EF4-FFF2-40B4-BE49-F238E27FC236}">
              <a16:creationId xmlns="" xmlns:a16="http://schemas.microsoft.com/office/drawing/2014/main" id="{00000000-0008-0000-0000-000093000000}"/>
            </a:ext>
          </a:extLst>
        </xdr:cNvPr>
        <xdr:cNvSpPr/>
      </xdr:nvSpPr>
      <xdr:spPr>
        <a:xfrm>
          <a:off x="147447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74675</xdr:rowOff>
    </xdr:from>
    <xdr:ext cx="469744" cy="259045"/>
    <xdr:sp macro="" textlink="">
      <xdr:nvSpPr>
        <xdr:cNvPr id="148" name="債務償還比率該当値テキスト">
          <a:extLst>
            <a:ext uri="{FF2B5EF4-FFF2-40B4-BE49-F238E27FC236}">
              <a16:creationId xmlns="" xmlns:a16="http://schemas.microsoft.com/office/drawing/2014/main" id="{00000000-0008-0000-0000-000094000000}"/>
            </a:ext>
          </a:extLst>
        </xdr:cNvPr>
        <xdr:cNvSpPr txBox="1"/>
      </xdr:nvSpPr>
      <xdr:spPr>
        <a:xfrm>
          <a:off x="14846300" y="58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1669</xdr:rowOff>
    </xdr:from>
    <xdr:to>
      <xdr:col>72</xdr:col>
      <xdr:colOff>123825</xdr:colOff>
      <xdr:row>32</xdr:row>
      <xdr:rowOff>103269</xdr:rowOff>
    </xdr:to>
    <xdr:sp macro="" textlink="">
      <xdr:nvSpPr>
        <xdr:cNvPr id="149" name="楕円 148">
          <a:extLst>
            <a:ext uri="{FF2B5EF4-FFF2-40B4-BE49-F238E27FC236}">
              <a16:creationId xmlns="" xmlns:a16="http://schemas.microsoft.com/office/drawing/2014/main" id="{00000000-0008-0000-0000-000095000000}"/>
            </a:ext>
          </a:extLst>
        </xdr:cNvPr>
        <xdr:cNvSpPr/>
      </xdr:nvSpPr>
      <xdr:spPr>
        <a:xfrm>
          <a:off x="14033500" y="62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147048</xdr:rowOff>
    </xdr:from>
    <xdr:to>
      <xdr:col>76</xdr:col>
      <xdr:colOff>22225</xdr:colOff>
      <xdr:row>32</xdr:row>
      <xdr:rowOff>52469</xdr:rowOff>
    </xdr:to>
    <xdr:cxnSp macro="">
      <xdr:nvCxnSpPr>
        <xdr:cNvPr id="150" name="直線コネクタ 149">
          <a:extLst>
            <a:ext uri="{FF2B5EF4-FFF2-40B4-BE49-F238E27FC236}">
              <a16:creationId xmlns="" xmlns:a16="http://schemas.microsoft.com/office/drawing/2014/main" id="{00000000-0008-0000-0000-000096000000}"/>
            </a:ext>
          </a:extLst>
        </xdr:cNvPr>
        <xdr:cNvCxnSpPr/>
      </xdr:nvCxnSpPr>
      <xdr:spPr>
        <a:xfrm flipV="1">
          <a:off x="14084300" y="5890623"/>
          <a:ext cx="711200" cy="41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98207</xdr:rowOff>
    </xdr:from>
    <xdr:to>
      <xdr:col>68</xdr:col>
      <xdr:colOff>123825</xdr:colOff>
      <xdr:row>33</xdr:row>
      <xdr:rowOff>28357</xdr:rowOff>
    </xdr:to>
    <xdr:sp macro="" textlink="">
      <xdr:nvSpPr>
        <xdr:cNvPr id="151" name="楕円 150">
          <a:extLst>
            <a:ext uri="{FF2B5EF4-FFF2-40B4-BE49-F238E27FC236}">
              <a16:creationId xmlns="" xmlns:a16="http://schemas.microsoft.com/office/drawing/2014/main" id="{00000000-0008-0000-0000-000097000000}"/>
            </a:ext>
          </a:extLst>
        </xdr:cNvPr>
        <xdr:cNvSpPr/>
      </xdr:nvSpPr>
      <xdr:spPr>
        <a:xfrm>
          <a:off x="13271500" y="63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52469</xdr:rowOff>
    </xdr:from>
    <xdr:to>
      <xdr:col>72</xdr:col>
      <xdr:colOff>73025</xdr:colOff>
      <xdr:row>32</xdr:row>
      <xdr:rowOff>149007</xdr:rowOff>
    </xdr:to>
    <xdr:cxnSp macro="">
      <xdr:nvCxnSpPr>
        <xdr:cNvPr id="152" name="直線コネクタ 151">
          <a:extLst>
            <a:ext uri="{FF2B5EF4-FFF2-40B4-BE49-F238E27FC236}">
              <a16:creationId xmlns="" xmlns:a16="http://schemas.microsoft.com/office/drawing/2014/main" id="{00000000-0008-0000-0000-000098000000}"/>
            </a:ext>
          </a:extLst>
        </xdr:cNvPr>
        <xdr:cNvCxnSpPr/>
      </xdr:nvCxnSpPr>
      <xdr:spPr>
        <a:xfrm flipV="1">
          <a:off x="13322300" y="6310394"/>
          <a:ext cx="762000" cy="9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107116</xdr:rowOff>
    </xdr:from>
    <xdr:to>
      <xdr:col>64</xdr:col>
      <xdr:colOff>123825</xdr:colOff>
      <xdr:row>32</xdr:row>
      <xdr:rowOff>37266</xdr:rowOff>
    </xdr:to>
    <xdr:sp macro="" textlink="">
      <xdr:nvSpPr>
        <xdr:cNvPr id="153" name="楕円 152">
          <a:extLst>
            <a:ext uri="{FF2B5EF4-FFF2-40B4-BE49-F238E27FC236}">
              <a16:creationId xmlns="" xmlns:a16="http://schemas.microsoft.com/office/drawing/2014/main" id="{00000000-0008-0000-0000-000099000000}"/>
            </a:ext>
          </a:extLst>
        </xdr:cNvPr>
        <xdr:cNvSpPr/>
      </xdr:nvSpPr>
      <xdr:spPr>
        <a:xfrm>
          <a:off x="12509500" y="619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157916</xdr:rowOff>
    </xdr:from>
    <xdr:to>
      <xdr:col>68</xdr:col>
      <xdr:colOff>73025</xdr:colOff>
      <xdr:row>32</xdr:row>
      <xdr:rowOff>149007</xdr:rowOff>
    </xdr:to>
    <xdr:cxnSp macro="">
      <xdr:nvCxnSpPr>
        <xdr:cNvPr id="154" name="直線コネクタ 153">
          <a:extLst>
            <a:ext uri="{FF2B5EF4-FFF2-40B4-BE49-F238E27FC236}">
              <a16:creationId xmlns="" xmlns:a16="http://schemas.microsoft.com/office/drawing/2014/main" id="{00000000-0008-0000-0000-00009A000000}"/>
            </a:ext>
          </a:extLst>
        </xdr:cNvPr>
        <xdr:cNvCxnSpPr/>
      </xdr:nvCxnSpPr>
      <xdr:spPr>
        <a:xfrm>
          <a:off x="12560300" y="6244391"/>
          <a:ext cx="762000" cy="16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103106</xdr:rowOff>
    </xdr:from>
    <xdr:to>
      <xdr:col>60</xdr:col>
      <xdr:colOff>123825</xdr:colOff>
      <xdr:row>32</xdr:row>
      <xdr:rowOff>33256</xdr:rowOff>
    </xdr:to>
    <xdr:sp macro="" textlink="">
      <xdr:nvSpPr>
        <xdr:cNvPr id="155" name="楕円 154">
          <a:extLst>
            <a:ext uri="{FF2B5EF4-FFF2-40B4-BE49-F238E27FC236}">
              <a16:creationId xmlns="" xmlns:a16="http://schemas.microsoft.com/office/drawing/2014/main" id="{00000000-0008-0000-0000-00009B000000}"/>
            </a:ext>
          </a:extLst>
        </xdr:cNvPr>
        <xdr:cNvSpPr/>
      </xdr:nvSpPr>
      <xdr:spPr>
        <a:xfrm>
          <a:off x="11747500" y="618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153906</xdr:rowOff>
    </xdr:from>
    <xdr:to>
      <xdr:col>64</xdr:col>
      <xdr:colOff>73025</xdr:colOff>
      <xdr:row>31</xdr:row>
      <xdr:rowOff>157916</xdr:rowOff>
    </xdr:to>
    <xdr:cxnSp macro="">
      <xdr:nvCxnSpPr>
        <xdr:cNvPr id="156" name="直線コネクタ 155">
          <a:extLst>
            <a:ext uri="{FF2B5EF4-FFF2-40B4-BE49-F238E27FC236}">
              <a16:creationId xmlns="" xmlns:a16="http://schemas.microsoft.com/office/drawing/2014/main" id="{00000000-0008-0000-0000-00009C000000}"/>
            </a:ext>
          </a:extLst>
        </xdr:cNvPr>
        <xdr:cNvCxnSpPr/>
      </xdr:nvCxnSpPr>
      <xdr:spPr>
        <a:xfrm>
          <a:off x="11798300" y="6240381"/>
          <a:ext cx="762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57" name="n_1aveValue債務償還比率">
          <a:extLst>
            <a:ext uri="{FF2B5EF4-FFF2-40B4-BE49-F238E27FC236}">
              <a16:creationId xmlns="" xmlns:a16="http://schemas.microsoft.com/office/drawing/2014/main" id="{00000000-0008-0000-0000-00009D000000}"/>
            </a:ext>
          </a:extLst>
        </xdr:cNvPr>
        <xdr:cNvSpPr txBox="1"/>
      </xdr:nvSpPr>
      <xdr:spPr>
        <a:xfrm>
          <a:off x="13836727" y="572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a:extLst>
            <a:ext uri="{FF2B5EF4-FFF2-40B4-BE49-F238E27FC236}">
              <a16:creationId xmlns="" xmlns:a16="http://schemas.microsoft.com/office/drawing/2014/main" id="{00000000-0008-0000-0000-00009E000000}"/>
            </a:ext>
          </a:extLst>
        </xdr:cNvPr>
        <xdr:cNvSpPr txBox="1"/>
      </xdr:nvSpPr>
      <xdr:spPr>
        <a:xfrm>
          <a:off x="13087427" y="57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a:extLst>
            <a:ext uri="{FF2B5EF4-FFF2-40B4-BE49-F238E27FC236}">
              <a16:creationId xmlns="" xmlns:a16="http://schemas.microsoft.com/office/drawing/2014/main" id="{00000000-0008-0000-0000-00009F000000}"/>
            </a:ext>
          </a:extLst>
        </xdr:cNvPr>
        <xdr:cNvSpPr txBox="1"/>
      </xdr:nvSpPr>
      <xdr:spPr>
        <a:xfrm>
          <a:off x="12325427" y="579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117755</xdr:rowOff>
    </xdr:from>
    <xdr:ext cx="469744" cy="259045"/>
    <xdr:sp macro="" textlink="">
      <xdr:nvSpPr>
        <xdr:cNvPr id="160" name="n_4aveValue債務償還比率">
          <a:extLst>
            <a:ext uri="{FF2B5EF4-FFF2-40B4-BE49-F238E27FC236}">
              <a16:creationId xmlns="" xmlns:a16="http://schemas.microsoft.com/office/drawing/2014/main" id="{00000000-0008-0000-0000-0000A0000000}"/>
            </a:ext>
          </a:extLst>
        </xdr:cNvPr>
        <xdr:cNvSpPr txBox="1"/>
      </xdr:nvSpPr>
      <xdr:spPr>
        <a:xfrm>
          <a:off x="11563427" y="586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94396</xdr:rowOff>
    </xdr:from>
    <xdr:ext cx="469744" cy="259045"/>
    <xdr:sp macro="" textlink="">
      <xdr:nvSpPr>
        <xdr:cNvPr id="161" name="n_1mainValue債務償還比率">
          <a:extLst>
            <a:ext uri="{FF2B5EF4-FFF2-40B4-BE49-F238E27FC236}">
              <a16:creationId xmlns="" xmlns:a16="http://schemas.microsoft.com/office/drawing/2014/main" id="{00000000-0008-0000-0000-0000A1000000}"/>
            </a:ext>
          </a:extLst>
        </xdr:cNvPr>
        <xdr:cNvSpPr txBox="1"/>
      </xdr:nvSpPr>
      <xdr:spPr>
        <a:xfrm>
          <a:off x="13836727" y="635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19484</xdr:rowOff>
    </xdr:from>
    <xdr:ext cx="469744" cy="259045"/>
    <xdr:sp macro="" textlink="">
      <xdr:nvSpPr>
        <xdr:cNvPr id="162" name="n_2mainValue債務償還比率">
          <a:extLst>
            <a:ext uri="{FF2B5EF4-FFF2-40B4-BE49-F238E27FC236}">
              <a16:creationId xmlns="" xmlns:a16="http://schemas.microsoft.com/office/drawing/2014/main" id="{00000000-0008-0000-0000-0000A2000000}"/>
            </a:ext>
          </a:extLst>
        </xdr:cNvPr>
        <xdr:cNvSpPr txBox="1"/>
      </xdr:nvSpPr>
      <xdr:spPr>
        <a:xfrm>
          <a:off x="13087427" y="64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28393</xdr:rowOff>
    </xdr:from>
    <xdr:ext cx="469744" cy="259045"/>
    <xdr:sp macro="" textlink="">
      <xdr:nvSpPr>
        <xdr:cNvPr id="163" name="n_3mainValue債務償還比率">
          <a:extLst>
            <a:ext uri="{FF2B5EF4-FFF2-40B4-BE49-F238E27FC236}">
              <a16:creationId xmlns="" xmlns:a16="http://schemas.microsoft.com/office/drawing/2014/main" id="{00000000-0008-0000-0000-0000A3000000}"/>
            </a:ext>
          </a:extLst>
        </xdr:cNvPr>
        <xdr:cNvSpPr txBox="1"/>
      </xdr:nvSpPr>
      <xdr:spPr>
        <a:xfrm>
          <a:off x="12325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24383</xdr:rowOff>
    </xdr:from>
    <xdr:ext cx="469744" cy="259045"/>
    <xdr:sp macro="" textlink="">
      <xdr:nvSpPr>
        <xdr:cNvPr id="164" name="n_4mainValue債務償還比率">
          <a:extLst>
            <a:ext uri="{FF2B5EF4-FFF2-40B4-BE49-F238E27FC236}">
              <a16:creationId xmlns="" xmlns:a16="http://schemas.microsoft.com/office/drawing/2014/main" id="{00000000-0008-0000-0000-0000A4000000}"/>
            </a:ext>
          </a:extLst>
        </xdr:cNvPr>
        <xdr:cNvSpPr txBox="1"/>
      </xdr:nvSpPr>
      <xdr:spPr>
        <a:xfrm>
          <a:off x="11563427" y="628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 xmlns:a16="http://schemas.microsoft.com/office/drawing/2014/main"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 xmlns:a16="http://schemas.microsoft.com/office/drawing/2014/main"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 xmlns:a16="http://schemas.microsoft.com/office/drawing/2014/main"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 xmlns:a16="http://schemas.microsoft.com/office/drawing/2014/main"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 xmlns:a16="http://schemas.microsoft.com/office/drawing/2014/main"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 xmlns:a16="http://schemas.microsoft.com/office/drawing/2014/main"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9,209
9,002
37.44
6,613,537
6,067,014
529,475
3,416,066
4,644,579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 xmlns:a16="http://schemas.microsoft.com/office/drawing/2014/main" id="{00000000-0008-0000-0100-000039000000}"/>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 xmlns:a16="http://schemas.microsoft.com/office/drawing/2014/main" id="{00000000-0008-0000-0100-00003A000000}"/>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 xmlns:a16="http://schemas.microsoft.com/office/drawing/2014/main" id="{00000000-0008-0000-0100-00003B000000}"/>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 xmlns:a16="http://schemas.microsoft.com/office/drawing/2014/main" id="{00000000-0008-0000-0100-00003C000000}"/>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 xmlns:a16="http://schemas.microsoft.com/office/drawing/2014/main" id="{00000000-0008-0000-0100-00003D000000}"/>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 xmlns:a16="http://schemas.microsoft.com/office/drawing/2014/main" id="{00000000-0008-0000-0100-00003E000000}"/>
            </a:ext>
          </a:extLst>
        </xdr:cNvPr>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 xmlns:a16="http://schemas.microsoft.com/office/drawing/2014/main" id="{00000000-0008-0000-0100-00003F000000}"/>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 xmlns:a16="http://schemas.microsoft.com/office/drawing/2014/main" id="{00000000-0008-0000-0100-000040000000}"/>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 xmlns:a16="http://schemas.microsoft.com/office/drawing/2014/main" id="{00000000-0008-0000-0100-000041000000}"/>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 xmlns:a16="http://schemas.microsoft.com/office/drawing/2014/main" id="{00000000-0008-0000-0100-000042000000}"/>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 xmlns:a16="http://schemas.microsoft.com/office/drawing/2014/main" id="{00000000-0008-0000-0100-000043000000}"/>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17780</xdr:rowOff>
    </xdr:from>
    <xdr:to>
      <xdr:col>24</xdr:col>
      <xdr:colOff>114300</xdr:colOff>
      <xdr:row>34</xdr:row>
      <xdr:rowOff>119380</xdr:rowOff>
    </xdr:to>
    <xdr:sp macro="" textlink="">
      <xdr:nvSpPr>
        <xdr:cNvPr id="73" name="楕円 72">
          <a:extLst>
            <a:ext uri="{FF2B5EF4-FFF2-40B4-BE49-F238E27FC236}">
              <a16:creationId xmlns="" xmlns:a16="http://schemas.microsoft.com/office/drawing/2014/main" id="{00000000-0008-0000-0100-000049000000}"/>
            </a:ext>
          </a:extLst>
        </xdr:cNvPr>
        <xdr:cNvSpPr/>
      </xdr:nvSpPr>
      <xdr:spPr>
        <a:xfrm>
          <a:off x="45847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40657</xdr:rowOff>
    </xdr:from>
    <xdr:ext cx="405111" cy="259045"/>
    <xdr:sp macro="" textlink="">
      <xdr:nvSpPr>
        <xdr:cNvPr id="74" name="【道路】&#10;有形固定資産減価償却率該当値テキスト">
          <a:extLst>
            <a:ext uri="{FF2B5EF4-FFF2-40B4-BE49-F238E27FC236}">
              <a16:creationId xmlns="" xmlns:a16="http://schemas.microsoft.com/office/drawing/2014/main" id="{00000000-0008-0000-0100-00004A000000}"/>
            </a:ext>
          </a:extLst>
        </xdr:cNvPr>
        <xdr:cNvSpPr txBox="1"/>
      </xdr:nvSpPr>
      <xdr:spPr>
        <a:xfrm>
          <a:off x="4673600"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160655</xdr:rowOff>
    </xdr:from>
    <xdr:to>
      <xdr:col>20</xdr:col>
      <xdr:colOff>38100</xdr:colOff>
      <xdr:row>34</xdr:row>
      <xdr:rowOff>90805</xdr:rowOff>
    </xdr:to>
    <xdr:sp macro="" textlink="">
      <xdr:nvSpPr>
        <xdr:cNvPr id="75" name="楕円 74">
          <a:extLst>
            <a:ext uri="{FF2B5EF4-FFF2-40B4-BE49-F238E27FC236}">
              <a16:creationId xmlns="" xmlns:a16="http://schemas.microsoft.com/office/drawing/2014/main" id="{00000000-0008-0000-0100-00004B000000}"/>
            </a:ext>
          </a:extLst>
        </xdr:cNvPr>
        <xdr:cNvSpPr/>
      </xdr:nvSpPr>
      <xdr:spPr>
        <a:xfrm>
          <a:off x="3746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40005</xdr:rowOff>
    </xdr:from>
    <xdr:to>
      <xdr:col>24</xdr:col>
      <xdr:colOff>63500</xdr:colOff>
      <xdr:row>34</xdr:row>
      <xdr:rowOff>68580</xdr:rowOff>
    </xdr:to>
    <xdr:cxnSp macro="">
      <xdr:nvCxnSpPr>
        <xdr:cNvPr id="76" name="直線コネクタ 75">
          <a:extLst>
            <a:ext uri="{FF2B5EF4-FFF2-40B4-BE49-F238E27FC236}">
              <a16:creationId xmlns="" xmlns:a16="http://schemas.microsoft.com/office/drawing/2014/main" id="{00000000-0008-0000-0100-00004C000000}"/>
            </a:ext>
          </a:extLst>
        </xdr:cNvPr>
        <xdr:cNvCxnSpPr/>
      </xdr:nvCxnSpPr>
      <xdr:spPr>
        <a:xfrm>
          <a:off x="3797300" y="58693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128270</xdr:rowOff>
    </xdr:from>
    <xdr:to>
      <xdr:col>15</xdr:col>
      <xdr:colOff>101600</xdr:colOff>
      <xdr:row>34</xdr:row>
      <xdr:rowOff>58420</xdr:rowOff>
    </xdr:to>
    <xdr:sp macro="" textlink="">
      <xdr:nvSpPr>
        <xdr:cNvPr id="77" name="楕円 76">
          <a:extLst>
            <a:ext uri="{FF2B5EF4-FFF2-40B4-BE49-F238E27FC236}">
              <a16:creationId xmlns="" xmlns:a16="http://schemas.microsoft.com/office/drawing/2014/main" id="{00000000-0008-0000-0100-00004D000000}"/>
            </a:ext>
          </a:extLst>
        </xdr:cNvPr>
        <xdr:cNvSpPr/>
      </xdr:nvSpPr>
      <xdr:spPr>
        <a:xfrm>
          <a:off x="2857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7620</xdr:rowOff>
    </xdr:from>
    <xdr:to>
      <xdr:col>19</xdr:col>
      <xdr:colOff>177800</xdr:colOff>
      <xdr:row>34</xdr:row>
      <xdr:rowOff>40005</xdr:rowOff>
    </xdr:to>
    <xdr:cxnSp macro="">
      <xdr:nvCxnSpPr>
        <xdr:cNvPr id="78" name="直線コネクタ 77">
          <a:extLst>
            <a:ext uri="{FF2B5EF4-FFF2-40B4-BE49-F238E27FC236}">
              <a16:creationId xmlns="" xmlns:a16="http://schemas.microsoft.com/office/drawing/2014/main" id="{00000000-0008-0000-0100-00004E000000}"/>
            </a:ext>
          </a:extLst>
        </xdr:cNvPr>
        <xdr:cNvCxnSpPr/>
      </xdr:nvCxnSpPr>
      <xdr:spPr>
        <a:xfrm>
          <a:off x="2908300" y="58369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97790</xdr:rowOff>
    </xdr:from>
    <xdr:to>
      <xdr:col>10</xdr:col>
      <xdr:colOff>165100</xdr:colOff>
      <xdr:row>34</xdr:row>
      <xdr:rowOff>27940</xdr:rowOff>
    </xdr:to>
    <xdr:sp macro="" textlink="">
      <xdr:nvSpPr>
        <xdr:cNvPr id="79" name="楕円 78">
          <a:extLst>
            <a:ext uri="{FF2B5EF4-FFF2-40B4-BE49-F238E27FC236}">
              <a16:creationId xmlns="" xmlns:a16="http://schemas.microsoft.com/office/drawing/2014/main" id="{00000000-0008-0000-0100-00004F000000}"/>
            </a:ext>
          </a:extLst>
        </xdr:cNvPr>
        <xdr:cNvSpPr/>
      </xdr:nvSpPr>
      <xdr:spPr>
        <a:xfrm>
          <a:off x="19685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148590</xdr:rowOff>
    </xdr:from>
    <xdr:to>
      <xdr:col>15</xdr:col>
      <xdr:colOff>50800</xdr:colOff>
      <xdr:row>34</xdr:row>
      <xdr:rowOff>7620</xdr:rowOff>
    </xdr:to>
    <xdr:cxnSp macro="">
      <xdr:nvCxnSpPr>
        <xdr:cNvPr id="80" name="直線コネクタ 79">
          <a:extLst>
            <a:ext uri="{FF2B5EF4-FFF2-40B4-BE49-F238E27FC236}">
              <a16:creationId xmlns="" xmlns:a16="http://schemas.microsoft.com/office/drawing/2014/main" id="{00000000-0008-0000-0100-000050000000}"/>
            </a:ext>
          </a:extLst>
        </xdr:cNvPr>
        <xdr:cNvCxnSpPr/>
      </xdr:nvCxnSpPr>
      <xdr:spPr>
        <a:xfrm>
          <a:off x="2019300" y="5806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67310</xdr:rowOff>
    </xdr:from>
    <xdr:to>
      <xdr:col>6</xdr:col>
      <xdr:colOff>38100</xdr:colOff>
      <xdr:row>33</xdr:row>
      <xdr:rowOff>168910</xdr:rowOff>
    </xdr:to>
    <xdr:sp macro="" textlink="">
      <xdr:nvSpPr>
        <xdr:cNvPr id="81" name="楕円 80">
          <a:extLst>
            <a:ext uri="{FF2B5EF4-FFF2-40B4-BE49-F238E27FC236}">
              <a16:creationId xmlns="" xmlns:a16="http://schemas.microsoft.com/office/drawing/2014/main" id="{00000000-0008-0000-0100-000051000000}"/>
            </a:ext>
          </a:extLst>
        </xdr:cNvPr>
        <xdr:cNvSpPr/>
      </xdr:nvSpPr>
      <xdr:spPr>
        <a:xfrm>
          <a:off x="1079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118110</xdr:rowOff>
    </xdr:from>
    <xdr:to>
      <xdr:col>10</xdr:col>
      <xdr:colOff>114300</xdr:colOff>
      <xdr:row>33</xdr:row>
      <xdr:rowOff>148590</xdr:rowOff>
    </xdr:to>
    <xdr:cxnSp macro="">
      <xdr:nvCxnSpPr>
        <xdr:cNvPr id="82" name="直線コネクタ 81">
          <a:extLst>
            <a:ext uri="{FF2B5EF4-FFF2-40B4-BE49-F238E27FC236}">
              <a16:creationId xmlns="" xmlns:a16="http://schemas.microsoft.com/office/drawing/2014/main" id="{00000000-0008-0000-0100-000052000000}"/>
            </a:ext>
          </a:extLst>
        </xdr:cNvPr>
        <xdr:cNvCxnSpPr/>
      </xdr:nvCxnSpPr>
      <xdr:spPr>
        <a:xfrm>
          <a:off x="1130300" y="5775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a:extLst>
            <a:ext uri="{FF2B5EF4-FFF2-40B4-BE49-F238E27FC236}">
              <a16:creationId xmlns="" xmlns:a16="http://schemas.microsoft.com/office/drawing/2014/main" id="{00000000-0008-0000-0100-000053000000}"/>
            </a:ext>
          </a:extLst>
        </xdr:cNvPr>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a:extLst>
            <a:ext uri="{FF2B5EF4-FFF2-40B4-BE49-F238E27FC236}">
              <a16:creationId xmlns="" xmlns:a16="http://schemas.microsoft.com/office/drawing/2014/main" id="{00000000-0008-0000-0100-000054000000}"/>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a:extLst>
            <a:ext uri="{FF2B5EF4-FFF2-40B4-BE49-F238E27FC236}">
              <a16:creationId xmlns="" xmlns:a16="http://schemas.microsoft.com/office/drawing/2014/main" id="{00000000-0008-0000-0100-000055000000}"/>
            </a:ext>
          </a:extLst>
        </xdr:cNvPr>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a:extLst>
            <a:ext uri="{FF2B5EF4-FFF2-40B4-BE49-F238E27FC236}">
              <a16:creationId xmlns="" xmlns:a16="http://schemas.microsoft.com/office/drawing/2014/main" id="{00000000-0008-0000-0100-000056000000}"/>
            </a:ext>
          </a:extLst>
        </xdr:cNvPr>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107332</xdr:rowOff>
    </xdr:from>
    <xdr:ext cx="405111" cy="259045"/>
    <xdr:sp macro="" textlink="">
      <xdr:nvSpPr>
        <xdr:cNvPr id="87" name="n_1mainValue【道路】&#10;有形固定資産減価償却率">
          <a:extLst>
            <a:ext uri="{FF2B5EF4-FFF2-40B4-BE49-F238E27FC236}">
              <a16:creationId xmlns="" xmlns:a16="http://schemas.microsoft.com/office/drawing/2014/main" id="{00000000-0008-0000-0100-000057000000}"/>
            </a:ext>
          </a:extLst>
        </xdr:cNvPr>
        <xdr:cNvSpPr txBox="1"/>
      </xdr:nvSpPr>
      <xdr:spPr>
        <a:xfrm>
          <a:off x="3582044"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74947</xdr:rowOff>
    </xdr:from>
    <xdr:ext cx="405111" cy="259045"/>
    <xdr:sp macro="" textlink="">
      <xdr:nvSpPr>
        <xdr:cNvPr id="88" name="n_2mainValue【道路】&#10;有形固定資産減価償却率">
          <a:extLst>
            <a:ext uri="{FF2B5EF4-FFF2-40B4-BE49-F238E27FC236}">
              <a16:creationId xmlns="" xmlns:a16="http://schemas.microsoft.com/office/drawing/2014/main" id="{00000000-0008-0000-0100-000058000000}"/>
            </a:ext>
          </a:extLst>
        </xdr:cNvPr>
        <xdr:cNvSpPr txBox="1"/>
      </xdr:nvSpPr>
      <xdr:spPr>
        <a:xfrm>
          <a:off x="2705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44467</xdr:rowOff>
    </xdr:from>
    <xdr:ext cx="405111" cy="259045"/>
    <xdr:sp macro="" textlink="">
      <xdr:nvSpPr>
        <xdr:cNvPr id="89" name="n_3mainValue【道路】&#10;有形固定資産減価償却率">
          <a:extLst>
            <a:ext uri="{FF2B5EF4-FFF2-40B4-BE49-F238E27FC236}">
              <a16:creationId xmlns="" xmlns:a16="http://schemas.microsoft.com/office/drawing/2014/main" id="{00000000-0008-0000-0100-000059000000}"/>
            </a:ext>
          </a:extLst>
        </xdr:cNvPr>
        <xdr:cNvSpPr txBox="1"/>
      </xdr:nvSpPr>
      <xdr:spPr>
        <a:xfrm>
          <a:off x="1816744"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13987</xdr:rowOff>
    </xdr:from>
    <xdr:ext cx="405111" cy="259045"/>
    <xdr:sp macro="" textlink="">
      <xdr:nvSpPr>
        <xdr:cNvPr id="90" name="n_4mainValue【道路】&#10;有形固定資産減価償却率">
          <a:extLst>
            <a:ext uri="{FF2B5EF4-FFF2-40B4-BE49-F238E27FC236}">
              <a16:creationId xmlns="" xmlns:a16="http://schemas.microsoft.com/office/drawing/2014/main" id="{00000000-0008-0000-0100-00005A000000}"/>
            </a:ext>
          </a:extLst>
        </xdr:cNvPr>
        <xdr:cNvSpPr txBox="1"/>
      </xdr:nvSpPr>
      <xdr:spPr>
        <a:xfrm>
          <a:off x="927744" y="550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 xmlns:a16="http://schemas.microsoft.com/office/drawing/2014/main" id="{00000000-0008-0000-0100-00006A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 xmlns:a16="http://schemas.microsoft.com/office/drawing/2014/main" id="{00000000-0008-0000-0100-00006C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 xmlns:a16="http://schemas.microsoft.com/office/drawing/2014/main" id="{00000000-0008-0000-01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 xmlns:a16="http://schemas.microsoft.com/office/drawing/2014/main" id="{00000000-0008-0000-0100-000072000000}"/>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 xmlns:a16="http://schemas.microsoft.com/office/drawing/2014/main" id="{00000000-0008-0000-0100-000073000000}"/>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 xmlns:a16="http://schemas.microsoft.com/office/drawing/2014/main" id="{00000000-0008-0000-0100-000074000000}"/>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 xmlns:a16="http://schemas.microsoft.com/office/drawing/2014/main" id="{00000000-0008-0000-0100-000075000000}"/>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 xmlns:a16="http://schemas.microsoft.com/office/drawing/2014/main" id="{00000000-0008-0000-0100-000076000000}"/>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a:extLst>
            <a:ext uri="{FF2B5EF4-FFF2-40B4-BE49-F238E27FC236}">
              <a16:creationId xmlns="" xmlns:a16="http://schemas.microsoft.com/office/drawing/2014/main" id="{00000000-0008-0000-0100-000077000000}"/>
            </a:ext>
          </a:extLst>
        </xdr:cNvPr>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 xmlns:a16="http://schemas.microsoft.com/office/drawing/2014/main" id="{00000000-0008-0000-0100-000078000000}"/>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 xmlns:a16="http://schemas.microsoft.com/office/drawing/2014/main" id="{00000000-0008-0000-0100-000079000000}"/>
            </a:ext>
          </a:extLst>
        </xdr:cNvPr>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 xmlns:a16="http://schemas.microsoft.com/office/drawing/2014/main" id="{00000000-0008-0000-0100-00007A000000}"/>
            </a:ext>
          </a:extLst>
        </xdr:cNvPr>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 xmlns:a16="http://schemas.microsoft.com/office/drawing/2014/main" id="{00000000-0008-0000-0100-00007B000000}"/>
            </a:ext>
          </a:extLst>
        </xdr:cNvPr>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 xmlns:a16="http://schemas.microsoft.com/office/drawing/2014/main" id="{00000000-0008-0000-0100-00007C000000}"/>
            </a:ext>
          </a:extLst>
        </xdr:cNvPr>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19190</xdr:rowOff>
    </xdr:from>
    <xdr:to>
      <xdr:col>55</xdr:col>
      <xdr:colOff>50800</xdr:colOff>
      <xdr:row>41</xdr:row>
      <xdr:rowOff>120790</xdr:rowOff>
    </xdr:to>
    <xdr:sp macro="" textlink="">
      <xdr:nvSpPr>
        <xdr:cNvPr id="130" name="楕円 129">
          <a:extLst>
            <a:ext uri="{FF2B5EF4-FFF2-40B4-BE49-F238E27FC236}">
              <a16:creationId xmlns="" xmlns:a16="http://schemas.microsoft.com/office/drawing/2014/main" id="{00000000-0008-0000-0100-000082000000}"/>
            </a:ext>
          </a:extLst>
        </xdr:cNvPr>
        <xdr:cNvSpPr/>
      </xdr:nvSpPr>
      <xdr:spPr>
        <a:xfrm>
          <a:off x="10426700" y="70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105567</xdr:rowOff>
    </xdr:from>
    <xdr:ext cx="534377" cy="259045"/>
    <xdr:sp macro="" textlink="">
      <xdr:nvSpPr>
        <xdr:cNvPr id="131" name="【道路】&#10;一人当たり延長該当値テキスト">
          <a:extLst>
            <a:ext uri="{FF2B5EF4-FFF2-40B4-BE49-F238E27FC236}">
              <a16:creationId xmlns="" xmlns:a16="http://schemas.microsoft.com/office/drawing/2014/main" id="{00000000-0008-0000-0100-000083000000}"/>
            </a:ext>
          </a:extLst>
        </xdr:cNvPr>
        <xdr:cNvSpPr txBox="1"/>
      </xdr:nvSpPr>
      <xdr:spPr>
        <a:xfrm>
          <a:off x="10515600" y="69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15654</xdr:rowOff>
    </xdr:from>
    <xdr:to>
      <xdr:col>50</xdr:col>
      <xdr:colOff>165100</xdr:colOff>
      <xdr:row>41</xdr:row>
      <xdr:rowOff>117254</xdr:rowOff>
    </xdr:to>
    <xdr:sp macro="" textlink="">
      <xdr:nvSpPr>
        <xdr:cNvPr id="132" name="楕円 131">
          <a:extLst>
            <a:ext uri="{FF2B5EF4-FFF2-40B4-BE49-F238E27FC236}">
              <a16:creationId xmlns="" xmlns:a16="http://schemas.microsoft.com/office/drawing/2014/main" id="{00000000-0008-0000-0100-000084000000}"/>
            </a:ext>
          </a:extLst>
        </xdr:cNvPr>
        <xdr:cNvSpPr/>
      </xdr:nvSpPr>
      <xdr:spPr>
        <a:xfrm>
          <a:off x="9588500" y="704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66454</xdr:rowOff>
    </xdr:from>
    <xdr:to>
      <xdr:col>55</xdr:col>
      <xdr:colOff>0</xdr:colOff>
      <xdr:row>41</xdr:row>
      <xdr:rowOff>69990</xdr:rowOff>
    </xdr:to>
    <xdr:cxnSp macro="">
      <xdr:nvCxnSpPr>
        <xdr:cNvPr id="133" name="直線コネクタ 132">
          <a:extLst>
            <a:ext uri="{FF2B5EF4-FFF2-40B4-BE49-F238E27FC236}">
              <a16:creationId xmlns="" xmlns:a16="http://schemas.microsoft.com/office/drawing/2014/main" id="{00000000-0008-0000-0100-000085000000}"/>
            </a:ext>
          </a:extLst>
        </xdr:cNvPr>
        <xdr:cNvCxnSpPr/>
      </xdr:nvCxnSpPr>
      <xdr:spPr>
        <a:xfrm>
          <a:off x="9639300" y="7095904"/>
          <a:ext cx="8382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13871</xdr:rowOff>
    </xdr:from>
    <xdr:to>
      <xdr:col>46</xdr:col>
      <xdr:colOff>38100</xdr:colOff>
      <xdr:row>41</xdr:row>
      <xdr:rowOff>115471</xdr:rowOff>
    </xdr:to>
    <xdr:sp macro="" textlink="">
      <xdr:nvSpPr>
        <xdr:cNvPr id="134" name="楕円 133">
          <a:extLst>
            <a:ext uri="{FF2B5EF4-FFF2-40B4-BE49-F238E27FC236}">
              <a16:creationId xmlns="" xmlns:a16="http://schemas.microsoft.com/office/drawing/2014/main" id="{00000000-0008-0000-0100-000086000000}"/>
            </a:ext>
          </a:extLst>
        </xdr:cNvPr>
        <xdr:cNvSpPr/>
      </xdr:nvSpPr>
      <xdr:spPr>
        <a:xfrm>
          <a:off x="8699500" y="70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64671</xdr:rowOff>
    </xdr:from>
    <xdr:to>
      <xdr:col>50</xdr:col>
      <xdr:colOff>114300</xdr:colOff>
      <xdr:row>41</xdr:row>
      <xdr:rowOff>66454</xdr:rowOff>
    </xdr:to>
    <xdr:cxnSp macro="">
      <xdr:nvCxnSpPr>
        <xdr:cNvPr id="135" name="直線コネクタ 134">
          <a:extLst>
            <a:ext uri="{FF2B5EF4-FFF2-40B4-BE49-F238E27FC236}">
              <a16:creationId xmlns="" xmlns:a16="http://schemas.microsoft.com/office/drawing/2014/main" id="{00000000-0008-0000-0100-000087000000}"/>
            </a:ext>
          </a:extLst>
        </xdr:cNvPr>
        <xdr:cNvCxnSpPr/>
      </xdr:nvCxnSpPr>
      <xdr:spPr>
        <a:xfrm>
          <a:off x="8750300" y="7094121"/>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12560</xdr:rowOff>
    </xdr:from>
    <xdr:to>
      <xdr:col>41</xdr:col>
      <xdr:colOff>101600</xdr:colOff>
      <xdr:row>41</xdr:row>
      <xdr:rowOff>114160</xdr:rowOff>
    </xdr:to>
    <xdr:sp macro="" textlink="">
      <xdr:nvSpPr>
        <xdr:cNvPr id="136" name="楕円 135">
          <a:extLst>
            <a:ext uri="{FF2B5EF4-FFF2-40B4-BE49-F238E27FC236}">
              <a16:creationId xmlns="" xmlns:a16="http://schemas.microsoft.com/office/drawing/2014/main" id="{00000000-0008-0000-0100-000088000000}"/>
            </a:ext>
          </a:extLst>
        </xdr:cNvPr>
        <xdr:cNvSpPr/>
      </xdr:nvSpPr>
      <xdr:spPr>
        <a:xfrm>
          <a:off x="7810500" y="70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63360</xdr:rowOff>
    </xdr:from>
    <xdr:to>
      <xdr:col>45</xdr:col>
      <xdr:colOff>177800</xdr:colOff>
      <xdr:row>41</xdr:row>
      <xdr:rowOff>64671</xdr:rowOff>
    </xdr:to>
    <xdr:cxnSp macro="">
      <xdr:nvCxnSpPr>
        <xdr:cNvPr id="137" name="直線コネクタ 136">
          <a:extLst>
            <a:ext uri="{FF2B5EF4-FFF2-40B4-BE49-F238E27FC236}">
              <a16:creationId xmlns="" xmlns:a16="http://schemas.microsoft.com/office/drawing/2014/main" id="{00000000-0008-0000-0100-000089000000}"/>
            </a:ext>
          </a:extLst>
        </xdr:cNvPr>
        <xdr:cNvCxnSpPr/>
      </xdr:nvCxnSpPr>
      <xdr:spPr>
        <a:xfrm>
          <a:off x="7861300" y="7092810"/>
          <a:ext cx="8890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8979</xdr:rowOff>
    </xdr:from>
    <xdr:to>
      <xdr:col>36</xdr:col>
      <xdr:colOff>165100</xdr:colOff>
      <xdr:row>41</xdr:row>
      <xdr:rowOff>110579</xdr:rowOff>
    </xdr:to>
    <xdr:sp macro="" textlink="">
      <xdr:nvSpPr>
        <xdr:cNvPr id="138" name="楕円 137">
          <a:extLst>
            <a:ext uri="{FF2B5EF4-FFF2-40B4-BE49-F238E27FC236}">
              <a16:creationId xmlns="" xmlns:a16="http://schemas.microsoft.com/office/drawing/2014/main" id="{00000000-0008-0000-0100-00008A000000}"/>
            </a:ext>
          </a:extLst>
        </xdr:cNvPr>
        <xdr:cNvSpPr/>
      </xdr:nvSpPr>
      <xdr:spPr>
        <a:xfrm>
          <a:off x="6921500" y="703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59779</xdr:rowOff>
    </xdr:from>
    <xdr:to>
      <xdr:col>41</xdr:col>
      <xdr:colOff>50800</xdr:colOff>
      <xdr:row>41</xdr:row>
      <xdr:rowOff>63360</xdr:rowOff>
    </xdr:to>
    <xdr:cxnSp macro="">
      <xdr:nvCxnSpPr>
        <xdr:cNvPr id="139" name="直線コネクタ 138">
          <a:extLst>
            <a:ext uri="{FF2B5EF4-FFF2-40B4-BE49-F238E27FC236}">
              <a16:creationId xmlns="" xmlns:a16="http://schemas.microsoft.com/office/drawing/2014/main" id="{00000000-0008-0000-0100-00008B000000}"/>
            </a:ext>
          </a:extLst>
        </xdr:cNvPr>
        <xdr:cNvCxnSpPr/>
      </xdr:nvCxnSpPr>
      <xdr:spPr>
        <a:xfrm>
          <a:off x="6972300" y="708922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a:extLst>
            <a:ext uri="{FF2B5EF4-FFF2-40B4-BE49-F238E27FC236}">
              <a16:creationId xmlns="" xmlns:a16="http://schemas.microsoft.com/office/drawing/2014/main" id="{00000000-0008-0000-0100-00008C000000}"/>
            </a:ext>
          </a:extLst>
        </xdr:cNvPr>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a:extLst>
            <a:ext uri="{FF2B5EF4-FFF2-40B4-BE49-F238E27FC236}">
              <a16:creationId xmlns="" xmlns:a16="http://schemas.microsoft.com/office/drawing/2014/main" id="{00000000-0008-0000-0100-00008D000000}"/>
            </a:ext>
          </a:extLst>
        </xdr:cNvPr>
        <xdr:cNvSpPr txBox="1"/>
      </xdr:nvSpPr>
      <xdr:spPr>
        <a:xfrm>
          <a:off x="8483111" y="6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a:extLst>
            <a:ext uri="{FF2B5EF4-FFF2-40B4-BE49-F238E27FC236}">
              <a16:creationId xmlns="" xmlns:a16="http://schemas.microsoft.com/office/drawing/2014/main" id="{00000000-0008-0000-0100-00008E000000}"/>
            </a:ext>
          </a:extLst>
        </xdr:cNvPr>
        <xdr:cNvSpPr txBox="1"/>
      </xdr:nvSpPr>
      <xdr:spPr>
        <a:xfrm>
          <a:off x="7594111" y="67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a:extLst>
            <a:ext uri="{FF2B5EF4-FFF2-40B4-BE49-F238E27FC236}">
              <a16:creationId xmlns="" xmlns:a16="http://schemas.microsoft.com/office/drawing/2014/main" id="{00000000-0008-0000-0100-00008F000000}"/>
            </a:ext>
          </a:extLst>
        </xdr:cNvPr>
        <xdr:cNvSpPr txBox="1"/>
      </xdr:nvSpPr>
      <xdr:spPr>
        <a:xfrm>
          <a:off x="6705111" y="67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108381</xdr:rowOff>
    </xdr:from>
    <xdr:ext cx="534377" cy="259045"/>
    <xdr:sp macro="" textlink="">
      <xdr:nvSpPr>
        <xdr:cNvPr id="144" name="n_1mainValue【道路】&#10;一人当たり延長">
          <a:extLst>
            <a:ext uri="{FF2B5EF4-FFF2-40B4-BE49-F238E27FC236}">
              <a16:creationId xmlns="" xmlns:a16="http://schemas.microsoft.com/office/drawing/2014/main" id="{00000000-0008-0000-0100-000090000000}"/>
            </a:ext>
          </a:extLst>
        </xdr:cNvPr>
        <xdr:cNvSpPr txBox="1"/>
      </xdr:nvSpPr>
      <xdr:spPr>
        <a:xfrm>
          <a:off x="9359411" y="713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106598</xdr:rowOff>
    </xdr:from>
    <xdr:ext cx="534377" cy="259045"/>
    <xdr:sp macro="" textlink="">
      <xdr:nvSpPr>
        <xdr:cNvPr id="145" name="n_2mainValue【道路】&#10;一人当たり延長">
          <a:extLst>
            <a:ext uri="{FF2B5EF4-FFF2-40B4-BE49-F238E27FC236}">
              <a16:creationId xmlns="" xmlns:a16="http://schemas.microsoft.com/office/drawing/2014/main" id="{00000000-0008-0000-0100-000091000000}"/>
            </a:ext>
          </a:extLst>
        </xdr:cNvPr>
        <xdr:cNvSpPr txBox="1"/>
      </xdr:nvSpPr>
      <xdr:spPr>
        <a:xfrm>
          <a:off x="8483111" y="713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105287</xdr:rowOff>
    </xdr:from>
    <xdr:ext cx="534377" cy="259045"/>
    <xdr:sp macro="" textlink="">
      <xdr:nvSpPr>
        <xdr:cNvPr id="146" name="n_3mainValue【道路】&#10;一人当たり延長">
          <a:extLst>
            <a:ext uri="{FF2B5EF4-FFF2-40B4-BE49-F238E27FC236}">
              <a16:creationId xmlns="" xmlns:a16="http://schemas.microsoft.com/office/drawing/2014/main" id="{00000000-0008-0000-0100-000092000000}"/>
            </a:ext>
          </a:extLst>
        </xdr:cNvPr>
        <xdr:cNvSpPr txBox="1"/>
      </xdr:nvSpPr>
      <xdr:spPr>
        <a:xfrm>
          <a:off x="7594111" y="713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101706</xdr:rowOff>
    </xdr:from>
    <xdr:ext cx="534377" cy="259045"/>
    <xdr:sp macro="" textlink="">
      <xdr:nvSpPr>
        <xdr:cNvPr id="147" name="n_4mainValue【道路】&#10;一人当たり延長">
          <a:extLst>
            <a:ext uri="{FF2B5EF4-FFF2-40B4-BE49-F238E27FC236}">
              <a16:creationId xmlns="" xmlns:a16="http://schemas.microsoft.com/office/drawing/2014/main" id="{00000000-0008-0000-0100-000093000000}"/>
            </a:ext>
          </a:extLst>
        </xdr:cNvPr>
        <xdr:cNvSpPr txBox="1"/>
      </xdr:nvSpPr>
      <xdr:spPr>
        <a:xfrm>
          <a:off x="6705111" y="71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 xmlns:a16="http://schemas.microsoft.com/office/drawing/2014/main" id="{00000000-0008-0000-0100-0000AD000000}"/>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 xmlns:a16="http://schemas.microsoft.com/office/drawing/2014/main" id="{00000000-0008-0000-0100-0000AE000000}"/>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 xmlns:a16="http://schemas.microsoft.com/office/drawing/2014/main" id="{00000000-0008-0000-0100-0000AF000000}"/>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 xmlns:a16="http://schemas.microsoft.com/office/drawing/2014/main" id="{00000000-0008-0000-0100-0000B0000000}"/>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 xmlns:a16="http://schemas.microsoft.com/office/drawing/2014/main" id="{00000000-0008-0000-0100-0000B1000000}"/>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 xmlns:a16="http://schemas.microsoft.com/office/drawing/2014/main" id="{00000000-0008-0000-0100-0000B2000000}"/>
            </a:ext>
          </a:extLst>
        </xdr:cNvPr>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 xmlns:a16="http://schemas.microsoft.com/office/drawing/2014/main" id="{00000000-0008-0000-0100-0000B3000000}"/>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 xmlns:a16="http://schemas.microsoft.com/office/drawing/2014/main" id="{00000000-0008-0000-0100-0000B4000000}"/>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 xmlns:a16="http://schemas.microsoft.com/office/drawing/2014/main" id="{00000000-0008-0000-0100-0000B5000000}"/>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 xmlns:a16="http://schemas.microsoft.com/office/drawing/2014/main" id="{00000000-0008-0000-0100-0000B6000000}"/>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 xmlns:a16="http://schemas.microsoft.com/office/drawing/2014/main" id="{00000000-0008-0000-0100-0000B7000000}"/>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89" name="楕円 188">
          <a:extLst>
            <a:ext uri="{FF2B5EF4-FFF2-40B4-BE49-F238E27FC236}">
              <a16:creationId xmlns="" xmlns:a16="http://schemas.microsoft.com/office/drawing/2014/main" id="{00000000-0008-0000-0100-0000BD000000}"/>
            </a:ext>
          </a:extLst>
        </xdr:cNvPr>
        <xdr:cNvSpPr/>
      </xdr:nvSpPr>
      <xdr:spPr>
        <a:xfrm>
          <a:off x="4584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78212</xdr:rowOff>
    </xdr:from>
    <xdr:ext cx="405111" cy="259045"/>
    <xdr:sp macro="" textlink="">
      <xdr:nvSpPr>
        <xdr:cNvPr id="190" name="【橋りょう・トンネル】&#10;有形固定資産減価償却率該当値テキスト">
          <a:extLst>
            <a:ext uri="{FF2B5EF4-FFF2-40B4-BE49-F238E27FC236}">
              <a16:creationId xmlns="" xmlns:a16="http://schemas.microsoft.com/office/drawing/2014/main" id="{00000000-0008-0000-0100-0000BE000000}"/>
            </a:ext>
          </a:extLst>
        </xdr:cNvPr>
        <xdr:cNvSpPr txBox="1"/>
      </xdr:nvSpPr>
      <xdr:spPr>
        <a:xfrm>
          <a:off x="4673600" y="1019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91" name="楕円 190">
          <a:extLst>
            <a:ext uri="{FF2B5EF4-FFF2-40B4-BE49-F238E27FC236}">
              <a16:creationId xmlns="" xmlns:a16="http://schemas.microsoft.com/office/drawing/2014/main" id="{00000000-0008-0000-0100-0000BF000000}"/>
            </a:ext>
          </a:extLst>
        </xdr:cNvPr>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60</xdr:row>
      <xdr:rowOff>106135</xdr:rowOff>
    </xdr:to>
    <xdr:cxnSp macro="">
      <xdr:nvCxnSpPr>
        <xdr:cNvPr id="192" name="直線コネクタ 191">
          <a:extLst>
            <a:ext uri="{FF2B5EF4-FFF2-40B4-BE49-F238E27FC236}">
              <a16:creationId xmlns="" xmlns:a16="http://schemas.microsoft.com/office/drawing/2014/main" id="{00000000-0008-0000-0100-0000C0000000}"/>
            </a:ext>
          </a:extLst>
        </xdr:cNvPr>
        <xdr:cNvCxnSpPr/>
      </xdr:nvCxnSpPr>
      <xdr:spPr>
        <a:xfrm>
          <a:off x="3797300" y="1036701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3084</xdr:rowOff>
    </xdr:from>
    <xdr:to>
      <xdr:col>15</xdr:col>
      <xdr:colOff>101600</xdr:colOff>
      <xdr:row>60</xdr:row>
      <xdr:rowOff>104684</xdr:rowOff>
    </xdr:to>
    <xdr:sp macro="" textlink="">
      <xdr:nvSpPr>
        <xdr:cNvPr id="193" name="楕円 192">
          <a:extLst>
            <a:ext uri="{FF2B5EF4-FFF2-40B4-BE49-F238E27FC236}">
              <a16:creationId xmlns="" xmlns:a16="http://schemas.microsoft.com/office/drawing/2014/main" id="{00000000-0008-0000-0100-0000C1000000}"/>
            </a:ext>
          </a:extLst>
        </xdr:cNvPr>
        <xdr:cNvSpPr/>
      </xdr:nvSpPr>
      <xdr:spPr>
        <a:xfrm>
          <a:off x="2857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53884</xdr:rowOff>
    </xdr:from>
    <xdr:to>
      <xdr:col>19</xdr:col>
      <xdr:colOff>177800</xdr:colOff>
      <xdr:row>60</xdr:row>
      <xdr:rowOff>80010</xdr:rowOff>
    </xdr:to>
    <xdr:cxnSp macro="">
      <xdr:nvCxnSpPr>
        <xdr:cNvPr id="194" name="直線コネクタ 193">
          <a:extLst>
            <a:ext uri="{FF2B5EF4-FFF2-40B4-BE49-F238E27FC236}">
              <a16:creationId xmlns="" xmlns:a16="http://schemas.microsoft.com/office/drawing/2014/main" id="{00000000-0008-0000-0100-0000C2000000}"/>
            </a:ext>
          </a:extLst>
        </xdr:cNvPr>
        <xdr:cNvCxnSpPr/>
      </xdr:nvCxnSpPr>
      <xdr:spPr>
        <a:xfrm>
          <a:off x="2908300" y="1034088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95" name="楕円 194">
          <a:extLst>
            <a:ext uri="{FF2B5EF4-FFF2-40B4-BE49-F238E27FC236}">
              <a16:creationId xmlns="" xmlns:a16="http://schemas.microsoft.com/office/drawing/2014/main" id="{00000000-0008-0000-0100-0000C3000000}"/>
            </a:ext>
          </a:extLst>
        </xdr:cNvPr>
        <xdr:cNvSpPr/>
      </xdr:nvSpPr>
      <xdr:spPr>
        <a:xfrm>
          <a:off x="196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34290</xdr:rowOff>
    </xdr:from>
    <xdr:to>
      <xdr:col>15</xdr:col>
      <xdr:colOff>50800</xdr:colOff>
      <xdr:row>60</xdr:row>
      <xdr:rowOff>53884</xdr:rowOff>
    </xdr:to>
    <xdr:cxnSp macro="">
      <xdr:nvCxnSpPr>
        <xdr:cNvPr id="196" name="直線コネクタ 195">
          <a:extLst>
            <a:ext uri="{FF2B5EF4-FFF2-40B4-BE49-F238E27FC236}">
              <a16:creationId xmlns="" xmlns:a16="http://schemas.microsoft.com/office/drawing/2014/main" id="{00000000-0008-0000-0100-0000C4000000}"/>
            </a:ext>
          </a:extLst>
        </xdr:cNvPr>
        <xdr:cNvCxnSpPr/>
      </xdr:nvCxnSpPr>
      <xdr:spPr>
        <a:xfrm>
          <a:off x="2019300" y="1032129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127181</xdr:rowOff>
    </xdr:from>
    <xdr:to>
      <xdr:col>6</xdr:col>
      <xdr:colOff>38100</xdr:colOff>
      <xdr:row>60</xdr:row>
      <xdr:rowOff>57331</xdr:rowOff>
    </xdr:to>
    <xdr:sp macro="" textlink="">
      <xdr:nvSpPr>
        <xdr:cNvPr id="197" name="楕円 196">
          <a:extLst>
            <a:ext uri="{FF2B5EF4-FFF2-40B4-BE49-F238E27FC236}">
              <a16:creationId xmlns="" xmlns:a16="http://schemas.microsoft.com/office/drawing/2014/main" id="{00000000-0008-0000-0100-0000C5000000}"/>
            </a:ext>
          </a:extLst>
        </xdr:cNvPr>
        <xdr:cNvSpPr/>
      </xdr:nvSpPr>
      <xdr:spPr>
        <a:xfrm>
          <a:off x="1079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6531</xdr:rowOff>
    </xdr:from>
    <xdr:to>
      <xdr:col>10</xdr:col>
      <xdr:colOff>114300</xdr:colOff>
      <xdr:row>60</xdr:row>
      <xdr:rowOff>34290</xdr:rowOff>
    </xdr:to>
    <xdr:cxnSp macro="">
      <xdr:nvCxnSpPr>
        <xdr:cNvPr id="198" name="直線コネクタ 197">
          <a:extLst>
            <a:ext uri="{FF2B5EF4-FFF2-40B4-BE49-F238E27FC236}">
              <a16:creationId xmlns="" xmlns:a16="http://schemas.microsoft.com/office/drawing/2014/main" id="{00000000-0008-0000-0100-0000C6000000}"/>
            </a:ext>
          </a:extLst>
        </xdr:cNvPr>
        <xdr:cNvCxnSpPr/>
      </xdr:nvCxnSpPr>
      <xdr:spPr>
        <a:xfrm>
          <a:off x="1130300" y="102935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a:extLst>
            <a:ext uri="{FF2B5EF4-FFF2-40B4-BE49-F238E27FC236}">
              <a16:creationId xmlns="" xmlns:a16="http://schemas.microsoft.com/office/drawing/2014/main" id="{00000000-0008-0000-0100-0000C7000000}"/>
            </a:ext>
          </a:extLst>
        </xdr:cNvPr>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a:extLst>
            <a:ext uri="{FF2B5EF4-FFF2-40B4-BE49-F238E27FC236}">
              <a16:creationId xmlns="" xmlns:a16="http://schemas.microsoft.com/office/drawing/2014/main" id="{00000000-0008-0000-0100-0000C8000000}"/>
            </a:ext>
          </a:extLst>
        </xdr:cNvPr>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a:extLst>
            <a:ext uri="{FF2B5EF4-FFF2-40B4-BE49-F238E27FC236}">
              <a16:creationId xmlns="" xmlns:a16="http://schemas.microsoft.com/office/drawing/2014/main" id="{00000000-0008-0000-0100-0000C9000000}"/>
            </a:ext>
          </a:extLst>
        </xdr:cNvPr>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a:extLst>
            <a:ext uri="{FF2B5EF4-FFF2-40B4-BE49-F238E27FC236}">
              <a16:creationId xmlns="" xmlns:a16="http://schemas.microsoft.com/office/drawing/2014/main" id="{00000000-0008-0000-0100-0000CA000000}"/>
            </a:ext>
          </a:extLst>
        </xdr:cNvPr>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147337</xdr:rowOff>
    </xdr:from>
    <xdr:ext cx="405111" cy="259045"/>
    <xdr:sp macro="" textlink="">
      <xdr:nvSpPr>
        <xdr:cNvPr id="203" name="n_1mainValue【橋りょう・トンネル】&#10;有形固定資産減価償却率">
          <a:extLst>
            <a:ext uri="{FF2B5EF4-FFF2-40B4-BE49-F238E27FC236}">
              <a16:creationId xmlns="" xmlns:a16="http://schemas.microsoft.com/office/drawing/2014/main" id="{00000000-0008-0000-0100-0000CB000000}"/>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121211</xdr:rowOff>
    </xdr:from>
    <xdr:ext cx="405111" cy="259045"/>
    <xdr:sp macro="" textlink="">
      <xdr:nvSpPr>
        <xdr:cNvPr id="204" name="n_2mainValue【橋りょう・トンネル】&#10;有形固定資産減価償却率">
          <a:extLst>
            <a:ext uri="{FF2B5EF4-FFF2-40B4-BE49-F238E27FC236}">
              <a16:creationId xmlns="" xmlns:a16="http://schemas.microsoft.com/office/drawing/2014/main" id="{00000000-0008-0000-0100-0000CC000000}"/>
            </a:ext>
          </a:extLst>
        </xdr:cNvPr>
        <xdr:cNvSpPr txBox="1"/>
      </xdr:nvSpPr>
      <xdr:spPr>
        <a:xfrm>
          <a:off x="2705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205" name="n_3mainValue【橋りょう・トンネル】&#10;有形固定資産減価償却率">
          <a:extLst>
            <a:ext uri="{FF2B5EF4-FFF2-40B4-BE49-F238E27FC236}">
              <a16:creationId xmlns="" xmlns:a16="http://schemas.microsoft.com/office/drawing/2014/main" id="{00000000-0008-0000-0100-0000CD000000}"/>
            </a:ext>
          </a:extLst>
        </xdr:cNvPr>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6" name="n_4mainValue【橋りょう・トンネル】&#10;有形固定資産減価償却率">
          <a:extLst>
            <a:ext uri="{FF2B5EF4-FFF2-40B4-BE49-F238E27FC236}">
              <a16:creationId xmlns="" xmlns:a16="http://schemas.microsoft.com/office/drawing/2014/main" id="{00000000-0008-0000-0100-0000CE000000}"/>
            </a:ext>
          </a:extLst>
        </xdr:cNvPr>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 xmlns:a16="http://schemas.microsoft.com/office/drawing/2014/main" id="{00000000-0008-0000-0100-0000DC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 xmlns:a16="http://schemas.microsoft.com/office/drawing/2014/main" id="{00000000-0008-0000-01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 xmlns:a16="http://schemas.microsoft.com/office/drawing/2014/main" id="{00000000-0008-0000-01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 xmlns:a16="http://schemas.microsoft.com/office/drawing/2014/main" id="{00000000-0008-0000-0100-0000E6000000}"/>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 xmlns:a16="http://schemas.microsoft.com/office/drawing/2014/main" id="{00000000-0008-0000-0100-0000E7000000}"/>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 xmlns:a16="http://schemas.microsoft.com/office/drawing/2014/main" id="{00000000-0008-0000-0100-0000E8000000}"/>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 xmlns:a16="http://schemas.microsoft.com/office/drawing/2014/main" id="{00000000-0008-0000-0100-0000E9000000}"/>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 xmlns:a16="http://schemas.microsoft.com/office/drawing/2014/main" id="{00000000-0008-0000-0100-0000EA000000}"/>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 xmlns:a16="http://schemas.microsoft.com/office/drawing/2014/main" id="{00000000-0008-0000-0100-0000EB000000}"/>
            </a:ext>
          </a:extLst>
        </xdr:cNvPr>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 xmlns:a16="http://schemas.microsoft.com/office/drawing/2014/main" id="{00000000-0008-0000-0100-0000EC000000}"/>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 xmlns:a16="http://schemas.microsoft.com/office/drawing/2014/main" id="{00000000-0008-0000-0100-0000ED000000}"/>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 xmlns:a16="http://schemas.microsoft.com/office/drawing/2014/main" id="{00000000-0008-0000-0100-0000EE000000}"/>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 xmlns:a16="http://schemas.microsoft.com/office/drawing/2014/main" id="{00000000-0008-0000-0100-0000EF000000}"/>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 xmlns:a16="http://schemas.microsoft.com/office/drawing/2014/main" id="{00000000-0008-0000-0100-0000F0000000}"/>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53933</xdr:rowOff>
    </xdr:from>
    <xdr:to>
      <xdr:col>55</xdr:col>
      <xdr:colOff>50800</xdr:colOff>
      <xdr:row>63</xdr:row>
      <xdr:rowOff>155533</xdr:rowOff>
    </xdr:to>
    <xdr:sp macro="" textlink="">
      <xdr:nvSpPr>
        <xdr:cNvPr id="246" name="楕円 245">
          <a:extLst>
            <a:ext uri="{FF2B5EF4-FFF2-40B4-BE49-F238E27FC236}">
              <a16:creationId xmlns="" xmlns:a16="http://schemas.microsoft.com/office/drawing/2014/main" id="{00000000-0008-0000-0100-0000F6000000}"/>
            </a:ext>
          </a:extLst>
        </xdr:cNvPr>
        <xdr:cNvSpPr/>
      </xdr:nvSpPr>
      <xdr:spPr>
        <a:xfrm>
          <a:off x="10426700" y="108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32360</xdr:rowOff>
    </xdr:from>
    <xdr:ext cx="599010" cy="259045"/>
    <xdr:sp macro="" textlink="">
      <xdr:nvSpPr>
        <xdr:cNvPr id="247" name="【橋りょう・トンネル】&#10;一人当たり有形固定資産（償却資産）額該当値テキスト">
          <a:extLst>
            <a:ext uri="{FF2B5EF4-FFF2-40B4-BE49-F238E27FC236}">
              <a16:creationId xmlns="" xmlns:a16="http://schemas.microsoft.com/office/drawing/2014/main" id="{00000000-0008-0000-0100-0000F7000000}"/>
            </a:ext>
          </a:extLst>
        </xdr:cNvPr>
        <xdr:cNvSpPr txBox="1"/>
      </xdr:nvSpPr>
      <xdr:spPr>
        <a:xfrm>
          <a:off x="10515600" y="1083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53498</xdr:rowOff>
    </xdr:from>
    <xdr:to>
      <xdr:col>50</xdr:col>
      <xdr:colOff>165100</xdr:colOff>
      <xdr:row>63</xdr:row>
      <xdr:rowOff>155098</xdr:rowOff>
    </xdr:to>
    <xdr:sp macro="" textlink="">
      <xdr:nvSpPr>
        <xdr:cNvPr id="248" name="楕円 247">
          <a:extLst>
            <a:ext uri="{FF2B5EF4-FFF2-40B4-BE49-F238E27FC236}">
              <a16:creationId xmlns="" xmlns:a16="http://schemas.microsoft.com/office/drawing/2014/main" id="{00000000-0008-0000-0100-0000F8000000}"/>
            </a:ext>
          </a:extLst>
        </xdr:cNvPr>
        <xdr:cNvSpPr/>
      </xdr:nvSpPr>
      <xdr:spPr>
        <a:xfrm>
          <a:off x="9588500" y="1085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104298</xdr:rowOff>
    </xdr:from>
    <xdr:to>
      <xdr:col>55</xdr:col>
      <xdr:colOff>0</xdr:colOff>
      <xdr:row>63</xdr:row>
      <xdr:rowOff>104733</xdr:rowOff>
    </xdr:to>
    <xdr:cxnSp macro="">
      <xdr:nvCxnSpPr>
        <xdr:cNvPr id="249" name="直線コネクタ 248">
          <a:extLst>
            <a:ext uri="{FF2B5EF4-FFF2-40B4-BE49-F238E27FC236}">
              <a16:creationId xmlns="" xmlns:a16="http://schemas.microsoft.com/office/drawing/2014/main" id="{00000000-0008-0000-0100-0000F9000000}"/>
            </a:ext>
          </a:extLst>
        </xdr:cNvPr>
        <xdr:cNvCxnSpPr/>
      </xdr:nvCxnSpPr>
      <xdr:spPr>
        <a:xfrm>
          <a:off x="9639300" y="10905648"/>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51712</xdr:rowOff>
    </xdr:from>
    <xdr:to>
      <xdr:col>46</xdr:col>
      <xdr:colOff>38100</xdr:colOff>
      <xdr:row>63</xdr:row>
      <xdr:rowOff>153312</xdr:rowOff>
    </xdr:to>
    <xdr:sp macro="" textlink="">
      <xdr:nvSpPr>
        <xdr:cNvPr id="250" name="楕円 249">
          <a:extLst>
            <a:ext uri="{FF2B5EF4-FFF2-40B4-BE49-F238E27FC236}">
              <a16:creationId xmlns="" xmlns:a16="http://schemas.microsoft.com/office/drawing/2014/main" id="{00000000-0008-0000-0100-0000FA000000}"/>
            </a:ext>
          </a:extLst>
        </xdr:cNvPr>
        <xdr:cNvSpPr/>
      </xdr:nvSpPr>
      <xdr:spPr>
        <a:xfrm>
          <a:off x="8699500" y="1085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102512</xdr:rowOff>
    </xdr:from>
    <xdr:to>
      <xdr:col>50</xdr:col>
      <xdr:colOff>114300</xdr:colOff>
      <xdr:row>63</xdr:row>
      <xdr:rowOff>104298</xdr:rowOff>
    </xdr:to>
    <xdr:cxnSp macro="">
      <xdr:nvCxnSpPr>
        <xdr:cNvPr id="251" name="直線コネクタ 250">
          <a:extLst>
            <a:ext uri="{FF2B5EF4-FFF2-40B4-BE49-F238E27FC236}">
              <a16:creationId xmlns="" xmlns:a16="http://schemas.microsoft.com/office/drawing/2014/main" id="{00000000-0008-0000-0100-0000FB000000}"/>
            </a:ext>
          </a:extLst>
        </xdr:cNvPr>
        <xdr:cNvCxnSpPr/>
      </xdr:nvCxnSpPr>
      <xdr:spPr>
        <a:xfrm>
          <a:off x="8750300" y="10903862"/>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51469</xdr:rowOff>
    </xdr:from>
    <xdr:to>
      <xdr:col>41</xdr:col>
      <xdr:colOff>101600</xdr:colOff>
      <xdr:row>63</xdr:row>
      <xdr:rowOff>153069</xdr:rowOff>
    </xdr:to>
    <xdr:sp macro="" textlink="">
      <xdr:nvSpPr>
        <xdr:cNvPr id="252" name="楕円 251">
          <a:extLst>
            <a:ext uri="{FF2B5EF4-FFF2-40B4-BE49-F238E27FC236}">
              <a16:creationId xmlns="" xmlns:a16="http://schemas.microsoft.com/office/drawing/2014/main" id="{00000000-0008-0000-0100-0000FC000000}"/>
            </a:ext>
          </a:extLst>
        </xdr:cNvPr>
        <xdr:cNvSpPr/>
      </xdr:nvSpPr>
      <xdr:spPr>
        <a:xfrm>
          <a:off x="7810500" y="108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102269</xdr:rowOff>
    </xdr:from>
    <xdr:to>
      <xdr:col>45</xdr:col>
      <xdr:colOff>177800</xdr:colOff>
      <xdr:row>63</xdr:row>
      <xdr:rowOff>102512</xdr:rowOff>
    </xdr:to>
    <xdr:cxnSp macro="">
      <xdr:nvCxnSpPr>
        <xdr:cNvPr id="253" name="直線コネクタ 252">
          <a:extLst>
            <a:ext uri="{FF2B5EF4-FFF2-40B4-BE49-F238E27FC236}">
              <a16:creationId xmlns="" xmlns:a16="http://schemas.microsoft.com/office/drawing/2014/main" id="{00000000-0008-0000-0100-0000FD000000}"/>
            </a:ext>
          </a:extLst>
        </xdr:cNvPr>
        <xdr:cNvCxnSpPr/>
      </xdr:nvCxnSpPr>
      <xdr:spPr>
        <a:xfrm>
          <a:off x="7861300" y="10903619"/>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47889</xdr:rowOff>
    </xdr:from>
    <xdr:to>
      <xdr:col>36</xdr:col>
      <xdr:colOff>165100</xdr:colOff>
      <xdr:row>63</xdr:row>
      <xdr:rowOff>149489</xdr:rowOff>
    </xdr:to>
    <xdr:sp macro="" textlink="">
      <xdr:nvSpPr>
        <xdr:cNvPr id="254" name="楕円 253">
          <a:extLst>
            <a:ext uri="{FF2B5EF4-FFF2-40B4-BE49-F238E27FC236}">
              <a16:creationId xmlns="" xmlns:a16="http://schemas.microsoft.com/office/drawing/2014/main" id="{00000000-0008-0000-0100-0000FE000000}"/>
            </a:ext>
          </a:extLst>
        </xdr:cNvPr>
        <xdr:cNvSpPr/>
      </xdr:nvSpPr>
      <xdr:spPr>
        <a:xfrm>
          <a:off x="6921500" y="108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98689</xdr:rowOff>
    </xdr:from>
    <xdr:to>
      <xdr:col>41</xdr:col>
      <xdr:colOff>50800</xdr:colOff>
      <xdr:row>63</xdr:row>
      <xdr:rowOff>102269</xdr:rowOff>
    </xdr:to>
    <xdr:cxnSp macro="">
      <xdr:nvCxnSpPr>
        <xdr:cNvPr id="255" name="直線コネクタ 254">
          <a:extLst>
            <a:ext uri="{FF2B5EF4-FFF2-40B4-BE49-F238E27FC236}">
              <a16:creationId xmlns="" xmlns:a16="http://schemas.microsoft.com/office/drawing/2014/main" id="{00000000-0008-0000-0100-0000FF000000}"/>
            </a:ext>
          </a:extLst>
        </xdr:cNvPr>
        <xdr:cNvCxnSpPr/>
      </xdr:nvCxnSpPr>
      <xdr:spPr>
        <a:xfrm>
          <a:off x="6972300" y="10900039"/>
          <a:ext cx="8890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a:extLst>
            <a:ext uri="{FF2B5EF4-FFF2-40B4-BE49-F238E27FC236}">
              <a16:creationId xmlns="" xmlns:a16="http://schemas.microsoft.com/office/drawing/2014/main" id="{00000000-0008-0000-0100-000000010000}"/>
            </a:ext>
          </a:extLst>
        </xdr:cNvPr>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a:extLst>
            <a:ext uri="{FF2B5EF4-FFF2-40B4-BE49-F238E27FC236}">
              <a16:creationId xmlns="" xmlns:a16="http://schemas.microsoft.com/office/drawing/2014/main" id="{00000000-0008-0000-0100-000001010000}"/>
            </a:ext>
          </a:extLst>
        </xdr:cNvPr>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a:extLst>
            <a:ext uri="{FF2B5EF4-FFF2-40B4-BE49-F238E27FC236}">
              <a16:creationId xmlns="" xmlns:a16="http://schemas.microsoft.com/office/drawing/2014/main" id="{00000000-0008-0000-0100-000002010000}"/>
            </a:ext>
          </a:extLst>
        </xdr:cNvPr>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 xmlns:a16="http://schemas.microsoft.com/office/drawing/2014/main" id="{00000000-0008-0000-0100-000003010000}"/>
            </a:ext>
          </a:extLst>
        </xdr:cNvPr>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146225</xdr:rowOff>
    </xdr:from>
    <xdr:ext cx="599010" cy="259045"/>
    <xdr:sp macro="" textlink="">
      <xdr:nvSpPr>
        <xdr:cNvPr id="260" name="n_1mainValue【橋りょう・トンネル】&#10;一人当たり有形固定資産（償却資産）額">
          <a:extLst>
            <a:ext uri="{FF2B5EF4-FFF2-40B4-BE49-F238E27FC236}">
              <a16:creationId xmlns="" xmlns:a16="http://schemas.microsoft.com/office/drawing/2014/main" id="{00000000-0008-0000-0100-000004010000}"/>
            </a:ext>
          </a:extLst>
        </xdr:cNvPr>
        <xdr:cNvSpPr txBox="1"/>
      </xdr:nvSpPr>
      <xdr:spPr>
        <a:xfrm>
          <a:off x="9327095" y="1094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144439</xdr:rowOff>
    </xdr:from>
    <xdr:ext cx="599010" cy="259045"/>
    <xdr:sp macro="" textlink="">
      <xdr:nvSpPr>
        <xdr:cNvPr id="261" name="n_2mainValue【橋りょう・トンネル】&#10;一人当たり有形固定資産（償却資産）額">
          <a:extLst>
            <a:ext uri="{FF2B5EF4-FFF2-40B4-BE49-F238E27FC236}">
              <a16:creationId xmlns="" xmlns:a16="http://schemas.microsoft.com/office/drawing/2014/main" id="{00000000-0008-0000-0100-000005010000}"/>
            </a:ext>
          </a:extLst>
        </xdr:cNvPr>
        <xdr:cNvSpPr txBox="1"/>
      </xdr:nvSpPr>
      <xdr:spPr>
        <a:xfrm>
          <a:off x="8450795" y="109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144196</xdr:rowOff>
    </xdr:from>
    <xdr:ext cx="599010" cy="259045"/>
    <xdr:sp macro="" textlink="">
      <xdr:nvSpPr>
        <xdr:cNvPr id="262" name="n_3mainValue【橋りょう・トンネル】&#10;一人当たり有形固定資産（償却資産）額">
          <a:extLst>
            <a:ext uri="{FF2B5EF4-FFF2-40B4-BE49-F238E27FC236}">
              <a16:creationId xmlns="" xmlns:a16="http://schemas.microsoft.com/office/drawing/2014/main" id="{00000000-0008-0000-0100-000006010000}"/>
            </a:ext>
          </a:extLst>
        </xdr:cNvPr>
        <xdr:cNvSpPr txBox="1"/>
      </xdr:nvSpPr>
      <xdr:spPr>
        <a:xfrm>
          <a:off x="7561795" y="1094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140616</xdr:rowOff>
    </xdr:from>
    <xdr:ext cx="599010" cy="259045"/>
    <xdr:sp macro="" textlink="">
      <xdr:nvSpPr>
        <xdr:cNvPr id="263" name="n_4mainValue【橋りょう・トンネル】&#10;一人当たり有形固定資産（償却資産）額">
          <a:extLst>
            <a:ext uri="{FF2B5EF4-FFF2-40B4-BE49-F238E27FC236}">
              <a16:creationId xmlns="" xmlns:a16="http://schemas.microsoft.com/office/drawing/2014/main" id="{00000000-0008-0000-0100-000007010000}"/>
            </a:ext>
          </a:extLst>
        </xdr:cNvPr>
        <xdr:cNvSpPr txBox="1"/>
      </xdr:nvSpPr>
      <xdr:spPr>
        <a:xfrm>
          <a:off x="6672795" y="1094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 xmlns:a16="http://schemas.microsoft.com/office/drawing/2014/main" id="{00000000-0008-0000-01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 xmlns:a16="http://schemas.microsoft.com/office/drawing/2014/main" id="{00000000-0008-0000-01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 xmlns:a16="http://schemas.microsoft.com/office/drawing/2014/main" id="{00000000-0008-0000-01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 xmlns:a16="http://schemas.microsoft.com/office/drawing/2014/main" id="{00000000-0008-0000-01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 xmlns:a16="http://schemas.microsoft.com/office/drawing/2014/main" id="{00000000-0008-0000-01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 xmlns:a16="http://schemas.microsoft.com/office/drawing/2014/main" id="{00000000-0008-0000-01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 xmlns:a16="http://schemas.microsoft.com/office/drawing/2014/main" id="{00000000-0008-0000-01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 xmlns:a16="http://schemas.microsoft.com/office/drawing/2014/main" id="{00000000-0008-0000-01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 xmlns:a16="http://schemas.microsoft.com/office/drawing/2014/main" id="{00000000-0008-0000-01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 xmlns:a16="http://schemas.microsoft.com/office/drawing/2014/main" id="{00000000-0008-0000-01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 xmlns:a16="http://schemas.microsoft.com/office/drawing/2014/main" id="{00000000-0008-0000-01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 xmlns:a16="http://schemas.microsoft.com/office/drawing/2014/main" id="{00000000-0008-0000-01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 xmlns:a16="http://schemas.microsoft.com/office/drawing/2014/main" id="{00000000-0008-0000-0100-000021010000}"/>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 xmlns:a16="http://schemas.microsoft.com/office/drawing/2014/main" id="{00000000-0008-0000-01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 xmlns:a16="http://schemas.microsoft.com/office/drawing/2014/main" id="{00000000-0008-0000-01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 xmlns:a16="http://schemas.microsoft.com/office/drawing/2014/main" id="{00000000-0008-0000-0100-000024010000}"/>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 xmlns:a16="http://schemas.microsoft.com/office/drawing/2014/main" id="{00000000-0008-0000-0100-000025010000}"/>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 xmlns:a16="http://schemas.microsoft.com/office/drawing/2014/main" id="{00000000-0008-0000-0100-000026010000}"/>
            </a:ext>
          </a:extLst>
        </xdr:cNvPr>
        <xdr:cNvSpPr txBox="1"/>
      </xdr:nvSpPr>
      <xdr:spPr>
        <a:xfrm>
          <a:off x="46736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 xmlns:a16="http://schemas.microsoft.com/office/drawing/2014/main" id="{00000000-0008-0000-0100-000027010000}"/>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 xmlns:a16="http://schemas.microsoft.com/office/drawing/2014/main" id="{00000000-0008-0000-0100-000028010000}"/>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 xmlns:a16="http://schemas.microsoft.com/office/drawing/2014/main" id="{00000000-0008-0000-0100-000029010000}"/>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 xmlns:a16="http://schemas.microsoft.com/office/drawing/2014/main" id="{00000000-0008-0000-0100-00002A010000}"/>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 xmlns:a16="http://schemas.microsoft.com/office/drawing/2014/main" id="{00000000-0008-0000-0100-00002B010000}"/>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162016</xdr:rowOff>
    </xdr:from>
    <xdr:to>
      <xdr:col>24</xdr:col>
      <xdr:colOff>114300</xdr:colOff>
      <xdr:row>85</xdr:row>
      <xdr:rowOff>92166</xdr:rowOff>
    </xdr:to>
    <xdr:sp macro="" textlink="">
      <xdr:nvSpPr>
        <xdr:cNvPr id="305" name="楕円 304">
          <a:extLst>
            <a:ext uri="{FF2B5EF4-FFF2-40B4-BE49-F238E27FC236}">
              <a16:creationId xmlns="" xmlns:a16="http://schemas.microsoft.com/office/drawing/2014/main" id="{00000000-0008-0000-0100-000031010000}"/>
            </a:ext>
          </a:extLst>
        </xdr:cNvPr>
        <xdr:cNvSpPr/>
      </xdr:nvSpPr>
      <xdr:spPr>
        <a:xfrm>
          <a:off x="45847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140443</xdr:rowOff>
    </xdr:from>
    <xdr:ext cx="405111" cy="259045"/>
    <xdr:sp macro="" textlink="">
      <xdr:nvSpPr>
        <xdr:cNvPr id="306" name="【公営住宅】&#10;有形固定資産減価償却率該当値テキスト">
          <a:extLst>
            <a:ext uri="{FF2B5EF4-FFF2-40B4-BE49-F238E27FC236}">
              <a16:creationId xmlns="" xmlns:a16="http://schemas.microsoft.com/office/drawing/2014/main" id="{00000000-0008-0000-0100-000032010000}"/>
            </a:ext>
          </a:extLst>
        </xdr:cNvPr>
        <xdr:cNvSpPr txBox="1"/>
      </xdr:nvSpPr>
      <xdr:spPr>
        <a:xfrm>
          <a:off x="4673600"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145687</xdr:rowOff>
    </xdr:from>
    <xdr:to>
      <xdr:col>20</xdr:col>
      <xdr:colOff>38100</xdr:colOff>
      <xdr:row>85</xdr:row>
      <xdr:rowOff>75837</xdr:rowOff>
    </xdr:to>
    <xdr:sp macro="" textlink="">
      <xdr:nvSpPr>
        <xdr:cNvPr id="307" name="楕円 306">
          <a:extLst>
            <a:ext uri="{FF2B5EF4-FFF2-40B4-BE49-F238E27FC236}">
              <a16:creationId xmlns="" xmlns:a16="http://schemas.microsoft.com/office/drawing/2014/main" id="{00000000-0008-0000-0100-000033010000}"/>
            </a:ext>
          </a:extLst>
        </xdr:cNvPr>
        <xdr:cNvSpPr/>
      </xdr:nvSpPr>
      <xdr:spPr>
        <a:xfrm>
          <a:off x="3746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25037</xdr:rowOff>
    </xdr:from>
    <xdr:to>
      <xdr:col>24</xdr:col>
      <xdr:colOff>63500</xdr:colOff>
      <xdr:row>85</xdr:row>
      <xdr:rowOff>41366</xdr:rowOff>
    </xdr:to>
    <xdr:cxnSp macro="">
      <xdr:nvCxnSpPr>
        <xdr:cNvPr id="308" name="直線コネクタ 307">
          <a:extLst>
            <a:ext uri="{FF2B5EF4-FFF2-40B4-BE49-F238E27FC236}">
              <a16:creationId xmlns="" xmlns:a16="http://schemas.microsoft.com/office/drawing/2014/main" id="{00000000-0008-0000-0100-000034010000}"/>
            </a:ext>
          </a:extLst>
        </xdr:cNvPr>
        <xdr:cNvCxnSpPr/>
      </xdr:nvCxnSpPr>
      <xdr:spPr>
        <a:xfrm>
          <a:off x="3797300" y="1459828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129358</xdr:rowOff>
    </xdr:from>
    <xdr:to>
      <xdr:col>15</xdr:col>
      <xdr:colOff>101600</xdr:colOff>
      <xdr:row>85</xdr:row>
      <xdr:rowOff>59508</xdr:rowOff>
    </xdr:to>
    <xdr:sp macro="" textlink="">
      <xdr:nvSpPr>
        <xdr:cNvPr id="309" name="楕円 308">
          <a:extLst>
            <a:ext uri="{FF2B5EF4-FFF2-40B4-BE49-F238E27FC236}">
              <a16:creationId xmlns="" xmlns:a16="http://schemas.microsoft.com/office/drawing/2014/main" id="{00000000-0008-0000-0100-000035010000}"/>
            </a:ext>
          </a:extLst>
        </xdr:cNvPr>
        <xdr:cNvSpPr/>
      </xdr:nvSpPr>
      <xdr:spPr>
        <a:xfrm>
          <a:off x="2857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8708</xdr:rowOff>
    </xdr:from>
    <xdr:to>
      <xdr:col>19</xdr:col>
      <xdr:colOff>177800</xdr:colOff>
      <xdr:row>85</xdr:row>
      <xdr:rowOff>25037</xdr:rowOff>
    </xdr:to>
    <xdr:cxnSp macro="">
      <xdr:nvCxnSpPr>
        <xdr:cNvPr id="310" name="直線コネクタ 309">
          <a:extLst>
            <a:ext uri="{FF2B5EF4-FFF2-40B4-BE49-F238E27FC236}">
              <a16:creationId xmlns="" xmlns:a16="http://schemas.microsoft.com/office/drawing/2014/main" id="{00000000-0008-0000-0100-000036010000}"/>
            </a:ext>
          </a:extLst>
        </xdr:cNvPr>
        <xdr:cNvCxnSpPr/>
      </xdr:nvCxnSpPr>
      <xdr:spPr>
        <a:xfrm>
          <a:off x="2908300" y="1458195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113030</xdr:rowOff>
    </xdr:from>
    <xdr:to>
      <xdr:col>10</xdr:col>
      <xdr:colOff>165100</xdr:colOff>
      <xdr:row>85</xdr:row>
      <xdr:rowOff>43180</xdr:rowOff>
    </xdr:to>
    <xdr:sp macro="" textlink="">
      <xdr:nvSpPr>
        <xdr:cNvPr id="311" name="楕円 310">
          <a:extLst>
            <a:ext uri="{FF2B5EF4-FFF2-40B4-BE49-F238E27FC236}">
              <a16:creationId xmlns="" xmlns:a16="http://schemas.microsoft.com/office/drawing/2014/main" id="{00000000-0008-0000-0100-000037010000}"/>
            </a:ext>
          </a:extLst>
        </xdr:cNvPr>
        <xdr:cNvSpPr/>
      </xdr:nvSpPr>
      <xdr:spPr>
        <a:xfrm>
          <a:off x="1968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163830</xdr:rowOff>
    </xdr:from>
    <xdr:to>
      <xdr:col>15</xdr:col>
      <xdr:colOff>50800</xdr:colOff>
      <xdr:row>85</xdr:row>
      <xdr:rowOff>8708</xdr:rowOff>
    </xdr:to>
    <xdr:cxnSp macro="">
      <xdr:nvCxnSpPr>
        <xdr:cNvPr id="312" name="直線コネクタ 311">
          <a:extLst>
            <a:ext uri="{FF2B5EF4-FFF2-40B4-BE49-F238E27FC236}">
              <a16:creationId xmlns="" xmlns:a16="http://schemas.microsoft.com/office/drawing/2014/main" id="{00000000-0008-0000-0100-000038010000}"/>
            </a:ext>
          </a:extLst>
        </xdr:cNvPr>
        <xdr:cNvCxnSpPr/>
      </xdr:nvCxnSpPr>
      <xdr:spPr>
        <a:xfrm>
          <a:off x="2019300" y="1456563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88537</xdr:rowOff>
    </xdr:from>
    <xdr:to>
      <xdr:col>6</xdr:col>
      <xdr:colOff>38100</xdr:colOff>
      <xdr:row>85</xdr:row>
      <xdr:rowOff>18687</xdr:rowOff>
    </xdr:to>
    <xdr:sp macro="" textlink="">
      <xdr:nvSpPr>
        <xdr:cNvPr id="313" name="楕円 312">
          <a:extLst>
            <a:ext uri="{FF2B5EF4-FFF2-40B4-BE49-F238E27FC236}">
              <a16:creationId xmlns="" xmlns:a16="http://schemas.microsoft.com/office/drawing/2014/main" id="{00000000-0008-0000-0100-000039010000}"/>
            </a:ext>
          </a:extLst>
        </xdr:cNvPr>
        <xdr:cNvSpPr/>
      </xdr:nvSpPr>
      <xdr:spPr>
        <a:xfrm>
          <a:off x="1079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139337</xdr:rowOff>
    </xdr:from>
    <xdr:to>
      <xdr:col>10</xdr:col>
      <xdr:colOff>114300</xdr:colOff>
      <xdr:row>84</xdr:row>
      <xdr:rowOff>163830</xdr:rowOff>
    </xdr:to>
    <xdr:cxnSp macro="">
      <xdr:nvCxnSpPr>
        <xdr:cNvPr id="314" name="直線コネクタ 313">
          <a:extLst>
            <a:ext uri="{FF2B5EF4-FFF2-40B4-BE49-F238E27FC236}">
              <a16:creationId xmlns="" xmlns:a16="http://schemas.microsoft.com/office/drawing/2014/main" id="{00000000-0008-0000-0100-00003A010000}"/>
            </a:ext>
          </a:extLst>
        </xdr:cNvPr>
        <xdr:cNvCxnSpPr/>
      </xdr:nvCxnSpPr>
      <xdr:spPr>
        <a:xfrm>
          <a:off x="1130300" y="145411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 xmlns:a16="http://schemas.microsoft.com/office/drawing/2014/main" id="{00000000-0008-0000-0100-00003B010000}"/>
            </a:ext>
          </a:extLst>
        </xdr:cNvPr>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 xmlns:a16="http://schemas.microsoft.com/office/drawing/2014/main" id="{00000000-0008-0000-0100-00003C010000}"/>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a:extLst>
            <a:ext uri="{FF2B5EF4-FFF2-40B4-BE49-F238E27FC236}">
              <a16:creationId xmlns="" xmlns:a16="http://schemas.microsoft.com/office/drawing/2014/main" id="{00000000-0008-0000-0100-00003D010000}"/>
            </a:ext>
          </a:extLst>
        </xdr:cNvPr>
        <xdr:cNvSpPr txBox="1"/>
      </xdr:nvSpPr>
      <xdr:spPr>
        <a:xfrm>
          <a:off x="1816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a:extLst>
            <a:ext uri="{FF2B5EF4-FFF2-40B4-BE49-F238E27FC236}">
              <a16:creationId xmlns="" xmlns:a16="http://schemas.microsoft.com/office/drawing/2014/main" id="{00000000-0008-0000-0100-00003E010000}"/>
            </a:ext>
          </a:extLst>
        </xdr:cNvPr>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66964</xdr:rowOff>
    </xdr:from>
    <xdr:ext cx="405111" cy="259045"/>
    <xdr:sp macro="" textlink="">
      <xdr:nvSpPr>
        <xdr:cNvPr id="319" name="n_1mainValue【公営住宅】&#10;有形固定資産減価償却率">
          <a:extLst>
            <a:ext uri="{FF2B5EF4-FFF2-40B4-BE49-F238E27FC236}">
              <a16:creationId xmlns="" xmlns:a16="http://schemas.microsoft.com/office/drawing/2014/main" id="{00000000-0008-0000-0100-00003F010000}"/>
            </a:ext>
          </a:extLst>
        </xdr:cNvPr>
        <xdr:cNvSpPr txBox="1"/>
      </xdr:nvSpPr>
      <xdr:spPr>
        <a:xfrm>
          <a:off x="35820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50635</xdr:rowOff>
    </xdr:from>
    <xdr:ext cx="405111" cy="259045"/>
    <xdr:sp macro="" textlink="">
      <xdr:nvSpPr>
        <xdr:cNvPr id="320" name="n_2mainValue【公営住宅】&#10;有形固定資産減価償却率">
          <a:extLst>
            <a:ext uri="{FF2B5EF4-FFF2-40B4-BE49-F238E27FC236}">
              <a16:creationId xmlns="" xmlns:a16="http://schemas.microsoft.com/office/drawing/2014/main" id="{00000000-0008-0000-0100-000040010000}"/>
            </a:ext>
          </a:extLst>
        </xdr:cNvPr>
        <xdr:cNvSpPr txBox="1"/>
      </xdr:nvSpPr>
      <xdr:spPr>
        <a:xfrm>
          <a:off x="2705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34307</xdr:rowOff>
    </xdr:from>
    <xdr:ext cx="405111" cy="259045"/>
    <xdr:sp macro="" textlink="">
      <xdr:nvSpPr>
        <xdr:cNvPr id="321" name="n_3mainValue【公営住宅】&#10;有形固定資産減価償却率">
          <a:extLst>
            <a:ext uri="{FF2B5EF4-FFF2-40B4-BE49-F238E27FC236}">
              <a16:creationId xmlns="" xmlns:a16="http://schemas.microsoft.com/office/drawing/2014/main" id="{00000000-0008-0000-0100-000041010000}"/>
            </a:ext>
          </a:extLst>
        </xdr:cNvPr>
        <xdr:cNvSpPr txBox="1"/>
      </xdr:nvSpPr>
      <xdr:spPr>
        <a:xfrm>
          <a:off x="1816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9814</xdr:rowOff>
    </xdr:from>
    <xdr:ext cx="405111" cy="259045"/>
    <xdr:sp macro="" textlink="">
      <xdr:nvSpPr>
        <xdr:cNvPr id="322" name="n_4mainValue【公営住宅】&#10;有形固定資産減価償却率">
          <a:extLst>
            <a:ext uri="{FF2B5EF4-FFF2-40B4-BE49-F238E27FC236}">
              <a16:creationId xmlns="" xmlns:a16="http://schemas.microsoft.com/office/drawing/2014/main" id="{00000000-0008-0000-0100-000042010000}"/>
            </a:ext>
          </a:extLst>
        </xdr:cNvPr>
        <xdr:cNvSpPr txBox="1"/>
      </xdr:nvSpPr>
      <xdr:spPr>
        <a:xfrm>
          <a:off x="9277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 xmlns:a16="http://schemas.microsoft.com/office/drawing/2014/main" id="{00000000-0008-0000-01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 xmlns:a16="http://schemas.microsoft.com/office/drawing/2014/main" id="{00000000-0008-0000-01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 xmlns:a16="http://schemas.microsoft.com/office/drawing/2014/main" id="{00000000-0008-0000-01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 xmlns:a16="http://schemas.microsoft.com/office/drawing/2014/main" id="{00000000-0008-0000-01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 xmlns:a16="http://schemas.microsoft.com/office/drawing/2014/main" id="{00000000-0008-0000-01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 xmlns:a16="http://schemas.microsoft.com/office/drawing/2014/main" id="{00000000-0008-0000-01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 xmlns:a16="http://schemas.microsoft.com/office/drawing/2014/main" id="{00000000-0008-0000-01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 xmlns:a16="http://schemas.microsoft.com/office/drawing/2014/main" id="{00000000-0008-0000-01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 xmlns:a16="http://schemas.microsoft.com/office/drawing/2014/main" id="{00000000-0008-0000-01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 xmlns:a16="http://schemas.microsoft.com/office/drawing/2014/main" id="{00000000-0008-0000-01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 xmlns:a16="http://schemas.microsoft.com/office/drawing/2014/main" id="{00000000-0008-0000-01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 xmlns:a16="http://schemas.microsoft.com/office/drawing/2014/main" id="{00000000-0008-0000-0100-00005A010000}"/>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 xmlns:a16="http://schemas.microsoft.com/office/drawing/2014/main" id="{00000000-0008-0000-0100-00005B010000}"/>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 xmlns:a16="http://schemas.microsoft.com/office/drawing/2014/main" id="{00000000-0008-0000-0100-00005C010000}"/>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 xmlns:a16="http://schemas.microsoft.com/office/drawing/2014/main" id="{00000000-0008-0000-0100-00005D010000}"/>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 xmlns:a16="http://schemas.microsoft.com/office/drawing/2014/main" id="{00000000-0008-0000-0100-00005E010000}"/>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 xmlns:a16="http://schemas.microsoft.com/office/drawing/2014/main" id="{00000000-0008-0000-0100-00005F010000}"/>
            </a:ext>
          </a:extLst>
        </xdr:cNvPr>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 xmlns:a16="http://schemas.microsoft.com/office/drawing/2014/main" id="{00000000-0008-0000-0100-000060010000}"/>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 xmlns:a16="http://schemas.microsoft.com/office/drawing/2014/main" id="{00000000-0008-0000-0100-000061010000}"/>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 xmlns:a16="http://schemas.microsoft.com/office/drawing/2014/main" id="{00000000-0008-0000-0100-000062010000}"/>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 xmlns:a16="http://schemas.microsoft.com/office/drawing/2014/main" id="{00000000-0008-0000-0100-000063010000}"/>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 xmlns:a16="http://schemas.microsoft.com/office/drawing/2014/main" id="{00000000-0008-0000-0100-000064010000}"/>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5398</xdr:rowOff>
    </xdr:from>
    <xdr:to>
      <xdr:col>55</xdr:col>
      <xdr:colOff>50800</xdr:colOff>
      <xdr:row>86</xdr:row>
      <xdr:rowOff>106998</xdr:rowOff>
    </xdr:to>
    <xdr:sp macro="" textlink="">
      <xdr:nvSpPr>
        <xdr:cNvPr id="362" name="楕円 361">
          <a:extLst>
            <a:ext uri="{FF2B5EF4-FFF2-40B4-BE49-F238E27FC236}">
              <a16:creationId xmlns="" xmlns:a16="http://schemas.microsoft.com/office/drawing/2014/main" id="{00000000-0008-0000-0100-00006A010000}"/>
            </a:ext>
          </a:extLst>
        </xdr:cNvPr>
        <xdr:cNvSpPr/>
      </xdr:nvSpPr>
      <xdr:spPr>
        <a:xfrm>
          <a:off x="10426700" y="1475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91775</xdr:rowOff>
    </xdr:from>
    <xdr:ext cx="469744" cy="259045"/>
    <xdr:sp macro="" textlink="">
      <xdr:nvSpPr>
        <xdr:cNvPr id="363" name="【公営住宅】&#10;一人当たり面積該当値テキスト">
          <a:extLst>
            <a:ext uri="{FF2B5EF4-FFF2-40B4-BE49-F238E27FC236}">
              <a16:creationId xmlns="" xmlns:a16="http://schemas.microsoft.com/office/drawing/2014/main" id="{00000000-0008-0000-0100-00006B010000}"/>
            </a:ext>
          </a:extLst>
        </xdr:cNvPr>
        <xdr:cNvSpPr txBox="1"/>
      </xdr:nvSpPr>
      <xdr:spPr>
        <a:xfrm>
          <a:off x="10515600" y="1466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5207</xdr:rowOff>
    </xdr:from>
    <xdr:to>
      <xdr:col>50</xdr:col>
      <xdr:colOff>165100</xdr:colOff>
      <xdr:row>86</xdr:row>
      <xdr:rowOff>106807</xdr:rowOff>
    </xdr:to>
    <xdr:sp macro="" textlink="">
      <xdr:nvSpPr>
        <xdr:cNvPr id="364" name="楕円 363">
          <a:extLst>
            <a:ext uri="{FF2B5EF4-FFF2-40B4-BE49-F238E27FC236}">
              <a16:creationId xmlns="" xmlns:a16="http://schemas.microsoft.com/office/drawing/2014/main" id="{00000000-0008-0000-0100-00006C010000}"/>
            </a:ext>
          </a:extLst>
        </xdr:cNvPr>
        <xdr:cNvSpPr/>
      </xdr:nvSpPr>
      <xdr:spPr>
        <a:xfrm>
          <a:off x="9588500" y="147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56007</xdr:rowOff>
    </xdr:from>
    <xdr:to>
      <xdr:col>55</xdr:col>
      <xdr:colOff>0</xdr:colOff>
      <xdr:row>86</xdr:row>
      <xdr:rowOff>56198</xdr:rowOff>
    </xdr:to>
    <xdr:cxnSp macro="">
      <xdr:nvCxnSpPr>
        <xdr:cNvPr id="365" name="直線コネクタ 364">
          <a:extLst>
            <a:ext uri="{FF2B5EF4-FFF2-40B4-BE49-F238E27FC236}">
              <a16:creationId xmlns="" xmlns:a16="http://schemas.microsoft.com/office/drawing/2014/main" id="{00000000-0008-0000-0100-00006D010000}"/>
            </a:ext>
          </a:extLst>
        </xdr:cNvPr>
        <xdr:cNvCxnSpPr/>
      </xdr:nvCxnSpPr>
      <xdr:spPr>
        <a:xfrm>
          <a:off x="9639300" y="14800707"/>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4445</xdr:rowOff>
    </xdr:from>
    <xdr:to>
      <xdr:col>46</xdr:col>
      <xdr:colOff>38100</xdr:colOff>
      <xdr:row>86</xdr:row>
      <xdr:rowOff>106045</xdr:rowOff>
    </xdr:to>
    <xdr:sp macro="" textlink="">
      <xdr:nvSpPr>
        <xdr:cNvPr id="366" name="楕円 365">
          <a:extLst>
            <a:ext uri="{FF2B5EF4-FFF2-40B4-BE49-F238E27FC236}">
              <a16:creationId xmlns="" xmlns:a16="http://schemas.microsoft.com/office/drawing/2014/main" id="{00000000-0008-0000-0100-00006E010000}"/>
            </a:ext>
          </a:extLst>
        </xdr:cNvPr>
        <xdr:cNvSpPr/>
      </xdr:nvSpPr>
      <xdr:spPr>
        <a:xfrm>
          <a:off x="8699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55245</xdr:rowOff>
    </xdr:from>
    <xdr:to>
      <xdr:col>50</xdr:col>
      <xdr:colOff>114300</xdr:colOff>
      <xdr:row>86</xdr:row>
      <xdr:rowOff>56007</xdr:rowOff>
    </xdr:to>
    <xdr:cxnSp macro="">
      <xdr:nvCxnSpPr>
        <xdr:cNvPr id="367" name="直線コネクタ 366">
          <a:extLst>
            <a:ext uri="{FF2B5EF4-FFF2-40B4-BE49-F238E27FC236}">
              <a16:creationId xmlns="" xmlns:a16="http://schemas.microsoft.com/office/drawing/2014/main" id="{00000000-0008-0000-0100-00006F010000}"/>
            </a:ext>
          </a:extLst>
        </xdr:cNvPr>
        <xdr:cNvCxnSpPr/>
      </xdr:nvCxnSpPr>
      <xdr:spPr>
        <a:xfrm>
          <a:off x="8750300" y="1479994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3874</xdr:rowOff>
    </xdr:from>
    <xdr:to>
      <xdr:col>41</xdr:col>
      <xdr:colOff>101600</xdr:colOff>
      <xdr:row>86</xdr:row>
      <xdr:rowOff>105474</xdr:rowOff>
    </xdr:to>
    <xdr:sp macro="" textlink="">
      <xdr:nvSpPr>
        <xdr:cNvPr id="368" name="楕円 367">
          <a:extLst>
            <a:ext uri="{FF2B5EF4-FFF2-40B4-BE49-F238E27FC236}">
              <a16:creationId xmlns="" xmlns:a16="http://schemas.microsoft.com/office/drawing/2014/main" id="{00000000-0008-0000-0100-000070010000}"/>
            </a:ext>
          </a:extLst>
        </xdr:cNvPr>
        <xdr:cNvSpPr/>
      </xdr:nvSpPr>
      <xdr:spPr>
        <a:xfrm>
          <a:off x="7810500" y="147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54674</xdr:rowOff>
    </xdr:from>
    <xdr:to>
      <xdr:col>45</xdr:col>
      <xdr:colOff>177800</xdr:colOff>
      <xdr:row>86</xdr:row>
      <xdr:rowOff>55245</xdr:rowOff>
    </xdr:to>
    <xdr:cxnSp macro="">
      <xdr:nvCxnSpPr>
        <xdr:cNvPr id="369" name="直線コネクタ 368">
          <a:extLst>
            <a:ext uri="{FF2B5EF4-FFF2-40B4-BE49-F238E27FC236}">
              <a16:creationId xmlns="" xmlns:a16="http://schemas.microsoft.com/office/drawing/2014/main" id="{00000000-0008-0000-0100-000071010000}"/>
            </a:ext>
          </a:extLst>
        </xdr:cNvPr>
        <xdr:cNvCxnSpPr/>
      </xdr:nvCxnSpPr>
      <xdr:spPr>
        <a:xfrm>
          <a:off x="7861300" y="1479937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2539</xdr:rowOff>
    </xdr:from>
    <xdr:to>
      <xdr:col>36</xdr:col>
      <xdr:colOff>165100</xdr:colOff>
      <xdr:row>86</xdr:row>
      <xdr:rowOff>104139</xdr:rowOff>
    </xdr:to>
    <xdr:sp macro="" textlink="">
      <xdr:nvSpPr>
        <xdr:cNvPr id="370" name="楕円 369">
          <a:extLst>
            <a:ext uri="{FF2B5EF4-FFF2-40B4-BE49-F238E27FC236}">
              <a16:creationId xmlns="" xmlns:a16="http://schemas.microsoft.com/office/drawing/2014/main" id="{00000000-0008-0000-0100-000072010000}"/>
            </a:ext>
          </a:extLst>
        </xdr:cNvPr>
        <xdr:cNvSpPr/>
      </xdr:nvSpPr>
      <xdr:spPr>
        <a:xfrm>
          <a:off x="6921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53339</xdr:rowOff>
    </xdr:from>
    <xdr:to>
      <xdr:col>41</xdr:col>
      <xdr:colOff>50800</xdr:colOff>
      <xdr:row>86</xdr:row>
      <xdr:rowOff>54674</xdr:rowOff>
    </xdr:to>
    <xdr:cxnSp macro="">
      <xdr:nvCxnSpPr>
        <xdr:cNvPr id="371" name="直線コネクタ 370">
          <a:extLst>
            <a:ext uri="{FF2B5EF4-FFF2-40B4-BE49-F238E27FC236}">
              <a16:creationId xmlns="" xmlns:a16="http://schemas.microsoft.com/office/drawing/2014/main" id="{00000000-0008-0000-0100-000073010000}"/>
            </a:ext>
          </a:extLst>
        </xdr:cNvPr>
        <xdr:cNvCxnSpPr/>
      </xdr:nvCxnSpPr>
      <xdr:spPr>
        <a:xfrm>
          <a:off x="6972300" y="14798039"/>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a:extLst>
            <a:ext uri="{FF2B5EF4-FFF2-40B4-BE49-F238E27FC236}">
              <a16:creationId xmlns="" xmlns:a16="http://schemas.microsoft.com/office/drawing/2014/main" id="{00000000-0008-0000-0100-000074010000}"/>
            </a:ext>
          </a:extLst>
        </xdr:cNvPr>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a:extLst>
            <a:ext uri="{FF2B5EF4-FFF2-40B4-BE49-F238E27FC236}">
              <a16:creationId xmlns="" xmlns:a16="http://schemas.microsoft.com/office/drawing/2014/main" id="{00000000-0008-0000-0100-000075010000}"/>
            </a:ext>
          </a:extLst>
        </xdr:cNvPr>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a:extLst>
            <a:ext uri="{FF2B5EF4-FFF2-40B4-BE49-F238E27FC236}">
              <a16:creationId xmlns="" xmlns:a16="http://schemas.microsoft.com/office/drawing/2014/main" id="{00000000-0008-0000-0100-000076010000}"/>
            </a:ext>
          </a:extLst>
        </xdr:cNvPr>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a:extLst>
            <a:ext uri="{FF2B5EF4-FFF2-40B4-BE49-F238E27FC236}">
              <a16:creationId xmlns="" xmlns:a16="http://schemas.microsoft.com/office/drawing/2014/main" id="{00000000-0008-0000-0100-000077010000}"/>
            </a:ext>
          </a:extLst>
        </xdr:cNvPr>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97934</xdr:rowOff>
    </xdr:from>
    <xdr:ext cx="469744" cy="259045"/>
    <xdr:sp macro="" textlink="">
      <xdr:nvSpPr>
        <xdr:cNvPr id="376" name="n_1mainValue【公営住宅】&#10;一人当たり面積">
          <a:extLst>
            <a:ext uri="{FF2B5EF4-FFF2-40B4-BE49-F238E27FC236}">
              <a16:creationId xmlns="" xmlns:a16="http://schemas.microsoft.com/office/drawing/2014/main" id="{00000000-0008-0000-0100-000078010000}"/>
            </a:ext>
          </a:extLst>
        </xdr:cNvPr>
        <xdr:cNvSpPr txBox="1"/>
      </xdr:nvSpPr>
      <xdr:spPr>
        <a:xfrm>
          <a:off x="9391727"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97172</xdr:rowOff>
    </xdr:from>
    <xdr:ext cx="469744" cy="259045"/>
    <xdr:sp macro="" textlink="">
      <xdr:nvSpPr>
        <xdr:cNvPr id="377" name="n_2mainValue【公営住宅】&#10;一人当たり面積">
          <a:extLst>
            <a:ext uri="{FF2B5EF4-FFF2-40B4-BE49-F238E27FC236}">
              <a16:creationId xmlns="" xmlns:a16="http://schemas.microsoft.com/office/drawing/2014/main" id="{00000000-0008-0000-0100-000079010000}"/>
            </a:ext>
          </a:extLst>
        </xdr:cNvPr>
        <xdr:cNvSpPr txBox="1"/>
      </xdr:nvSpPr>
      <xdr:spPr>
        <a:xfrm>
          <a:off x="8515427"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96601</xdr:rowOff>
    </xdr:from>
    <xdr:ext cx="469744" cy="259045"/>
    <xdr:sp macro="" textlink="">
      <xdr:nvSpPr>
        <xdr:cNvPr id="378" name="n_3mainValue【公営住宅】&#10;一人当たり面積">
          <a:extLst>
            <a:ext uri="{FF2B5EF4-FFF2-40B4-BE49-F238E27FC236}">
              <a16:creationId xmlns="" xmlns:a16="http://schemas.microsoft.com/office/drawing/2014/main" id="{00000000-0008-0000-0100-00007A010000}"/>
            </a:ext>
          </a:extLst>
        </xdr:cNvPr>
        <xdr:cNvSpPr txBox="1"/>
      </xdr:nvSpPr>
      <xdr:spPr>
        <a:xfrm>
          <a:off x="7626427" y="1484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95266</xdr:rowOff>
    </xdr:from>
    <xdr:ext cx="469744" cy="259045"/>
    <xdr:sp macro="" textlink="">
      <xdr:nvSpPr>
        <xdr:cNvPr id="379" name="n_4mainValue【公営住宅】&#10;一人当たり面積">
          <a:extLst>
            <a:ext uri="{FF2B5EF4-FFF2-40B4-BE49-F238E27FC236}">
              <a16:creationId xmlns="" xmlns:a16="http://schemas.microsoft.com/office/drawing/2014/main" id="{00000000-0008-0000-0100-00007B010000}"/>
            </a:ext>
          </a:extLst>
        </xdr:cNvPr>
        <xdr:cNvSpPr txBox="1"/>
      </xdr:nvSpPr>
      <xdr:spPr>
        <a:xfrm>
          <a:off x="6737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 xmlns:a16="http://schemas.microsoft.com/office/drawing/2014/main" id="{00000000-0008-0000-01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 xmlns:a16="http://schemas.microsoft.com/office/drawing/2014/main" id="{00000000-0008-0000-01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 xmlns:a16="http://schemas.microsoft.com/office/drawing/2014/main" id="{00000000-0008-0000-01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 xmlns:a16="http://schemas.microsoft.com/office/drawing/2014/main" id="{00000000-0008-0000-01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 xmlns:a16="http://schemas.microsoft.com/office/drawing/2014/main" id="{00000000-0008-0000-01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 xmlns:a16="http://schemas.microsoft.com/office/drawing/2014/main" id="{00000000-0008-0000-01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 xmlns:a16="http://schemas.microsoft.com/office/drawing/2014/main" id="{00000000-0008-0000-01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 xmlns:a16="http://schemas.microsoft.com/office/drawing/2014/main" id="{00000000-0008-0000-01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 xmlns:a16="http://schemas.microsoft.com/office/drawing/2014/main" id="{00000000-0008-0000-01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 xmlns:a16="http://schemas.microsoft.com/office/drawing/2014/main" id="{00000000-0008-0000-01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 xmlns:a16="http://schemas.microsoft.com/office/drawing/2014/main" id="{00000000-0008-0000-01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 xmlns:a16="http://schemas.microsoft.com/office/drawing/2014/main" id="{00000000-0008-0000-01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 xmlns:a16="http://schemas.microsoft.com/office/drawing/2014/main" id="{00000000-0008-0000-01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 xmlns:a16="http://schemas.microsoft.com/office/drawing/2014/main" id="{00000000-0008-0000-01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 xmlns:a16="http://schemas.microsoft.com/office/drawing/2014/main" id="{00000000-0008-0000-01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 xmlns:a16="http://schemas.microsoft.com/office/drawing/2014/main" id="{00000000-0008-0000-01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 xmlns:a16="http://schemas.microsoft.com/office/drawing/2014/main" id="{00000000-0008-0000-01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 xmlns:a16="http://schemas.microsoft.com/office/drawing/2014/main" id="{00000000-0008-0000-01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 xmlns:a16="http://schemas.microsoft.com/office/drawing/2014/main" id="{00000000-0008-0000-01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 xmlns:a16="http://schemas.microsoft.com/office/drawing/2014/main" id="{00000000-0008-0000-01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 xmlns:a16="http://schemas.microsoft.com/office/drawing/2014/main" id="{00000000-0008-0000-01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 xmlns:a16="http://schemas.microsoft.com/office/drawing/2014/main" id="{00000000-0008-0000-01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 xmlns:a16="http://schemas.microsoft.com/office/drawing/2014/main" id="{00000000-0008-0000-01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 xmlns:a16="http://schemas.microsoft.com/office/drawing/2014/main" id="{00000000-0008-0000-01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 xmlns:a16="http://schemas.microsoft.com/office/drawing/2014/main" id="{00000000-0008-0000-01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 xmlns:a16="http://schemas.microsoft.com/office/drawing/2014/main" id="{00000000-0008-0000-01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 xmlns:a16="http://schemas.microsoft.com/office/drawing/2014/main" id="{00000000-0008-0000-01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 xmlns:a16="http://schemas.microsoft.com/office/drawing/2014/main" id="{00000000-0008-0000-01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 xmlns:a16="http://schemas.microsoft.com/office/drawing/2014/main" id="{00000000-0008-0000-01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 xmlns:a16="http://schemas.microsoft.com/office/drawing/2014/main" id="{00000000-0008-0000-01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 xmlns:a16="http://schemas.microsoft.com/office/drawing/2014/main" id="{00000000-0008-0000-01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 xmlns:a16="http://schemas.microsoft.com/office/drawing/2014/main" id="{00000000-0008-0000-01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 xmlns:a16="http://schemas.microsoft.com/office/drawing/2014/main" id="{00000000-0008-0000-01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 xmlns:a16="http://schemas.microsoft.com/office/drawing/2014/main" id="{00000000-0008-0000-0100-0000A5010000}"/>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 xmlns:a16="http://schemas.microsoft.com/office/drawing/2014/main" id="{00000000-0008-0000-01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 xmlns:a16="http://schemas.microsoft.com/office/drawing/2014/main" id="{00000000-0008-0000-01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 xmlns:a16="http://schemas.microsoft.com/office/drawing/2014/main" id="{00000000-0008-0000-0100-0000A8010000}"/>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 xmlns:a16="http://schemas.microsoft.com/office/drawing/2014/main" id="{00000000-0008-0000-0100-0000A9010000}"/>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426" name="【認定こども園・幼稚園・保育所】&#10;有形固定資産減価償却率平均値テキスト">
          <a:extLst>
            <a:ext uri="{FF2B5EF4-FFF2-40B4-BE49-F238E27FC236}">
              <a16:creationId xmlns="" xmlns:a16="http://schemas.microsoft.com/office/drawing/2014/main" id="{00000000-0008-0000-0100-0000AA010000}"/>
            </a:ext>
          </a:extLst>
        </xdr:cNvPr>
        <xdr:cNvSpPr txBox="1"/>
      </xdr:nvSpPr>
      <xdr:spPr>
        <a:xfrm>
          <a:off x="16357600" y="648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 xmlns:a16="http://schemas.microsoft.com/office/drawing/2014/main" id="{00000000-0008-0000-0100-0000AB010000}"/>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 xmlns:a16="http://schemas.microsoft.com/office/drawing/2014/main" id="{00000000-0008-0000-0100-0000AC010000}"/>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a:extLst>
            <a:ext uri="{FF2B5EF4-FFF2-40B4-BE49-F238E27FC236}">
              <a16:creationId xmlns="" xmlns:a16="http://schemas.microsoft.com/office/drawing/2014/main" id="{00000000-0008-0000-0100-0000AD010000}"/>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a:extLst>
            <a:ext uri="{FF2B5EF4-FFF2-40B4-BE49-F238E27FC236}">
              <a16:creationId xmlns="" xmlns:a16="http://schemas.microsoft.com/office/drawing/2014/main" id="{00000000-0008-0000-0100-0000AE010000}"/>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a:extLst>
            <a:ext uri="{FF2B5EF4-FFF2-40B4-BE49-F238E27FC236}">
              <a16:creationId xmlns="" xmlns:a16="http://schemas.microsoft.com/office/drawing/2014/main" id="{00000000-0008-0000-0100-0000AF010000}"/>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133169</xdr:rowOff>
    </xdr:from>
    <xdr:to>
      <xdr:col>85</xdr:col>
      <xdr:colOff>177800</xdr:colOff>
      <xdr:row>35</xdr:row>
      <xdr:rowOff>63319</xdr:rowOff>
    </xdr:to>
    <xdr:sp macro="" textlink="">
      <xdr:nvSpPr>
        <xdr:cNvPr id="437" name="楕円 436">
          <a:extLst>
            <a:ext uri="{FF2B5EF4-FFF2-40B4-BE49-F238E27FC236}">
              <a16:creationId xmlns="" xmlns:a16="http://schemas.microsoft.com/office/drawing/2014/main" id="{00000000-0008-0000-0100-0000B5010000}"/>
            </a:ext>
          </a:extLst>
        </xdr:cNvPr>
        <xdr:cNvSpPr/>
      </xdr:nvSpPr>
      <xdr:spPr>
        <a:xfrm>
          <a:off x="162687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156046</xdr:rowOff>
    </xdr:from>
    <xdr:ext cx="405111" cy="259045"/>
    <xdr:sp macro="" textlink="">
      <xdr:nvSpPr>
        <xdr:cNvPr id="438" name="【認定こども園・幼稚園・保育所】&#10;有形固定資産減価償却率該当値テキスト">
          <a:extLst>
            <a:ext uri="{FF2B5EF4-FFF2-40B4-BE49-F238E27FC236}">
              <a16:creationId xmlns="" xmlns:a16="http://schemas.microsoft.com/office/drawing/2014/main" id="{00000000-0008-0000-0100-0000B6010000}"/>
            </a:ext>
          </a:extLst>
        </xdr:cNvPr>
        <xdr:cNvSpPr txBox="1"/>
      </xdr:nvSpPr>
      <xdr:spPr>
        <a:xfrm>
          <a:off x="16357600" y="58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61323</xdr:rowOff>
    </xdr:from>
    <xdr:to>
      <xdr:col>81</xdr:col>
      <xdr:colOff>101600</xdr:colOff>
      <xdr:row>34</xdr:row>
      <xdr:rowOff>162923</xdr:rowOff>
    </xdr:to>
    <xdr:sp macro="" textlink="">
      <xdr:nvSpPr>
        <xdr:cNvPr id="439" name="楕円 438">
          <a:extLst>
            <a:ext uri="{FF2B5EF4-FFF2-40B4-BE49-F238E27FC236}">
              <a16:creationId xmlns="" xmlns:a16="http://schemas.microsoft.com/office/drawing/2014/main" id="{00000000-0008-0000-0100-0000B7010000}"/>
            </a:ext>
          </a:extLst>
        </xdr:cNvPr>
        <xdr:cNvSpPr/>
      </xdr:nvSpPr>
      <xdr:spPr>
        <a:xfrm>
          <a:off x="154305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112123</xdr:rowOff>
    </xdr:from>
    <xdr:to>
      <xdr:col>85</xdr:col>
      <xdr:colOff>127000</xdr:colOff>
      <xdr:row>35</xdr:row>
      <xdr:rowOff>12519</xdr:rowOff>
    </xdr:to>
    <xdr:cxnSp macro="">
      <xdr:nvCxnSpPr>
        <xdr:cNvPr id="440" name="直線コネクタ 439">
          <a:extLst>
            <a:ext uri="{FF2B5EF4-FFF2-40B4-BE49-F238E27FC236}">
              <a16:creationId xmlns="" xmlns:a16="http://schemas.microsoft.com/office/drawing/2014/main" id="{00000000-0008-0000-0100-0000B8010000}"/>
            </a:ext>
          </a:extLst>
        </xdr:cNvPr>
        <xdr:cNvCxnSpPr/>
      </xdr:nvCxnSpPr>
      <xdr:spPr>
        <a:xfrm>
          <a:off x="15481300" y="5941423"/>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160927</xdr:rowOff>
    </xdr:from>
    <xdr:to>
      <xdr:col>76</xdr:col>
      <xdr:colOff>165100</xdr:colOff>
      <xdr:row>34</xdr:row>
      <xdr:rowOff>91077</xdr:rowOff>
    </xdr:to>
    <xdr:sp macro="" textlink="">
      <xdr:nvSpPr>
        <xdr:cNvPr id="441" name="楕円 440">
          <a:extLst>
            <a:ext uri="{FF2B5EF4-FFF2-40B4-BE49-F238E27FC236}">
              <a16:creationId xmlns="" xmlns:a16="http://schemas.microsoft.com/office/drawing/2014/main" id="{00000000-0008-0000-0100-0000B9010000}"/>
            </a:ext>
          </a:extLst>
        </xdr:cNvPr>
        <xdr:cNvSpPr/>
      </xdr:nvSpPr>
      <xdr:spPr>
        <a:xfrm>
          <a:off x="145415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40277</xdr:rowOff>
    </xdr:from>
    <xdr:to>
      <xdr:col>81</xdr:col>
      <xdr:colOff>50800</xdr:colOff>
      <xdr:row>34</xdr:row>
      <xdr:rowOff>112123</xdr:rowOff>
    </xdr:to>
    <xdr:cxnSp macro="">
      <xdr:nvCxnSpPr>
        <xdr:cNvPr id="442" name="直線コネクタ 441">
          <a:extLst>
            <a:ext uri="{FF2B5EF4-FFF2-40B4-BE49-F238E27FC236}">
              <a16:creationId xmlns="" xmlns:a16="http://schemas.microsoft.com/office/drawing/2014/main" id="{00000000-0008-0000-0100-0000BA010000}"/>
            </a:ext>
          </a:extLst>
        </xdr:cNvPr>
        <xdr:cNvCxnSpPr/>
      </xdr:nvCxnSpPr>
      <xdr:spPr>
        <a:xfrm>
          <a:off x="14592300" y="58695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90714</xdr:rowOff>
    </xdr:from>
    <xdr:to>
      <xdr:col>72</xdr:col>
      <xdr:colOff>38100</xdr:colOff>
      <xdr:row>34</xdr:row>
      <xdr:rowOff>20864</xdr:rowOff>
    </xdr:to>
    <xdr:sp macro="" textlink="">
      <xdr:nvSpPr>
        <xdr:cNvPr id="443" name="楕円 442">
          <a:extLst>
            <a:ext uri="{FF2B5EF4-FFF2-40B4-BE49-F238E27FC236}">
              <a16:creationId xmlns="" xmlns:a16="http://schemas.microsoft.com/office/drawing/2014/main" id="{00000000-0008-0000-0100-0000BB010000}"/>
            </a:ext>
          </a:extLst>
        </xdr:cNvPr>
        <xdr:cNvSpPr/>
      </xdr:nvSpPr>
      <xdr:spPr>
        <a:xfrm>
          <a:off x="13652500" y="5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141514</xdr:rowOff>
    </xdr:from>
    <xdr:to>
      <xdr:col>76</xdr:col>
      <xdr:colOff>114300</xdr:colOff>
      <xdr:row>34</xdr:row>
      <xdr:rowOff>40277</xdr:rowOff>
    </xdr:to>
    <xdr:cxnSp macro="">
      <xdr:nvCxnSpPr>
        <xdr:cNvPr id="444" name="直線コネクタ 443">
          <a:extLst>
            <a:ext uri="{FF2B5EF4-FFF2-40B4-BE49-F238E27FC236}">
              <a16:creationId xmlns="" xmlns:a16="http://schemas.microsoft.com/office/drawing/2014/main" id="{00000000-0008-0000-0100-0000BC010000}"/>
            </a:ext>
          </a:extLst>
        </xdr:cNvPr>
        <xdr:cNvCxnSpPr/>
      </xdr:nvCxnSpPr>
      <xdr:spPr>
        <a:xfrm>
          <a:off x="13703300" y="579936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136434</xdr:rowOff>
    </xdr:from>
    <xdr:to>
      <xdr:col>67</xdr:col>
      <xdr:colOff>101600</xdr:colOff>
      <xdr:row>41</xdr:row>
      <xdr:rowOff>66584</xdr:rowOff>
    </xdr:to>
    <xdr:sp macro="" textlink="">
      <xdr:nvSpPr>
        <xdr:cNvPr id="445" name="楕円 444">
          <a:extLst>
            <a:ext uri="{FF2B5EF4-FFF2-40B4-BE49-F238E27FC236}">
              <a16:creationId xmlns="" xmlns:a16="http://schemas.microsoft.com/office/drawing/2014/main" id="{00000000-0008-0000-0100-0000BD010000}"/>
            </a:ext>
          </a:extLst>
        </xdr:cNvPr>
        <xdr:cNvSpPr/>
      </xdr:nvSpPr>
      <xdr:spPr>
        <a:xfrm>
          <a:off x="12763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141514</xdr:rowOff>
    </xdr:from>
    <xdr:to>
      <xdr:col>71</xdr:col>
      <xdr:colOff>177800</xdr:colOff>
      <xdr:row>41</xdr:row>
      <xdr:rowOff>15784</xdr:rowOff>
    </xdr:to>
    <xdr:cxnSp macro="">
      <xdr:nvCxnSpPr>
        <xdr:cNvPr id="446" name="直線コネクタ 445">
          <a:extLst>
            <a:ext uri="{FF2B5EF4-FFF2-40B4-BE49-F238E27FC236}">
              <a16:creationId xmlns="" xmlns:a16="http://schemas.microsoft.com/office/drawing/2014/main" id="{00000000-0008-0000-0100-0000BE010000}"/>
            </a:ext>
          </a:extLst>
        </xdr:cNvPr>
        <xdr:cNvCxnSpPr/>
      </xdr:nvCxnSpPr>
      <xdr:spPr>
        <a:xfrm flipV="1">
          <a:off x="12814300" y="5799364"/>
          <a:ext cx="889000" cy="124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447" name="n_1aveValue【認定こども園・幼稚園・保育所】&#10;有形固定資産減価償却率">
          <a:extLst>
            <a:ext uri="{FF2B5EF4-FFF2-40B4-BE49-F238E27FC236}">
              <a16:creationId xmlns="" xmlns:a16="http://schemas.microsoft.com/office/drawing/2014/main" id="{00000000-0008-0000-0100-0000BF010000}"/>
            </a:ext>
          </a:extLst>
        </xdr:cNvPr>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448" name="n_2aveValue【認定こども園・幼稚園・保育所】&#10;有形固定資産減価償却率">
          <a:extLst>
            <a:ext uri="{FF2B5EF4-FFF2-40B4-BE49-F238E27FC236}">
              <a16:creationId xmlns="" xmlns:a16="http://schemas.microsoft.com/office/drawing/2014/main" id="{00000000-0008-0000-0100-0000C0010000}"/>
            </a:ext>
          </a:extLst>
        </xdr:cNvPr>
        <xdr:cNvSpPr txBox="1"/>
      </xdr:nvSpPr>
      <xdr:spPr>
        <a:xfrm>
          <a:off x="14389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449" name="n_3aveValue【認定こども園・幼稚園・保育所】&#10;有形固定資産減価償却率">
          <a:extLst>
            <a:ext uri="{FF2B5EF4-FFF2-40B4-BE49-F238E27FC236}">
              <a16:creationId xmlns="" xmlns:a16="http://schemas.microsoft.com/office/drawing/2014/main" id="{00000000-0008-0000-0100-0000C1010000}"/>
            </a:ext>
          </a:extLst>
        </xdr:cNvPr>
        <xdr:cNvSpPr txBox="1"/>
      </xdr:nvSpPr>
      <xdr:spPr>
        <a:xfrm>
          <a:off x="13500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50" name="n_4aveValue【認定こども園・幼稚園・保育所】&#10;有形固定資産減価償却率">
          <a:extLst>
            <a:ext uri="{FF2B5EF4-FFF2-40B4-BE49-F238E27FC236}">
              <a16:creationId xmlns="" xmlns:a16="http://schemas.microsoft.com/office/drawing/2014/main" id="{00000000-0008-0000-0100-0000C2010000}"/>
            </a:ext>
          </a:extLst>
        </xdr:cNvPr>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8000</xdr:rowOff>
    </xdr:from>
    <xdr:ext cx="405111" cy="259045"/>
    <xdr:sp macro="" textlink="">
      <xdr:nvSpPr>
        <xdr:cNvPr id="451" name="n_1mainValue【認定こども園・幼稚園・保育所】&#10;有形固定資産減価償却率">
          <a:extLst>
            <a:ext uri="{FF2B5EF4-FFF2-40B4-BE49-F238E27FC236}">
              <a16:creationId xmlns="" xmlns:a16="http://schemas.microsoft.com/office/drawing/2014/main" id="{00000000-0008-0000-0100-0000C3010000}"/>
            </a:ext>
          </a:extLst>
        </xdr:cNvPr>
        <xdr:cNvSpPr txBox="1"/>
      </xdr:nvSpPr>
      <xdr:spPr>
        <a:xfrm>
          <a:off x="15266044" y="566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107604</xdr:rowOff>
    </xdr:from>
    <xdr:ext cx="405111" cy="259045"/>
    <xdr:sp macro="" textlink="">
      <xdr:nvSpPr>
        <xdr:cNvPr id="452" name="n_2mainValue【認定こども園・幼稚園・保育所】&#10;有形固定資産減価償却率">
          <a:extLst>
            <a:ext uri="{FF2B5EF4-FFF2-40B4-BE49-F238E27FC236}">
              <a16:creationId xmlns="" xmlns:a16="http://schemas.microsoft.com/office/drawing/2014/main" id="{00000000-0008-0000-0100-0000C4010000}"/>
            </a:ext>
          </a:extLst>
        </xdr:cNvPr>
        <xdr:cNvSpPr txBox="1"/>
      </xdr:nvSpPr>
      <xdr:spPr>
        <a:xfrm>
          <a:off x="14389744" y="559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37391</xdr:rowOff>
    </xdr:from>
    <xdr:ext cx="340478" cy="259045"/>
    <xdr:sp macro="" textlink="">
      <xdr:nvSpPr>
        <xdr:cNvPr id="453" name="n_3mainValue【認定こども園・幼稚園・保育所】&#10;有形固定資産減価償却率">
          <a:extLst>
            <a:ext uri="{FF2B5EF4-FFF2-40B4-BE49-F238E27FC236}">
              <a16:creationId xmlns="" xmlns:a16="http://schemas.microsoft.com/office/drawing/2014/main" id="{00000000-0008-0000-0100-0000C5010000}"/>
            </a:ext>
          </a:extLst>
        </xdr:cNvPr>
        <xdr:cNvSpPr txBox="1"/>
      </xdr:nvSpPr>
      <xdr:spPr>
        <a:xfrm>
          <a:off x="13533061" y="552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57711</xdr:rowOff>
    </xdr:from>
    <xdr:ext cx="405111" cy="259045"/>
    <xdr:sp macro="" textlink="">
      <xdr:nvSpPr>
        <xdr:cNvPr id="454" name="n_4mainValue【認定こども園・幼稚園・保育所】&#10;有形固定資産減価償却率">
          <a:extLst>
            <a:ext uri="{FF2B5EF4-FFF2-40B4-BE49-F238E27FC236}">
              <a16:creationId xmlns="" xmlns:a16="http://schemas.microsoft.com/office/drawing/2014/main" id="{00000000-0008-0000-0100-0000C6010000}"/>
            </a:ext>
          </a:extLst>
        </xdr:cNvPr>
        <xdr:cNvSpPr txBox="1"/>
      </xdr:nvSpPr>
      <xdr:spPr>
        <a:xfrm>
          <a:off x="126117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 xmlns:a16="http://schemas.microsoft.com/office/drawing/2014/main" id="{00000000-0008-0000-0100-0000D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 xmlns:a16="http://schemas.microsoft.com/office/drawing/2014/main" id="{00000000-0008-0000-0100-0000D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 xmlns:a16="http://schemas.microsoft.com/office/drawing/2014/main" id="{00000000-0008-0000-0100-0000D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 xmlns:a16="http://schemas.microsoft.com/office/drawing/2014/main" id="{00000000-0008-0000-0100-0000D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 xmlns:a16="http://schemas.microsoft.com/office/drawing/2014/main" id="{00000000-0008-0000-0100-0000D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 xmlns:a16="http://schemas.microsoft.com/office/drawing/2014/main" id="{00000000-0008-0000-0100-0000D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 xmlns:a16="http://schemas.microsoft.com/office/drawing/2014/main" id="{00000000-0008-0000-0100-0000D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 xmlns:a16="http://schemas.microsoft.com/office/drawing/2014/main" id="{00000000-0008-0000-0100-0000D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 xmlns:a16="http://schemas.microsoft.com/office/drawing/2014/main" id="{00000000-0008-0000-0100-0000D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 xmlns:a16="http://schemas.microsoft.com/office/drawing/2014/main" id="{00000000-0008-0000-0100-0000D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 xmlns:a16="http://schemas.microsoft.com/office/drawing/2014/main" id="{00000000-0008-0000-01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 xmlns:a16="http://schemas.microsoft.com/office/drawing/2014/main" id="{00000000-0008-0000-01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 xmlns:a16="http://schemas.microsoft.com/office/drawing/2014/main" id="{00000000-0008-0000-01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 xmlns:a16="http://schemas.microsoft.com/office/drawing/2014/main" id="{00000000-0008-0000-0100-0000DE010000}"/>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 xmlns:a16="http://schemas.microsoft.com/office/drawing/2014/main" id="{00000000-0008-0000-0100-0000DF010000}"/>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 xmlns:a16="http://schemas.microsoft.com/office/drawing/2014/main" id="{00000000-0008-0000-0100-0000E0010000}"/>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 xmlns:a16="http://schemas.microsoft.com/office/drawing/2014/main" id="{00000000-0008-0000-0100-0000E1010000}"/>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 xmlns:a16="http://schemas.microsoft.com/office/drawing/2014/main" id="{00000000-0008-0000-0100-0000E2010000}"/>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a:extLst>
            <a:ext uri="{FF2B5EF4-FFF2-40B4-BE49-F238E27FC236}">
              <a16:creationId xmlns="" xmlns:a16="http://schemas.microsoft.com/office/drawing/2014/main" id="{00000000-0008-0000-0100-0000E3010000}"/>
            </a:ext>
          </a:extLst>
        </xdr:cNvPr>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 xmlns:a16="http://schemas.microsoft.com/office/drawing/2014/main" id="{00000000-0008-0000-0100-0000E4010000}"/>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 xmlns:a16="http://schemas.microsoft.com/office/drawing/2014/main" id="{00000000-0008-0000-0100-0000E5010000}"/>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a:extLst>
            <a:ext uri="{FF2B5EF4-FFF2-40B4-BE49-F238E27FC236}">
              <a16:creationId xmlns="" xmlns:a16="http://schemas.microsoft.com/office/drawing/2014/main" id="{00000000-0008-0000-0100-0000E6010000}"/>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a:extLst>
            <a:ext uri="{FF2B5EF4-FFF2-40B4-BE49-F238E27FC236}">
              <a16:creationId xmlns="" xmlns:a16="http://schemas.microsoft.com/office/drawing/2014/main" id="{00000000-0008-0000-0100-0000E7010000}"/>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a:extLst>
            <a:ext uri="{FF2B5EF4-FFF2-40B4-BE49-F238E27FC236}">
              <a16:creationId xmlns="" xmlns:a16="http://schemas.microsoft.com/office/drawing/2014/main" id="{00000000-0008-0000-0100-0000E8010000}"/>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 xmlns:a16="http://schemas.microsoft.com/office/drawing/2014/main" id="{00000000-0008-0000-01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 xmlns:a16="http://schemas.microsoft.com/office/drawing/2014/main" id="{00000000-0008-0000-01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 xmlns:a16="http://schemas.microsoft.com/office/drawing/2014/main" id="{00000000-0008-0000-01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 xmlns:a16="http://schemas.microsoft.com/office/drawing/2014/main" id="{00000000-0008-0000-01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 xmlns:a16="http://schemas.microsoft.com/office/drawing/2014/main" id="{00000000-0008-0000-01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94" name="楕円 493">
          <a:extLst>
            <a:ext uri="{FF2B5EF4-FFF2-40B4-BE49-F238E27FC236}">
              <a16:creationId xmlns="" xmlns:a16="http://schemas.microsoft.com/office/drawing/2014/main" id="{00000000-0008-0000-0100-0000EE010000}"/>
            </a:ext>
          </a:extLst>
        </xdr:cNvPr>
        <xdr:cNvSpPr/>
      </xdr:nvSpPr>
      <xdr:spPr>
        <a:xfrm>
          <a:off x="22110700" y="67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78757</xdr:rowOff>
    </xdr:from>
    <xdr:ext cx="469744" cy="259045"/>
    <xdr:sp macro="" textlink="">
      <xdr:nvSpPr>
        <xdr:cNvPr id="495" name="【認定こども園・幼稚園・保育所】&#10;一人当たり面積該当値テキスト">
          <a:extLst>
            <a:ext uri="{FF2B5EF4-FFF2-40B4-BE49-F238E27FC236}">
              <a16:creationId xmlns="" xmlns:a16="http://schemas.microsoft.com/office/drawing/2014/main" id="{00000000-0008-0000-0100-0000EF010000}"/>
            </a:ext>
          </a:extLst>
        </xdr:cNvPr>
        <xdr:cNvSpPr txBox="1"/>
      </xdr:nvSpPr>
      <xdr:spPr>
        <a:xfrm>
          <a:off x="22199600" y="676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99060</xdr:rowOff>
    </xdr:from>
    <xdr:to>
      <xdr:col>112</xdr:col>
      <xdr:colOff>38100</xdr:colOff>
      <xdr:row>40</xdr:row>
      <xdr:rowOff>29210</xdr:rowOff>
    </xdr:to>
    <xdr:sp macro="" textlink="">
      <xdr:nvSpPr>
        <xdr:cNvPr id="496" name="楕円 495">
          <a:extLst>
            <a:ext uri="{FF2B5EF4-FFF2-40B4-BE49-F238E27FC236}">
              <a16:creationId xmlns="" xmlns:a16="http://schemas.microsoft.com/office/drawing/2014/main" id="{00000000-0008-0000-0100-0000F0010000}"/>
            </a:ext>
          </a:extLst>
        </xdr:cNvPr>
        <xdr:cNvSpPr/>
      </xdr:nvSpPr>
      <xdr:spPr>
        <a:xfrm>
          <a:off x="212725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149860</xdr:rowOff>
    </xdr:from>
    <xdr:to>
      <xdr:col>116</xdr:col>
      <xdr:colOff>63500</xdr:colOff>
      <xdr:row>39</xdr:row>
      <xdr:rowOff>151130</xdr:rowOff>
    </xdr:to>
    <xdr:cxnSp macro="">
      <xdr:nvCxnSpPr>
        <xdr:cNvPr id="497" name="直線コネクタ 496">
          <a:extLst>
            <a:ext uri="{FF2B5EF4-FFF2-40B4-BE49-F238E27FC236}">
              <a16:creationId xmlns="" xmlns:a16="http://schemas.microsoft.com/office/drawing/2014/main" id="{00000000-0008-0000-0100-0000F1010000}"/>
            </a:ext>
          </a:extLst>
        </xdr:cNvPr>
        <xdr:cNvCxnSpPr/>
      </xdr:nvCxnSpPr>
      <xdr:spPr>
        <a:xfrm>
          <a:off x="21323300" y="683641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93980</xdr:rowOff>
    </xdr:from>
    <xdr:to>
      <xdr:col>107</xdr:col>
      <xdr:colOff>101600</xdr:colOff>
      <xdr:row>40</xdr:row>
      <xdr:rowOff>24130</xdr:rowOff>
    </xdr:to>
    <xdr:sp macro="" textlink="">
      <xdr:nvSpPr>
        <xdr:cNvPr id="498" name="楕円 497">
          <a:extLst>
            <a:ext uri="{FF2B5EF4-FFF2-40B4-BE49-F238E27FC236}">
              <a16:creationId xmlns="" xmlns:a16="http://schemas.microsoft.com/office/drawing/2014/main" id="{00000000-0008-0000-0100-0000F2010000}"/>
            </a:ext>
          </a:extLst>
        </xdr:cNvPr>
        <xdr:cNvSpPr/>
      </xdr:nvSpPr>
      <xdr:spPr>
        <a:xfrm>
          <a:off x="20383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144780</xdr:rowOff>
    </xdr:from>
    <xdr:to>
      <xdr:col>111</xdr:col>
      <xdr:colOff>177800</xdr:colOff>
      <xdr:row>39</xdr:row>
      <xdr:rowOff>149860</xdr:rowOff>
    </xdr:to>
    <xdr:cxnSp macro="">
      <xdr:nvCxnSpPr>
        <xdr:cNvPr id="499" name="直線コネクタ 498">
          <a:extLst>
            <a:ext uri="{FF2B5EF4-FFF2-40B4-BE49-F238E27FC236}">
              <a16:creationId xmlns="" xmlns:a16="http://schemas.microsoft.com/office/drawing/2014/main" id="{00000000-0008-0000-0100-0000F3010000}"/>
            </a:ext>
          </a:extLst>
        </xdr:cNvPr>
        <xdr:cNvCxnSpPr/>
      </xdr:nvCxnSpPr>
      <xdr:spPr>
        <a:xfrm>
          <a:off x="20434300" y="68313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90170</xdr:rowOff>
    </xdr:from>
    <xdr:to>
      <xdr:col>102</xdr:col>
      <xdr:colOff>165100</xdr:colOff>
      <xdr:row>40</xdr:row>
      <xdr:rowOff>20320</xdr:rowOff>
    </xdr:to>
    <xdr:sp macro="" textlink="">
      <xdr:nvSpPr>
        <xdr:cNvPr id="500" name="楕円 499">
          <a:extLst>
            <a:ext uri="{FF2B5EF4-FFF2-40B4-BE49-F238E27FC236}">
              <a16:creationId xmlns="" xmlns:a16="http://schemas.microsoft.com/office/drawing/2014/main" id="{00000000-0008-0000-0100-0000F4010000}"/>
            </a:ext>
          </a:extLst>
        </xdr:cNvPr>
        <xdr:cNvSpPr/>
      </xdr:nvSpPr>
      <xdr:spPr>
        <a:xfrm>
          <a:off x="19494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140970</xdr:rowOff>
    </xdr:from>
    <xdr:to>
      <xdr:col>107</xdr:col>
      <xdr:colOff>50800</xdr:colOff>
      <xdr:row>39</xdr:row>
      <xdr:rowOff>144780</xdr:rowOff>
    </xdr:to>
    <xdr:cxnSp macro="">
      <xdr:nvCxnSpPr>
        <xdr:cNvPr id="501" name="直線コネクタ 500">
          <a:extLst>
            <a:ext uri="{FF2B5EF4-FFF2-40B4-BE49-F238E27FC236}">
              <a16:creationId xmlns="" xmlns:a16="http://schemas.microsoft.com/office/drawing/2014/main" id="{00000000-0008-0000-0100-0000F5010000}"/>
            </a:ext>
          </a:extLst>
        </xdr:cNvPr>
        <xdr:cNvCxnSpPr/>
      </xdr:nvCxnSpPr>
      <xdr:spPr>
        <a:xfrm>
          <a:off x="19545300" y="6827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41910</xdr:rowOff>
    </xdr:from>
    <xdr:to>
      <xdr:col>98</xdr:col>
      <xdr:colOff>38100</xdr:colOff>
      <xdr:row>39</xdr:row>
      <xdr:rowOff>143510</xdr:rowOff>
    </xdr:to>
    <xdr:sp macro="" textlink="">
      <xdr:nvSpPr>
        <xdr:cNvPr id="502" name="楕円 501">
          <a:extLst>
            <a:ext uri="{FF2B5EF4-FFF2-40B4-BE49-F238E27FC236}">
              <a16:creationId xmlns="" xmlns:a16="http://schemas.microsoft.com/office/drawing/2014/main" id="{00000000-0008-0000-0100-0000F6010000}"/>
            </a:ext>
          </a:extLst>
        </xdr:cNvPr>
        <xdr:cNvSpPr/>
      </xdr:nvSpPr>
      <xdr:spPr>
        <a:xfrm>
          <a:off x="186055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92710</xdr:rowOff>
    </xdr:from>
    <xdr:to>
      <xdr:col>102</xdr:col>
      <xdr:colOff>114300</xdr:colOff>
      <xdr:row>39</xdr:row>
      <xdr:rowOff>140970</xdr:rowOff>
    </xdr:to>
    <xdr:cxnSp macro="">
      <xdr:nvCxnSpPr>
        <xdr:cNvPr id="503" name="直線コネクタ 502">
          <a:extLst>
            <a:ext uri="{FF2B5EF4-FFF2-40B4-BE49-F238E27FC236}">
              <a16:creationId xmlns="" xmlns:a16="http://schemas.microsoft.com/office/drawing/2014/main" id="{00000000-0008-0000-0100-0000F7010000}"/>
            </a:ext>
          </a:extLst>
        </xdr:cNvPr>
        <xdr:cNvCxnSpPr/>
      </xdr:nvCxnSpPr>
      <xdr:spPr>
        <a:xfrm>
          <a:off x="18656300" y="6779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504" name="n_1aveValue【認定こども園・幼稚園・保育所】&#10;一人当たり面積">
          <a:extLst>
            <a:ext uri="{FF2B5EF4-FFF2-40B4-BE49-F238E27FC236}">
              <a16:creationId xmlns="" xmlns:a16="http://schemas.microsoft.com/office/drawing/2014/main" id="{00000000-0008-0000-0100-0000F8010000}"/>
            </a:ext>
          </a:extLst>
        </xdr:cNvPr>
        <xdr:cNvSpPr txBox="1"/>
      </xdr:nvSpPr>
      <xdr:spPr>
        <a:xfrm>
          <a:off x="21075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33037</xdr:rowOff>
    </xdr:from>
    <xdr:ext cx="469744" cy="259045"/>
    <xdr:sp macro="" textlink="">
      <xdr:nvSpPr>
        <xdr:cNvPr id="505" name="n_2aveValue【認定こども園・幼稚園・保育所】&#10;一人当たり面積">
          <a:extLst>
            <a:ext uri="{FF2B5EF4-FFF2-40B4-BE49-F238E27FC236}">
              <a16:creationId xmlns="" xmlns:a16="http://schemas.microsoft.com/office/drawing/2014/main" id="{00000000-0008-0000-0100-0000F9010000}"/>
            </a:ext>
          </a:extLst>
        </xdr:cNvPr>
        <xdr:cNvSpPr txBox="1"/>
      </xdr:nvSpPr>
      <xdr:spPr>
        <a:xfrm>
          <a:off x="20199427" y="689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506" name="n_3aveValue【認定こども園・幼稚園・保育所】&#10;一人当たり面積">
          <a:extLst>
            <a:ext uri="{FF2B5EF4-FFF2-40B4-BE49-F238E27FC236}">
              <a16:creationId xmlns="" xmlns:a16="http://schemas.microsoft.com/office/drawing/2014/main" id="{00000000-0008-0000-0100-0000FA010000}"/>
            </a:ext>
          </a:extLst>
        </xdr:cNvPr>
        <xdr:cNvSpPr txBox="1"/>
      </xdr:nvSpPr>
      <xdr:spPr>
        <a:xfrm>
          <a:off x="19310427"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67327</xdr:rowOff>
    </xdr:from>
    <xdr:ext cx="469744" cy="259045"/>
    <xdr:sp macro="" textlink="">
      <xdr:nvSpPr>
        <xdr:cNvPr id="507" name="n_4aveValue【認定こども園・幼稚園・保育所】&#10;一人当たり面積">
          <a:extLst>
            <a:ext uri="{FF2B5EF4-FFF2-40B4-BE49-F238E27FC236}">
              <a16:creationId xmlns="" xmlns:a16="http://schemas.microsoft.com/office/drawing/2014/main" id="{00000000-0008-0000-0100-0000FB010000}"/>
            </a:ext>
          </a:extLst>
        </xdr:cNvPr>
        <xdr:cNvSpPr txBox="1"/>
      </xdr:nvSpPr>
      <xdr:spPr>
        <a:xfrm>
          <a:off x="18421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45737</xdr:rowOff>
    </xdr:from>
    <xdr:ext cx="469744" cy="259045"/>
    <xdr:sp macro="" textlink="">
      <xdr:nvSpPr>
        <xdr:cNvPr id="508" name="n_1mainValue【認定こども園・幼稚園・保育所】&#10;一人当たり面積">
          <a:extLst>
            <a:ext uri="{FF2B5EF4-FFF2-40B4-BE49-F238E27FC236}">
              <a16:creationId xmlns="" xmlns:a16="http://schemas.microsoft.com/office/drawing/2014/main" id="{00000000-0008-0000-0100-0000FC010000}"/>
            </a:ext>
          </a:extLst>
        </xdr:cNvPr>
        <xdr:cNvSpPr txBox="1"/>
      </xdr:nvSpPr>
      <xdr:spPr>
        <a:xfrm>
          <a:off x="2107572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40657</xdr:rowOff>
    </xdr:from>
    <xdr:ext cx="469744" cy="259045"/>
    <xdr:sp macro="" textlink="">
      <xdr:nvSpPr>
        <xdr:cNvPr id="509" name="n_2mainValue【認定こども園・幼稚園・保育所】&#10;一人当たり面積">
          <a:extLst>
            <a:ext uri="{FF2B5EF4-FFF2-40B4-BE49-F238E27FC236}">
              <a16:creationId xmlns="" xmlns:a16="http://schemas.microsoft.com/office/drawing/2014/main" id="{00000000-0008-0000-0100-0000FD010000}"/>
            </a:ext>
          </a:extLst>
        </xdr:cNvPr>
        <xdr:cNvSpPr txBox="1"/>
      </xdr:nvSpPr>
      <xdr:spPr>
        <a:xfrm>
          <a:off x="20199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36847</xdr:rowOff>
    </xdr:from>
    <xdr:ext cx="469744" cy="259045"/>
    <xdr:sp macro="" textlink="">
      <xdr:nvSpPr>
        <xdr:cNvPr id="510" name="n_3mainValue【認定こども園・幼稚園・保育所】&#10;一人当たり面積">
          <a:extLst>
            <a:ext uri="{FF2B5EF4-FFF2-40B4-BE49-F238E27FC236}">
              <a16:creationId xmlns="" xmlns:a16="http://schemas.microsoft.com/office/drawing/2014/main" id="{00000000-0008-0000-0100-0000FE010000}"/>
            </a:ext>
          </a:extLst>
        </xdr:cNvPr>
        <xdr:cNvSpPr txBox="1"/>
      </xdr:nvSpPr>
      <xdr:spPr>
        <a:xfrm>
          <a:off x="19310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160037</xdr:rowOff>
    </xdr:from>
    <xdr:ext cx="469744" cy="259045"/>
    <xdr:sp macro="" textlink="">
      <xdr:nvSpPr>
        <xdr:cNvPr id="511" name="n_4mainValue【認定こども園・幼稚園・保育所】&#10;一人当たり面積">
          <a:extLst>
            <a:ext uri="{FF2B5EF4-FFF2-40B4-BE49-F238E27FC236}">
              <a16:creationId xmlns="" xmlns:a16="http://schemas.microsoft.com/office/drawing/2014/main" id="{00000000-0008-0000-0100-0000FF010000}"/>
            </a:ext>
          </a:extLst>
        </xdr:cNvPr>
        <xdr:cNvSpPr txBox="1"/>
      </xdr:nvSpPr>
      <xdr:spPr>
        <a:xfrm>
          <a:off x="18421427" y="650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 xmlns:a16="http://schemas.microsoft.com/office/drawing/2014/main" id="{00000000-0008-0000-01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 xmlns:a16="http://schemas.microsoft.com/office/drawing/2014/main" id="{00000000-0008-0000-01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 xmlns:a16="http://schemas.microsoft.com/office/drawing/2014/main" id="{00000000-0008-0000-01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 xmlns:a16="http://schemas.microsoft.com/office/drawing/2014/main" id="{00000000-0008-0000-01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 xmlns:a16="http://schemas.microsoft.com/office/drawing/2014/main" id="{00000000-0008-0000-01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 xmlns:a16="http://schemas.microsoft.com/office/drawing/2014/main" id="{00000000-0008-0000-01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 xmlns:a16="http://schemas.microsoft.com/office/drawing/2014/main" id="{00000000-0008-0000-01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 xmlns:a16="http://schemas.microsoft.com/office/drawing/2014/main" id="{00000000-0008-0000-01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 xmlns:a16="http://schemas.microsoft.com/office/drawing/2014/main" id="{00000000-0008-0000-01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 xmlns:a16="http://schemas.microsoft.com/office/drawing/2014/main" id="{00000000-0008-0000-01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 xmlns:a16="http://schemas.microsoft.com/office/drawing/2014/main" id="{00000000-0008-0000-01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 xmlns:a16="http://schemas.microsoft.com/office/drawing/2014/main" id="{00000000-0008-0000-0100-00000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 xmlns:a16="http://schemas.microsoft.com/office/drawing/2014/main" id="{00000000-0008-0000-0100-00000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 xmlns:a16="http://schemas.microsoft.com/office/drawing/2014/main" id="{00000000-0008-0000-0100-00000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 xmlns:a16="http://schemas.microsoft.com/office/drawing/2014/main" id="{00000000-0008-0000-0100-00000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 xmlns:a16="http://schemas.microsoft.com/office/drawing/2014/main" id="{00000000-0008-0000-0100-00000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 xmlns:a16="http://schemas.microsoft.com/office/drawing/2014/main" id="{00000000-0008-0000-0100-00001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 xmlns:a16="http://schemas.microsoft.com/office/drawing/2014/main" id="{00000000-0008-0000-0100-00001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 xmlns:a16="http://schemas.microsoft.com/office/drawing/2014/main" id="{00000000-0008-0000-0100-00001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 xmlns:a16="http://schemas.microsoft.com/office/drawing/2014/main" id="{00000000-0008-0000-0100-00001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 xmlns:a16="http://schemas.microsoft.com/office/drawing/2014/main" id="{00000000-0008-0000-0100-00001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 xmlns:a16="http://schemas.microsoft.com/office/drawing/2014/main" id="{00000000-0008-0000-01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 xmlns:a16="http://schemas.microsoft.com/office/drawing/2014/main" id="{00000000-0008-0000-0100-00001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 xmlns:a16="http://schemas.microsoft.com/office/drawing/2014/main" id="{00000000-0008-0000-01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 xmlns:a16="http://schemas.microsoft.com/office/drawing/2014/main" id="{00000000-0008-0000-0100-000018020000}"/>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 xmlns:a16="http://schemas.microsoft.com/office/drawing/2014/main" id="{00000000-0008-0000-0100-000019020000}"/>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 xmlns:a16="http://schemas.microsoft.com/office/drawing/2014/main" id="{00000000-0008-0000-0100-00001A020000}"/>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 xmlns:a16="http://schemas.microsoft.com/office/drawing/2014/main" id="{00000000-0008-0000-0100-00001B020000}"/>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 xmlns:a16="http://schemas.microsoft.com/office/drawing/2014/main" id="{00000000-0008-0000-0100-00001C020000}"/>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a:extLst>
            <a:ext uri="{FF2B5EF4-FFF2-40B4-BE49-F238E27FC236}">
              <a16:creationId xmlns="" xmlns:a16="http://schemas.microsoft.com/office/drawing/2014/main" id="{00000000-0008-0000-0100-00001D020000}"/>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 xmlns:a16="http://schemas.microsoft.com/office/drawing/2014/main" id="{00000000-0008-0000-0100-00001E020000}"/>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 xmlns:a16="http://schemas.microsoft.com/office/drawing/2014/main" id="{00000000-0008-0000-0100-00001F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 xmlns:a16="http://schemas.microsoft.com/office/drawing/2014/main" id="{00000000-0008-0000-0100-00002002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 xmlns:a16="http://schemas.microsoft.com/office/drawing/2014/main" id="{00000000-0008-0000-0100-000021020000}"/>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 xmlns:a16="http://schemas.microsoft.com/office/drawing/2014/main" id="{00000000-0008-0000-0100-000022020000}"/>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 xmlns:a16="http://schemas.microsoft.com/office/drawing/2014/main" id="{00000000-0008-0000-01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 xmlns:a16="http://schemas.microsoft.com/office/drawing/2014/main" id="{00000000-0008-0000-01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 xmlns:a16="http://schemas.microsoft.com/office/drawing/2014/main" id="{00000000-0008-0000-01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 xmlns:a16="http://schemas.microsoft.com/office/drawing/2014/main" id="{00000000-0008-0000-01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 xmlns:a16="http://schemas.microsoft.com/office/drawing/2014/main" id="{00000000-0008-0000-01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52" name="楕円 551">
          <a:extLst>
            <a:ext uri="{FF2B5EF4-FFF2-40B4-BE49-F238E27FC236}">
              <a16:creationId xmlns="" xmlns:a16="http://schemas.microsoft.com/office/drawing/2014/main" id="{00000000-0008-0000-0100-000028020000}"/>
            </a:ext>
          </a:extLst>
        </xdr:cNvPr>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553" name="【学校施設】&#10;有形固定資産減価償却率該当値テキスト">
          <a:extLst>
            <a:ext uri="{FF2B5EF4-FFF2-40B4-BE49-F238E27FC236}">
              <a16:creationId xmlns="" xmlns:a16="http://schemas.microsoft.com/office/drawing/2014/main" id="{00000000-0008-0000-0100-000029020000}"/>
            </a:ext>
          </a:extLst>
        </xdr:cNvPr>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8255</xdr:rowOff>
    </xdr:from>
    <xdr:to>
      <xdr:col>81</xdr:col>
      <xdr:colOff>101600</xdr:colOff>
      <xdr:row>60</xdr:row>
      <xdr:rowOff>109855</xdr:rowOff>
    </xdr:to>
    <xdr:sp macro="" textlink="">
      <xdr:nvSpPr>
        <xdr:cNvPr id="554" name="楕円 553">
          <a:extLst>
            <a:ext uri="{FF2B5EF4-FFF2-40B4-BE49-F238E27FC236}">
              <a16:creationId xmlns="" xmlns:a16="http://schemas.microsoft.com/office/drawing/2014/main" id="{00000000-0008-0000-0100-00002A020000}"/>
            </a:ext>
          </a:extLst>
        </xdr:cNvPr>
        <xdr:cNvSpPr/>
      </xdr:nvSpPr>
      <xdr:spPr>
        <a:xfrm>
          <a:off x="15430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59055</xdr:rowOff>
    </xdr:to>
    <xdr:cxnSp macro="">
      <xdr:nvCxnSpPr>
        <xdr:cNvPr id="555" name="直線コネクタ 554">
          <a:extLst>
            <a:ext uri="{FF2B5EF4-FFF2-40B4-BE49-F238E27FC236}">
              <a16:creationId xmlns="" xmlns:a16="http://schemas.microsoft.com/office/drawing/2014/main" id="{00000000-0008-0000-0100-00002B020000}"/>
            </a:ext>
          </a:extLst>
        </xdr:cNvPr>
        <xdr:cNvCxnSpPr/>
      </xdr:nvCxnSpPr>
      <xdr:spPr>
        <a:xfrm flipV="1">
          <a:off x="15481300" y="103327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160655</xdr:rowOff>
    </xdr:from>
    <xdr:to>
      <xdr:col>76</xdr:col>
      <xdr:colOff>165100</xdr:colOff>
      <xdr:row>60</xdr:row>
      <xdr:rowOff>90805</xdr:rowOff>
    </xdr:to>
    <xdr:sp macro="" textlink="">
      <xdr:nvSpPr>
        <xdr:cNvPr id="556" name="楕円 555">
          <a:extLst>
            <a:ext uri="{FF2B5EF4-FFF2-40B4-BE49-F238E27FC236}">
              <a16:creationId xmlns="" xmlns:a16="http://schemas.microsoft.com/office/drawing/2014/main" id="{00000000-0008-0000-0100-00002C020000}"/>
            </a:ext>
          </a:extLst>
        </xdr:cNvPr>
        <xdr:cNvSpPr/>
      </xdr:nvSpPr>
      <xdr:spPr>
        <a:xfrm>
          <a:off x="14541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40005</xdr:rowOff>
    </xdr:from>
    <xdr:to>
      <xdr:col>81</xdr:col>
      <xdr:colOff>50800</xdr:colOff>
      <xdr:row>60</xdr:row>
      <xdr:rowOff>59055</xdr:rowOff>
    </xdr:to>
    <xdr:cxnSp macro="">
      <xdr:nvCxnSpPr>
        <xdr:cNvPr id="557" name="直線コネクタ 556">
          <a:extLst>
            <a:ext uri="{FF2B5EF4-FFF2-40B4-BE49-F238E27FC236}">
              <a16:creationId xmlns="" xmlns:a16="http://schemas.microsoft.com/office/drawing/2014/main" id="{00000000-0008-0000-0100-00002D020000}"/>
            </a:ext>
          </a:extLst>
        </xdr:cNvPr>
        <xdr:cNvCxnSpPr/>
      </xdr:nvCxnSpPr>
      <xdr:spPr>
        <a:xfrm>
          <a:off x="14592300" y="103270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80645</xdr:rowOff>
    </xdr:from>
    <xdr:to>
      <xdr:col>72</xdr:col>
      <xdr:colOff>38100</xdr:colOff>
      <xdr:row>61</xdr:row>
      <xdr:rowOff>10795</xdr:rowOff>
    </xdr:to>
    <xdr:sp macro="" textlink="">
      <xdr:nvSpPr>
        <xdr:cNvPr id="558" name="楕円 557">
          <a:extLst>
            <a:ext uri="{FF2B5EF4-FFF2-40B4-BE49-F238E27FC236}">
              <a16:creationId xmlns="" xmlns:a16="http://schemas.microsoft.com/office/drawing/2014/main" id="{00000000-0008-0000-0100-00002E020000}"/>
            </a:ext>
          </a:extLst>
        </xdr:cNvPr>
        <xdr:cNvSpPr/>
      </xdr:nvSpPr>
      <xdr:spPr>
        <a:xfrm>
          <a:off x="13652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40005</xdr:rowOff>
    </xdr:from>
    <xdr:to>
      <xdr:col>76</xdr:col>
      <xdr:colOff>114300</xdr:colOff>
      <xdr:row>60</xdr:row>
      <xdr:rowOff>131445</xdr:rowOff>
    </xdr:to>
    <xdr:cxnSp macro="">
      <xdr:nvCxnSpPr>
        <xdr:cNvPr id="559" name="直線コネクタ 558">
          <a:extLst>
            <a:ext uri="{FF2B5EF4-FFF2-40B4-BE49-F238E27FC236}">
              <a16:creationId xmlns="" xmlns:a16="http://schemas.microsoft.com/office/drawing/2014/main" id="{00000000-0008-0000-0100-00002F020000}"/>
            </a:ext>
          </a:extLst>
        </xdr:cNvPr>
        <xdr:cNvCxnSpPr/>
      </xdr:nvCxnSpPr>
      <xdr:spPr>
        <a:xfrm flipV="1">
          <a:off x="13703300" y="1032700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50165</xdr:rowOff>
    </xdr:from>
    <xdr:to>
      <xdr:col>67</xdr:col>
      <xdr:colOff>101600</xdr:colOff>
      <xdr:row>60</xdr:row>
      <xdr:rowOff>151765</xdr:rowOff>
    </xdr:to>
    <xdr:sp macro="" textlink="">
      <xdr:nvSpPr>
        <xdr:cNvPr id="560" name="楕円 559">
          <a:extLst>
            <a:ext uri="{FF2B5EF4-FFF2-40B4-BE49-F238E27FC236}">
              <a16:creationId xmlns="" xmlns:a16="http://schemas.microsoft.com/office/drawing/2014/main" id="{00000000-0008-0000-0100-000030020000}"/>
            </a:ext>
          </a:extLst>
        </xdr:cNvPr>
        <xdr:cNvSpPr/>
      </xdr:nvSpPr>
      <xdr:spPr>
        <a:xfrm>
          <a:off x="12763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100965</xdr:rowOff>
    </xdr:from>
    <xdr:to>
      <xdr:col>71</xdr:col>
      <xdr:colOff>177800</xdr:colOff>
      <xdr:row>60</xdr:row>
      <xdr:rowOff>131445</xdr:rowOff>
    </xdr:to>
    <xdr:cxnSp macro="">
      <xdr:nvCxnSpPr>
        <xdr:cNvPr id="561" name="直線コネクタ 560">
          <a:extLst>
            <a:ext uri="{FF2B5EF4-FFF2-40B4-BE49-F238E27FC236}">
              <a16:creationId xmlns="" xmlns:a16="http://schemas.microsoft.com/office/drawing/2014/main" id="{00000000-0008-0000-0100-000031020000}"/>
            </a:ext>
          </a:extLst>
        </xdr:cNvPr>
        <xdr:cNvCxnSpPr/>
      </xdr:nvCxnSpPr>
      <xdr:spPr>
        <a:xfrm>
          <a:off x="12814300" y="103879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a:extLst>
            <a:ext uri="{FF2B5EF4-FFF2-40B4-BE49-F238E27FC236}">
              <a16:creationId xmlns="" xmlns:a16="http://schemas.microsoft.com/office/drawing/2014/main" id="{00000000-0008-0000-0100-000032020000}"/>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63" name="n_2aveValue【学校施設】&#10;有形固定資産減価償却率">
          <a:extLst>
            <a:ext uri="{FF2B5EF4-FFF2-40B4-BE49-F238E27FC236}">
              <a16:creationId xmlns="" xmlns:a16="http://schemas.microsoft.com/office/drawing/2014/main" id="{00000000-0008-0000-0100-000033020000}"/>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a:extLst>
            <a:ext uri="{FF2B5EF4-FFF2-40B4-BE49-F238E27FC236}">
              <a16:creationId xmlns="" xmlns:a16="http://schemas.microsoft.com/office/drawing/2014/main" id="{00000000-0008-0000-0100-000034020000}"/>
            </a:ext>
          </a:extLst>
        </xdr:cNvPr>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5" name="n_4aveValue【学校施設】&#10;有形固定資産減価償却率">
          <a:extLst>
            <a:ext uri="{FF2B5EF4-FFF2-40B4-BE49-F238E27FC236}">
              <a16:creationId xmlns="" xmlns:a16="http://schemas.microsoft.com/office/drawing/2014/main" id="{00000000-0008-0000-0100-000035020000}"/>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100982</xdr:rowOff>
    </xdr:from>
    <xdr:ext cx="405111" cy="259045"/>
    <xdr:sp macro="" textlink="">
      <xdr:nvSpPr>
        <xdr:cNvPr id="566" name="n_1mainValue【学校施設】&#10;有形固定資産減価償却率">
          <a:extLst>
            <a:ext uri="{FF2B5EF4-FFF2-40B4-BE49-F238E27FC236}">
              <a16:creationId xmlns="" xmlns:a16="http://schemas.microsoft.com/office/drawing/2014/main" id="{00000000-0008-0000-0100-00003602000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107332</xdr:rowOff>
    </xdr:from>
    <xdr:ext cx="405111" cy="259045"/>
    <xdr:sp macro="" textlink="">
      <xdr:nvSpPr>
        <xdr:cNvPr id="567" name="n_2mainValue【学校施設】&#10;有形固定資産減価償却率">
          <a:extLst>
            <a:ext uri="{FF2B5EF4-FFF2-40B4-BE49-F238E27FC236}">
              <a16:creationId xmlns="" xmlns:a16="http://schemas.microsoft.com/office/drawing/2014/main" id="{00000000-0008-0000-0100-000037020000}"/>
            </a:ext>
          </a:extLst>
        </xdr:cNvPr>
        <xdr:cNvSpPr txBox="1"/>
      </xdr:nvSpPr>
      <xdr:spPr>
        <a:xfrm>
          <a:off x="14389744"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1922</xdr:rowOff>
    </xdr:from>
    <xdr:ext cx="405111" cy="259045"/>
    <xdr:sp macro="" textlink="">
      <xdr:nvSpPr>
        <xdr:cNvPr id="568" name="n_3mainValue【学校施設】&#10;有形固定資産減価償却率">
          <a:extLst>
            <a:ext uri="{FF2B5EF4-FFF2-40B4-BE49-F238E27FC236}">
              <a16:creationId xmlns="" xmlns:a16="http://schemas.microsoft.com/office/drawing/2014/main" id="{00000000-0008-0000-0100-000038020000}"/>
            </a:ext>
          </a:extLst>
        </xdr:cNvPr>
        <xdr:cNvSpPr txBox="1"/>
      </xdr:nvSpPr>
      <xdr:spPr>
        <a:xfrm>
          <a:off x="13500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142892</xdr:rowOff>
    </xdr:from>
    <xdr:ext cx="405111" cy="259045"/>
    <xdr:sp macro="" textlink="">
      <xdr:nvSpPr>
        <xdr:cNvPr id="569" name="n_4mainValue【学校施設】&#10;有形固定資産減価償却率">
          <a:extLst>
            <a:ext uri="{FF2B5EF4-FFF2-40B4-BE49-F238E27FC236}">
              <a16:creationId xmlns="" xmlns:a16="http://schemas.microsoft.com/office/drawing/2014/main" id="{00000000-0008-0000-0100-000039020000}"/>
            </a:ext>
          </a:extLst>
        </xdr:cNvPr>
        <xdr:cNvSpPr txBox="1"/>
      </xdr:nvSpPr>
      <xdr:spPr>
        <a:xfrm>
          <a:off x="12611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 xmlns:a16="http://schemas.microsoft.com/office/drawing/2014/main" id="{00000000-0008-0000-01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 xmlns:a16="http://schemas.microsoft.com/office/drawing/2014/main" id="{00000000-0008-0000-01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 xmlns:a16="http://schemas.microsoft.com/office/drawing/2014/main" id="{00000000-0008-0000-01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 xmlns:a16="http://schemas.microsoft.com/office/drawing/2014/main" id="{00000000-0008-0000-01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 xmlns:a16="http://schemas.microsoft.com/office/drawing/2014/main" id="{00000000-0008-0000-01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 xmlns:a16="http://schemas.microsoft.com/office/drawing/2014/main" id="{00000000-0008-0000-01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 xmlns:a16="http://schemas.microsoft.com/office/drawing/2014/main" id="{00000000-0008-0000-01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 xmlns:a16="http://schemas.microsoft.com/office/drawing/2014/main" id="{00000000-0008-0000-01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 xmlns:a16="http://schemas.microsoft.com/office/drawing/2014/main" id="{00000000-0008-0000-01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 xmlns:a16="http://schemas.microsoft.com/office/drawing/2014/main" id="{00000000-0008-0000-01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 xmlns:a16="http://schemas.microsoft.com/office/drawing/2014/main" id="{00000000-0008-0000-0100-00004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 xmlns:a16="http://schemas.microsoft.com/office/drawing/2014/main" id="{00000000-0008-0000-0100-000045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 xmlns:a16="http://schemas.microsoft.com/office/drawing/2014/main" id="{00000000-0008-0000-0100-000046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 xmlns:a16="http://schemas.microsoft.com/office/drawing/2014/main" id="{00000000-0008-0000-0100-000047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 xmlns:a16="http://schemas.microsoft.com/office/drawing/2014/main" id="{00000000-0008-0000-0100-000048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 xmlns:a16="http://schemas.microsoft.com/office/drawing/2014/main" id="{00000000-0008-0000-0100-000049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 xmlns:a16="http://schemas.microsoft.com/office/drawing/2014/main" id="{00000000-0008-0000-0100-00004A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 xmlns:a16="http://schemas.microsoft.com/office/drawing/2014/main" id="{00000000-0008-0000-0100-00004B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 xmlns:a16="http://schemas.microsoft.com/office/drawing/2014/main" id="{00000000-0008-0000-0100-00004C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 xmlns:a16="http://schemas.microsoft.com/office/drawing/2014/main" id="{00000000-0008-0000-0100-00004D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 xmlns:a16="http://schemas.microsoft.com/office/drawing/2014/main" id="{00000000-0008-0000-0100-00004E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 xmlns:a16="http://schemas.microsoft.com/office/drawing/2014/main" id="{00000000-0008-0000-0100-00004F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 xmlns:a16="http://schemas.microsoft.com/office/drawing/2014/main" id="{00000000-0008-0000-0100-000050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 xmlns:a16="http://schemas.microsoft.com/office/drawing/2014/main" id="{00000000-0008-0000-0100-00005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 xmlns:a16="http://schemas.microsoft.com/office/drawing/2014/main" id="{00000000-0008-0000-0100-00005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 xmlns:a16="http://schemas.microsoft.com/office/drawing/2014/main" id="{00000000-0008-0000-0100-00005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 xmlns:a16="http://schemas.microsoft.com/office/drawing/2014/main" id="{00000000-0008-0000-0100-000054020000}"/>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 xmlns:a16="http://schemas.microsoft.com/office/drawing/2014/main" id="{00000000-0008-0000-0100-000055020000}"/>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 xmlns:a16="http://schemas.microsoft.com/office/drawing/2014/main" id="{00000000-0008-0000-0100-000056020000}"/>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 xmlns:a16="http://schemas.microsoft.com/office/drawing/2014/main" id="{00000000-0008-0000-0100-000057020000}"/>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 xmlns:a16="http://schemas.microsoft.com/office/drawing/2014/main" id="{00000000-0008-0000-0100-000058020000}"/>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a:extLst>
            <a:ext uri="{FF2B5EF4-FFF2-40B4-BE49-F238E27FC236}">
              <a16:creationId xmlns="" xmlns:a16="http://schemas.microsoft.com/office/drawing/2014/main" id="{00000000-0008-0000-0100-000059020000}"/>
            </a:ext>
          </a:extLst>
        </xdr:cNvPr>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 xmlns:a16="http://schemas.microsoft.com/office/drawing/2014/main" id="{00000000-0008-0000-0100-00005A020000}"/>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 xmlns:a16="http://schemas.microsoft.com/office/drawing/2014/main" id="{00000000-0008-0000-0100-00005B020000}"/>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a:extLst>
            <a:ext uri="{FF2B5EF4-FFF2-40B4-BE49-F238E27FC236}">
              <a16:creationId xmlns="" xmlns:a16="http://schemas.microsoft.com/office/drawing/2014/main" id="{00000000-0008-0000-0100-00005C020000}"/>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a:extLst>
            <a:ext uri="{FF2B5EF4-FFF2-40B4-BE49-F238E27FC236}">
              <a16:creationId xmlns="" xmlns:a16="http://schemas.microsoft.com/office/drawing/2014/main" id="{00000000-0008-0000-0100-00005D020000}"/>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a:extLst>
            <a:ext uri="{FF2B5EF4-FFF2-40B4-BE49-F238E27FC236}">
              <a16:creationId xmlns="" xmlns:a16="http://schemas.microsoft.com/office/drawing/2014/main" id="{00000000-0008-0000-0100-00005E020000}"/>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 xmlns:a16="http://schemas.microsoft.com/office/drawing/2014/main" id="{00000000-0008-0000-0100-00005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 xmlns:a16="http://schemas.microsoft.com/office/drawing/2014/main" id="{00000000-0008-0000-0100-00006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 xmlns:a16="http://schemas.microsoft.com/office/drawing/2014/main" id="{00000000-0008-0000-0100-00006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 xmlns:a16="http://schemas.microsoft.com/office/drawing/2014/main" id="{00000000-0008-0000-0100-00006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 xmlns:a16="http://schemas.microsoft.com/office/drawing/2014/main" id="{00000000-0008-0000-0100-00006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62520</xdr:rowOff>
    </xdr:from>
    <xdr:to>
      <xdr:col>116</xdr:col>
      <xdr:colOff>114300</xdr:colOff>
      <xdr:row>62</xdr:row>
      <xdr:rowOff>164120</xdr:rowOff>
    </xdr:to>
    <xdr:sp macro="" textlink="">
      <xdr:nvSpPr>
        <xdr:cNvPr id="612" name="楕円 611">
          <a:extLst>
            <a:ext uri="{FF2B5EF4-FFF2-40B4-BE49-F238E27FC236}">
              <a16:creationId xmlns="" xmlns:a16="http://schemas.microsoft.com/office/drawing/2014/main" id="{00000000-0008-0000-0100-000064020000}"/>
            </a:ext>
          </a:extLst>
        </xdr:cNvPr>
        <xdr:cNvSpPr/>
      </xdr:nvSpPr>
      <xdr:spPr>
        <a:xfrm>
          <a:off x="22110700" y="106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40947</xdr:rowOff>
    </xdr:from>
    <xdr:ext cx="469744" cy="259045"/>
    <xdr:sp macro="" textlink="">
      <xdr:nvSpPr>
        <xdr:cNvPr id="613" name="【学校施設】&#10;一人当たり面積該当値テキスト">
          <a:extLst>
            <a:ext uri="{FF2B5EF4-FFF2-40B4-BE49-F238E27FC236}">
              <a16:creationId xmlns="" xmlns:a16="http://schemas.microsoft.com/office/drawing/2014/main" id="{00000000-0008-0000-0100-000065020000}"/>
            </a:ext>
          </a:extLst>
        </xdr:cNvPr>
        <xdr:cNvSpPr txBox="1"/>
      </xdr:nvSpPr>
      <xdr:spPr>
        <a:xfrm>
          <a:off x="22199600" y="106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60561</xdr:rowOff>
    </xdr:from>
    <xdr:to>
      <xdr:col>112</xdr:col>
      <xdr:colOff>38100</xdr:colOff>
      <xdr:row>62</xdr:row>
      <xdr:rowOff>162161</xdr:rowOff>
    </xdr:to>
    <xdr:sp macro="" textlink="">
      <xdr:nvSpPr>
        <xdr:cNvPr id="614" name="楕円 613">
          <a:extLst>
            <a:ext uri="{FF2B5EF4-FFF2-40B4-BE49-F238E27FC236}">
              <a16:creationId xmlns="" xmlns:a16="http://schemas.microsoft.com/office/drawing/2014/main" id="{00000000-0008-0000-0100-000066020000}"/>
            </a:ext>
          </a:extLst>
        </xdr:cNvPr>
        <xdr:cNvSpPr/>
      </xdr:nvSpPr>
      <xdr:spPr>
        <a:xfrm>
          <a:off x="21272500" y="1069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111361</xdr:rowOff>
    </xdr:from>
    <xdr:to>
      <xdr:col>116</xdr:col>
      <xdr:colOff>63500</xdr:colOff>
      <xdr:row>62</xdr:row>
      <xdr:rowOff>113320</xdr:rowOff>
    </xdr:to>
    <xdr:cxnSp macro="">
      <xdr:nvCxnSpPr>
        <xdr:cNvPr id="615" name="直線コネクタ 614">
          <a:extLst>
            <a:ext uri="{FF2B5EF4-FFF2-40B4-BE49-F238E27FC236}">
              <a16:creationId xmlns="" xmlns:a16="http://schemas.microsoft.com/office/drawing/2014/main" id="{00000000-0008-0000-0100-000067020000}"/>
            </a:ext>
          </a:extLst>
        </xdr:cNvPr>
        <xdr:cNvCxnSpPr/>
      </xdr:nvCxnSpPr>
      <xdr:spPr>
        <a:xfrm>
          <a:off x="21323300" y="10741261"/>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52070</xdr:rowOff>
    </xdr:from>
    <xdr:to>
      <xdr:col>107</xdr:col>
      <xdr:colOff>101600</xdr:colOff>
      <xdr:row>62</xdr:row>
      <xdr:rowOff>153670</xdr:rowOff>
    </xdr:to>
    <xdr:sp macro="" textlink="">
      <xdr:nvSpPr>
        <xdr:cNvPr id="616" name="楕円 615">
          <a:extLst>
            <a:ext uri="{FF2B5EF4-FFF2-40B4-BE49-F238E27FC236}">
              <a16:creationId xmlns="" xmlns:a16="http://schemas.microsoft.com/office/drawing/2014/main" id="{00000000-0008-0000-0100-000068020000}"/>
            </a:ext>
          </a:extLst>
        </xdr:cNvPr>
        <xdr:cNvSpPr/>
      </xdr:nvSpPr>
      <xdr:spPr>
        <a:xfrm>
          <a:off x="20383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102870</xdr:rowOff>
    </xdr:from>
    <xdr:to>
      <xdr:col>111</xdr:col>
      <xdr:colOff>177800</xdr:colOff>
      <xdr:row>62</xdr:row>
      <xdr:rowOff>111361</xdr:rowOff>
    </xdr:to>
    <xdr:cxnSp macro="">
      <xdr:nvCxnSpPr>
        <xdr:cNvPr id="617" name="直線コネクタ 616">
          <a:extLst>
            <a:ext uri="{FF2B5EF4-FFF2-40B4-BE49-F238E27FC236}">
              <a16:creationId xmlns="" xmlns:a16="http://schemas.microsoft.com/office/drawing/2014/main" id="{00000000-0008-0000-0100-000069020000}"/>
            </a:ext>
          </a:extLst>
        </xdr:cNvPr>
        <xdr:cNvCxnSpPr/>
      </xdr:nvCxnSpPr>
      <xdr:spPr>
        <a:xfrm>
          <a:off x="20434300" y="10732770"/>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59908</xdr:rowOff>
    </xdr:from>
    <xdr:to>
      <xdr:col>102</xdr:col>
      <xdr:colOff>165100</xdr:colOff>
      <xdr:row>62</xdr:row>
      <xdr:rowOff>161508</xdr:rowOff>
    </xdr:to>
    <xdr:sp macro="" textlink="">
      <xdr:nvSpPr>
        <xdr:cNvPr id="618" name="楕円 617">
          <a:extLst>
            <a:ext uri="{FF2B5EF4-FFF2-40B4-BE49-F238E27FC236}">
              <a16:creationId xmlns="" xmlns:a16="http://schemas.microsoft.com/office/drawing/2014/main" id="{00000000-0008-0000-0100-00006A020000}"/>
            </a:ext>
          </a:extLst>
        </xdr:cNvPr>
        <xdr:cNvSpPr/>
      </xdr:nvSpPr>
      <xdr:spPr>
        <a:xfrm>
          <a:off x="19494500" y="106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102870</xdr:rowOff>
    </xdr:from>
    <xdr:to>
      <xdr:col>107</xdr:col>
      <xdr:colOff>50800</xdr:colOff>
      <xdr:row>62</xdr:row>
      <xdr:rowOff>110708</xdr:rowOff>
    </xdr:to>
    <xdr:cxnSp macro="">
      <xdr:nvCxnSpPr>
        <xdr:cNvPr id="619" name="直線コネクタ 618">
          <a:extLst>
            <a:ext uri="{FF2B5EF4-FFF2-40B4-BE49-F238E27FC236}">
              <a16:creationId xmlns="" xmlns:a16="http://schemas.microsoft.com/office/drawing/2014/main" id="{00000000-0008-0000-0100-00006B020000}"/>
            </a:ext>
          </a:extLst>
        </xdr:cNvPr>
        <xdr:cNvCxnSpPr/>
      </xdr:nvCxnSpPr>
      <xdr:spPr>
        <a:xfrm flipV="1">
          <a:off x="19545300" y="10732770"/>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41620</xdr:rowOff>
    </xdr:from>
    <xdr:to>
      <xdr:col>98</xdr:col>
      <xdr:colOff>38100</xdr:colOff>
      <xdr:row>62</xdr:row>
      <xdr:rowOff>143220</xdr:rowOff>
    </xdr:to>
    <xdr:sp macro="" textlink="">
      <xdr:nvSpPr>
        <xdr:cNvPr id="620" name="楕円 619">
          <a:extLst>
            <a:ext uri="{FF2B5EF4-FFF2-40B4-BE49-F238E27FC236}">
              <a16:creationId xmlns="" xmlns:a16="http://schemas.microsoft.com/office/drawing/2014/main" id="{00000000-0008-0000-0100-00006C020000}"/>
            </a:ext>
          </a:extLst>
        </xdr:cNvPr>
        <xdr:cNvSpPr/>
      </xdr:nvSpPr>
      <xdr:spPr>
        <a:xfrm>
          <a:off x="18605500" y="106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92420</xdr:rowOff>
    </xdr:from>
    <xdr:to>
      <xdr:col>102</xdr:col>
      <xdr:colOff>114300</xdr:colOff>
      <xdr:row>62</xdr:row>
      <xdr:rowOff>110708</xdr:rowOff>
    </xdr:to>
    <xdr:cxnSp macro="">
      <xdr:nvCxnSpPr>
        <xdr:cNvPr id="621" name="直線コネクタ 620">
          <a:extLst>
            <a:ext uri="{FF2B5EF4-FFF2-40B4-BE49-F238E27FC236}">
              <a16:creationId xmlns="" xmlns:a16="http://schemas.microsoft.com/office/drawing/2014/main" id="{00000000-0008-0000-0100-00006D020000}"/>
            </a:ext>
          </a:extLst>
        </xdr:cNvPr>
        <xdr:cNvCxnSpPr/>
      </xdr:nvCxnSpPr>
      <xdr:spPr>
        <a:xfrm>
          <a:off x="18656300" y="10722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a:extLst>
            <a:ext uri="{FF2B5EF4-FFF2-40B4-BE49-F238E27FC236}">
              <a16:creationId xmlns="" xmlns:a16="http://schemas.microsoft.com/office/drawing/2014/main" id="{00000000-0008-0000-0100-00006E020000}"/>
            </a:ext>
          </a:extLst>
        </xdr:cNvPr>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23" name="n_2aveValue【学校施設】&#10;一人当たり面積">
          <a:extLst>
            <a:ext uri="{FF2B5EF4-FFF2-40B4-BE49-F238E27FC236}">
              <a16:creationId xmlns="" xmlns:a16="http://schemas.microsoft.com/office/drawing/2014/main" id="{00000000-0008-0000-0100-00006F020000}"/>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24" name="n_3aveValue【学校施設】&#10;一人当たり面積">
          <a:extLst>
            <a:ext uri="{FF2B5EF4-FFF2-40B4-BE49-F238E27FC236}">
              <a16:creationId xmlns="" xmlns:a16="http://schemas.microsoft.com/office/drawing/2014/main" id="{00000000-0008-0000-0100-000070020000}"/>
            </a:ext>
          </a:extLst>
        </xdr:cNvPr>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a:extLst>
            <a:ext uri="{FF2B5EF4-FFF2-40B4-BE49-F238E27FC236}">
              <a16:creationId xmlns="" xmlns:a16="http://schemas.microsoft.com/office/drawing/2014/main" id="{00000000-0008-0000-0100-000071020000}"/>
            </a:ext>
          </a:extLst>
        </xdr:cNvPr>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153288</xdr:rowOff>
    </xdr:from>
    <xdr:ext cx="469744" cy="259045"/>
    <xdr:sp macro="" textlink="">
      <xdr:nvSpPr>
        <xdr:cNvPr id="626" name="n_1mainValue【学校施設】&#10;一人当たり面積">
          <a:extLst>
            <a:ext uri="{FF2B5EF4-FFF2-40B4-BE49-F238E27FC236}">
              <a16:creationId xmlns="" xmlns:a16="http://schemas.microsoft.com/office/drawing/2014/main" id="{00000000-0008-0000-0100-000072020000}"/>
            </a:ext>
          </a:extLst>
        </xdr:cNvPr>
        <xdr:cNvSpPr txBox="1"/>
      </xdr:nvSpPr>
      <xdr:spPr>
        <a:xfrm>
          <a:off x="21075727" y="1078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144797</xdr:rowOff>
    </xdr:from>
    <xdr:ext cx="469744" cy="259045"/>
    <xdr:sp macro="" textlink="">
      <xdr:nvSpPr>
        <xdr:cNvPr id="627" name="n_2mainValue【学校施設】&#10;一人当たり面積">
          <a:extLst>
            <a:ext uri="{FF2B5EF4-FFF2-40B4-BE49-F238E27FC236}">
              <a16:creationId xmlns="" xmlns:a16="http://schemas.microsoft.com/office/drawing/2014/main" id="{00000000-0008-0000-0100-000073020000}"/>
            </a:ext>
          </a:extLst>
        </xdr:cNvPr>
        <xdr:cNvSpPr txBox="1"/>
      </xdr:nvSpPr>
      <xdr:spPr>
        <a:xfrm>
          <a:off x="20199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152635</xdr:rowOff>
    </xdr:from>
    <xdr:ext cx="469744" cy="259045"/>
    <xdr:sp macro="" textlink="">
      <xdr:nvSpPr>
        <xdr:cNvPr id="628" name="n_3mainValue【学校施設】&#10;一人当たり面積">
          <a:extLst>
            <a:ext uri="{FF2B5EF4-FFF2-40B4-BE49-F238E27FC236}">
              <a16:creationId xmlns="" xmlns:a16="http://schemas.microsoft.com/office/drawing/2014/main" id="{00000000-0008-0000-0100-000074020000}"/>
            </a:ext>
          </a:extLst>
        </xdr:cNvPr>
        <xdr:cNvSpPr txBox="1"/>
      </xdr:nvSpPr>
      <xdr:spPr>
        <a:xfrm>
          <a:off x="19310427" y="1078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134347</xdr:rowOff>
    </xdr:from>
    <xdr:ext cx="469744" cy="259045"/>
    <xdr:sp macro="" textlink="">
      <xdr:nvSpPr>
        <xdr:cNvPr id="629" name="n_4mainValue【学校施設】&#10;一人当たり面積">
          <a:extLst>
            <a:ext uri="{FF2B5EF4-FFF2-40B4-BE49-F238E27FC236}">
              <a16:creationId xmlns="" xmlns:a16="http://schemas.microsoft.com/office/drawing/2014/main" id="{00000000-0008-0000-0100-000075020000}"/>
            </a:ext>
          </a:extLst>
        </xdr:cNvPr>
        <xdr:cNvSpPr txBox="1"/>
      </xdr:nvSpPr>
      <xdr:spPr>
        <a:xfrm>
          <a:off x="18421427" y="1076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 xmlns:a16="http://schemas.microsoft.com/office/drawing/2014/main" id="{00000000-0008-0000-0100-00007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 xmlns:a16="http://schemas.microsoft.com/office/drawing/2014/main" id="{00000000-0008-0000-0100-00007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 xmlns:a16="http://schemas.microsoft.com/office/drawing/2014/main" id="{00000000-0008-0000-0100-00007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 xmlns:a16="http://schemas.microsoft.com/office/drawing/2014/main" id="{00000000-0008-0000-0100-00007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 xmlns:a16="http://schemas.microsoft.com/office/drawing/2014/main" id="{00000000-0008-0000-0100-00007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 xmlns:a16="http://schemas.microsoft.com/office/drawing/2014/main" id="{00000000-0008-0000-0100-00007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 xmlns:a16="http://schemas.microsoft.com/office/drawing/2014/main" id="{00000000-0008-0000-0100-00007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 xmlns:a16="http://schemas.microsoft.com/office/drawing/2014/main" id="{00000000-0008-0000-0100-00007D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 xmlns:a16="http://schemas.microsoft.com/office/drawing/2014/main" id="{00000000-0008-0000-0100-00007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 xmlns:a16="http://schemas.microsoft.com/office/drawing/2014/main" id="{00000000-0008-0000-0100-00007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 xmlns:a16="http://schemas.microsoft.com/office/drawing/2014/main" id="{00000000-0008-0000-0100-00008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 xmlns:a16="http://schemas.microsoft.com/office/drawing/2014/main" id="{00000000-0008-0000-0100-00008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 xmlns:a16="http://schemas.microsoft.com/office/drawing/2014/main" id="{00000000-0008-0000-0100-00008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 xmlns:a16="http://schemas.microsoft.com/office/drawing/2014/main" id="{00000000-0008-0000-0100-00008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 xmlns:a16="http://schemas.microsoft.com/office/drawing/2014/main" id="{00000000-0008-0000-0100-00008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 xmlns:a16="http://schemas.microsoft.com/office/drawing/2014/main" id="{00000000-0008-0000-0100-000085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 xmlns:a16="http://schemas.microsoft.com/office/drawing/2014/main" id="{00000000-0008-0000-0100-00008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 xmlns:a16="http://schemas.microsoft.com/office/drawing/2014/main" id="{00000000-0008-0000-0100-00008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 xmlns:a16="http://schemas.microsoft.com/office/drawing/2014/main" id="{00000000-0008-0000-0100-00008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 xmlns:a16="http://schemas.microsoft.com/office/drawing/2014/main" id="{00000000-0008-0000-0100-00008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 xmlns:a16="http://schemas.microsoft.com/office/drawing/2014/main" id="{00000000-0008-0000-0100-00008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 xmlns:a16="http://schemas.microsoft.com/office/drawing/2014/main" id="{00000000-0008-0000-0100-00008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 xmlns:a16="http://schemas.microsoft.com/office/drawing/2014/main" id="{00000000-0008-0000-0100-00008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 xmlns:a16="http://schemas.microsoft.com/office/drawing/2014/main" id="{00000000-0008-0000-0100-00008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 xmlns:a16="http://schemas.microsoft.com/office/drawing/2014/main" id="{00000000-0008-0000-0100-00008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 xmlns:a16="http://schemas.microsoft.com/office/drawing/2014/main" id="{00000000-0008-0000-0100-00008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 xmlns:a16="http://schemas.microsoft.com/office/drawing/2014/main" id="{00000000-0008-0000-0100-00009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 xmlns:a16="http://schemas.microsoft.com/office/drawing/2014/main" id="{00000000-0008-0000-0100-00009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 xmlns:a16="http://schemas.microsoft.com/office/drawing/2014/main" id="{00000000-0008-0000-0100-00009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 xmlns:a16="http://schemas.microsoft.com/office/drawing/2014/main" id="{00000000-0008-0000-0100-00009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 xmlns:a16="http://schemas.microsoft.com/office/drawing/2014/main" id="{00000000-0008-0000-0100-00009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 xmlns:a16="http://schemas.microsoft.com/office/drawing/2014/main" id="{00000000-0008-0000-0100-00009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 xmlns:a16="http://schemas.microsoft.com/office/drawing/2014/main" id="{00000000-0008-0000-0100-00009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 xmlns:a16="http://schemas.microsoft.com/office/drawing/2014/main" id="{00000000-0008-0000-0100-00009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 xmlns:a16="http://schemas.microsoft.com/office/drawing/2014/main" id="{00000000-0008-0000-0100-00009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 xmlns:a16="http://schemas.microsoft.com/office/drawing/2014/main" id="{00000000-0008-0000-0100-00009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 xmlns:a16="http://schemas.microsoft.com/office/drawing/2014/main" id="{00000000-0008-0000-0100-00009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 xmlns:a16="http://schemas.microsoft.com/office/drawing/2014/main" id="{00000000-0008-0000-0100-00009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 xmlns:a16="http://schemas.microsoft.com/office/drawing/2014/main" id="{00000000-0008-0000-0100-00009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 xmlns:a16="http://schemas.microsoft.com/office/drawing/2014/main" id="{00000000-0008-0000-0100-00009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 xmlns:a16="http://schemas.microsoft.com/office/drawing/2014/main" id="{00000000-0008-0000-0100-00009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71" name="直線コネクタ 670">
          <a:extLst>
            <a:ext uri="{FF2B5EF4-FFF2-40B4-BE49-F238E27FC236}">
              <a16:creationId xmlns="" xmlns:a16="http://schemas.microsoft.com/office/drawing/2014/main" id="{00000000-0008-0000-0100-00009F020000}"/>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a:extLst>
            <a:ext uri="{FF2B5EF4-FFF2-40B4-BE49-F238E27FC236}">
              <a16:creationId xmlns="" xmlns:a16="http://schemas.microsoft.com/office/drawing/2014/main" id="{00000000-0008-0000-0100-0000A0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a:extLst>
            <a:ext uri="{FF2B5EF4-FFF2-40B4-BE49-F238E27FC236}">
              <a16:creationId xmlns="" xmlns:a16="http://schemas.microsoft.com/office/drawing/2014/main" id="{00000000-0008-0000-0100-0000A1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74" name="【公民館】&#10;有形固定資産減価償却率最大値テキスト">
          <a:extLst>
            <a:ext uri="{FF2B5EF4-FFF2-40B4-BE49-F238E27FC236}">
              <a16:creationId xmlns="" xmlns:a16="http://schemas.microsoft.com/office/drawing/2014/main" id="{00000000-0008-0000-0100-0000A2020000}"/>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75" name="直線コネクタ 674">
          <a:extLst>
            <a:ext uri="{FF2B5EF4-FFF2-40B4-BE49-F238E27FC236}">
              <a16:creationId xmlns="" xmlns:a16="http://schemas.microsoft.com/office/drawing/2014/main" id="{00000000-0008-0000-0100-0000A3020000}"/>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676" name="【公民館】&#10;有形固定資産減価償却率平均値テキスト">
          <a:extLst>
            <a:ext uri="{FF2B5EF4-FFF2-40B4-BE49-F238E27FC236}">
              <a16:creationId xmlns="" xmlns:a16="http://schemas.microsoft.com/office/drawing/2014/main" id="{00000000-0008-0000-0100-0000A4020000}"/>
            </a:ext>
          </a:extLst>
        </xdr:cNvPr>
        <xdr:cNvSpPr txBox="1"/>
      </xdr:nvSpPr>
      <xdr:spPr>
        <a:xfrm>
          <a:off x="16357600" y="1817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77" name="フローチャート: 判断 676">
          <a:extLst>
            <a:ext uri="{FF2B5EF4-FFF2-40B4-BE49-F238E27FC236}">
              <a16:creationId xmlns="" xmlns:a16="http://schemas.microsoft.com/office/drawing/2014/main" id="{00000000-0008-0000-0100-0000A5020000}"/>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678" name="フローチャート: 判断 677">
          <a:extLst>
            <a:ext uri="{FF2B5EF4-FFF2-40B4-BE49-F238E27FC236}">
              <a16:creationId xmlns="" xmlns:a16="http://schemas.microsoft.com/office/drawing/2014/main" id="{00000000-0008-0000-0100-0000A6020000}"/>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679" name="フローチャート: 判断 678">
          <a:extLst>
            <a:ext uri="{FF2B5EF4-FFF2-40B4-BE49-F238E27FC236}">
              <a16:creationId xmlns="" xmlns:a16="http://schemas.microsoft.com/office/drawing/2014/main" id="{00000000-0008-0000-0100-0000A7020000}"/>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680" name="フローチャート: 判断 679">
          <a:extLst>
            <a:ext uri="{FF2B5EF4-FFF2-40B4-BE49-F238E27FC236}">
              <a16:creationId xmlns="" xmlns:a16="http://schemas.microsoft.com/office/drawing/2014/main" id="{00000000-0008-0000-0100-0000A8020000}"/>
            </a:ext>
          </a:extLst>
        </xdr:cNvPr>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681" name="フローチャート: 判断 680">
          <a:extLst>
            <a:ext uri="{FF2B5EF4-FFF2-40B4-BE49-F238E27FC236}">
              <a16:creationId xmlns="" xmlns:a16="http://schemas.microsoft.com/office/drawing/2014/main" id="{00000000-0008-0000-0100-0000A9020000}"/>
            </a:ext>
          </a:extLst>
        </xdr:cNvPr>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 xmlns:a16="http://schemas.microsoft.com/office/drawing/2014/main" id="{00000000-0008-0000-0100-0000A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 xmlns:a16="http://schemas.microsoft.com/office/drawing/2014/main" id="{00000000-0008-0000-0100-0000A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 xmlns:a16="http://schemas.microsoft.com/office/drawing/2014/main" id="{00000000-0008-0000-0100-0000A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 xmlns:a16="http://schemas.microsoft.com/office/drawing/2014/main" id="{00000000-0008-0000-0100-0000A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 xmlns:a16="http://schemas.microsoft.com/office/drawing/2014/main" id="{00000000-0008-0000-0100-0000A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113574</xdr:rowOff>
    </xdr:from>
    <xdr:to>
      <xdr:col>85</xdr:col>
      <xdr:colOff>177800</xdr:colOff>
      <xdr:row>105</xdr:row>
      <xdr:rowOff>43724</xdr:rowOff>
    </xdr:to>
    <xdr:sp macro="" textlink="">
      <xdr:nvSpPr>
        <xdr:cNvPr id="687" name="楕円 686">
          <a:extLst>
            <a:ext uri="{FF2B5EF4-FFF2-40B4-BE49-F238E27FC236}">
              <a16:creationId xmlns="" xmlns:a16="http://schemas.microsoft.com/office/drawing/2014/main" id="{00000000-0008-0000-0100-0000AF020000}"/>
            </a:ext>
          </a:extLst>
        </xdr:cNvPr>
        <xdr:cNvSpPr/>
      </xdr:nvSpPr>
      <xdr:spPr>
        <a:xfrm>
          <a:off x="162687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136451</xdr:rowOff>
    </xdr:from>
    <xdr:ext cx="405111" cy="259045"/>
    <xdr:sp macro="" textlink="">
      <xdr:nvSpPr>
        <xdr:cNvPr id="688" name="【公民館】&#10;有形固定資産減価償却率該当値テキスト">
          <a:extLst>
            <a:ext uri="{FF2B5EF4-FFF2-40B4-BE49-F238E27FC236}">
              <a16:creationId xmlns="" xmlns:a16="http://schemas.microsoft.com/office/drawing/2014/main" id="{00000000-0008-0000-0100-0000B0020000}"/>
            </a:ext>
          </a:extLst>
        </xdr:cNvPr>
        <xdr:cNvSpPr txBox="1"/>
      </xdr:nvSpPr>
      <xdr:spPr>
        <a:xfrm>
          <a:off x="16357600" y="1779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79284</xdr:rowOff>
    </xdr:from>
    <xdr:to>
      <xdr:col>81</xdr:col>
      <xdr:colOff>101600</xdr:colOff>
      <xdr:row>105</xdr:row>
      <xdr:rowOff>9434</xdr:rowOff>
    </xdr:to>
    <xdr:sp macro="" textlink="">
      <xdr:nvSpPr>
        <xdr:cNvPr id="689" name="楕円 688">
          <a:extLst>
            <a:ext uri="{FF2B5EF4-FFF2-40B4-BE49-F238E27FC236}">
              <a16:creationId xmlns="" xmlns:a16="http://schemas.microsoft.com/office/drawing/2014/main" id="{00000000-0008-0000-0100-0000B1020000}"/>
            </a:ext>
          </a:extLst>
        </xdr:cNvPr>
        <xdr:cNvSpPr/>
      </xdr:nvSpPr>
      <xdr:spPr>
        <a:xfrm>
          <a:off x="15430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130084</xdr:rowOff>
    </xdr:from>
    <xdr:to>
      <xdr:col>85</xdr:col>
      <xdr:colOff>127000</xdr:colOff>
      <xdr:row>104</xdr:row>
      <xdr:rowOff>164374</xdr:rowOff>
    </xdr:to>
    <xdr:cxnSp macro="">
      <xdr:nvCxnSpPr>
        <xdr:cNvPr id="690" name="直線コネクタ 689">
          <a:extLst>
            <a:ext uri="{FF2B5EF4-FFF2-40B4-BE49-F238E27FC236}">
              <a16:creationId xmlns="" xmlns:a16="http://schemas.microsoft.com/office/drawing/2014/main" id="{00000000-0008-0000-0100-0000B2020000}"/>
            </a:ext>
          </a:extLst>
        </xdr:cNvPr>
        <xdr:cNvCxnSpPr/>
      </xdr:nvCxnSpPr>
      <xdr:spPr>
        <a:xfrm>
          <a:off x="15481300" y="179608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44994</xdr:rowOff>
    </xdr:from>
    <xdr:to>
      <xdr:col>76</xdr:col>
      <xdr:colOff>165100</xdr:colOff>
      <xdr:row>104</xdr:row>
      <xdr:rowOff>146594</xdr:rowOff>
    </xdr:to>
    <xdr:sp macro="" textlink="">
      <xdr:nvSpPr>
        <xdr:cNvPr id="691" name="楕円 690">
          <a:extLst>
            <a:ext uri="{FF2B5EF4-FFF2-40B4-BE49-F238E27FC236}">
              <a16:creationId xmlns="" xmlns:a16="http://schemas.microsoft.com/office/drawing/2014/main" id="{00000000-0008-0000-0100-0000B3020000}"/>
            </a:ext>
          </a:extLst>
        </xdr:cNvPr>
        <xdr:cNvSpPr/>
      </xdr:nvSpPr>
      <xdr:spPr>
        <a:xfrm>
          <a:off x="14541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95794</xdr:rowOff>
    </xdr:from>
    <xdr:to>
      <xdr:col>81</xdr:col>
      <xdr:colOff>50800</xdr:colOff>
      <xdr:row>104</xdr:row>
      <xdr:rowOff>130084</xdr:rowOff>
    </xdr:to>
    <xdr:cxnSp macro="">
      <xdr:nvCxnSpPr>
        <xdr:cNvPr id="692" name="直線コネクタ 691">
          <a:extLst>
            <a:ext uri="{FF2B5EF4-FFF2-40B4-BE49-F238E27FC236}">
              <a16:creationId xmlns="" xmlns:a16="http://schemas.microsoft.com/office/drawing/2014/main" id="{00000000-0008-0000-0100-0000B4020000}"/>
            </a:ext>
          </a:extLst>
        </xdr:cNvPr>
        <xdr:cNvCxnSpPr/>
      </xdr:nvCxnSpPr>
      <xdr:spPr>
        <a:xfrm>
          <a:off x="14592300" y="179265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xdr:rowOff>
    </xdr:from>
    <xdr:to>
      <xdr:col>72</xdr:col>
      <xdr:colOff>38100</xdr:colOff>
      <xdr:row>104</xdr:row>
      <xdr:rowOff>110671</xdr:rowOff>
    </xdr:to>
    <xdr:sp macro="" textlink="">
      <xdr:nvSpPr>
        <xdr:cNvPr id="693" name="楕円 692">
          <a:extLst>
            <a:ext uri="{FF2B5EF4-FFF2-40B4-BE49-F238E27FC236}">
              <a16:creationId xmlns="" xmlns:a16="http://schemas.microsoft.com/office/drawing/2014/main" id="{00000000-0008-0000-0100-0000B5020000}"/>
            </a:ext>
          </a:extLst>
        </xdr:cNvPr>
        <xdr:cNvSpPr/>
      </xdr:nvSpPr>
      <xdr:spPr>
        <a:xfrm>
          <a:off x="13652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59871</xdr:rowOff>
    </xdr:from>
    <xdr:to>
      <xdr:col>76</xdr:col>
      <xdr:colOff>114300</xdr:colOff>
      <xdr:row>104</xdr:row>
      <xdr:rowOff>95794</xdr:rowOff>
    </xdr:to>
    <xdr:cxnSp macro="">
      <xdr:nvCxnSpPr>
        <xdr:cNvPr id="694" name="直線コネクタ 693">
          <a:extLst>
            <a:ext uri="{FF2B5EF4-FFF2-40B4-BE49-F238E27FC236}">
              <a16:creationId xmlns="" xmlns:a16="http://schemas.microsoft.com/office/drawing/2014/main" id="{00000000-0008-0000-0100-0000B6020000}"/>
            </a:ext>
          </a:extLst>
        </xdr:cNvPr>
        <xdr:cNvCxnSpPr/>
      </xdr:nvCxnSpPr>
      <xdr:spPr>
        <a:xfrm>
          <a:off x="13703300" y="178906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146231</xdr:rowOff>
    </xdr:from>
    <xdr:to>
      <xdr:col>67</xdr:col>
      <xdr:colOff>101600</xdr:colOff>
      <xdr:row>104</xdr:row>
      <xdr:rowOff>76381</xdr:rowOff>
    </xdr:to>
    <xdr:sp macro="" textlink="">
      <xdr:nvSpPr>
        <xdr:cNvPr id="695" name="楕円 694">
          <a:extLst>
            <a:ext uri="{FF2B5EF4-FFF2-40B4-BE49-F238E27FC236}">
              <a16:creationId xmlns="" xmlns:a16="http://schemas.microsoft.com/office/drawing/2014/main" id="{00000000-0008-0000-0100-0000B7020000}"/>
            </a:ext>
          </a:extLst>
        </xdr:cNvPr>
        <xdr:cNvSpPr/>
      </xdr:nvSpPr>
      <xdr:spPr>
        <a:xfrm>
          <a:off x="12763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25581</xdr:rowOff>
    </xdr:from>
    <xdr:to>
      <xdr:col>71</xdr:col>
      <xdr:colOff>177800</xdr:colOff>
      <xdr:row>104</xdr:row>
      <xdr:rowOff>59871</xdr:rowOff>
    </xdr:to>
    <xdr:cxnSp macro="">
      <xdr:nvCxnSpPr>
        <xdr:cNvPr id="696" name="直線コネクタ 695">
          <a:extLst>
            <a:ext uri="{FF2B5EF4-FFF2-40B4-BE49-F238E27FC236}">
              <a16:creationId xmlns="" xmlns:a16="http://schemas.microsoft.com/office/drawing/2014/main" id="{00000000-0008-0000-0100-0000B8020000}"/>
            </a:ext>
          </a:extLst>
        </xdr:cNvPr>
        <xdr:cNvCxnSpPr/>
      </xdr:nvCxnSpPr>
      <xdr:spPr>
        <a:xfrm>
          <a:off x="12814300" y="178563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142620</xdr:rowOff>
    </xdr:from>
    <xdr:ext cx="405111" cy="259045"/>
    <xdr:sp macro="" textlink="">
      <xdr:nvSpPr>
        <xdr:cNvPr id="697" name="n_1aveValue【公民館】&#10;有形固定資産減価償却率">
          <a:extLst>
            <a:ext uri="{FF2B5EF4-FFF2-40B4-BE49-F238E27FC236}">
              <a16:creationId xmlns="" xmlns:a16="http://schemas.microsoft.com/office/drawing/2014/main" id="{00000000-0008-0000-0100-0000B9020000}"/>
            </a:ext>
          </a:extLst>
        </xdr:cNvPr>
        <xdr:cNvSpPr txBox="1"/>
      </xdr:nvSpPr>
      <xdr:spPr>
        <a:xfrm>
          <a:off x="152660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698" name="n_2aveValue【公民館】&#10;有形固定資産減価償却率">
          <a:extLst>
            <a:ext uri="{FF2B5EF4-FFF2-40B4-BE49-F238E27FC236}">
              <a16:creationId xmlns="" xmlns:a16="http://schemas.microsoft.com/office/drawing/2014/main" id="{00000000-0008-0000-0100-0000BA020000}"/>
            </a:ext>
          </a:extLst>
        </xdr:cNvPr>
        <xdr:cNvSpPr txBox="1"/>
      </xdr:nvSpPr>
      <xdr:spPr>
        <a:xfrm>
          <a:off x="14389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699" name="n_3aveValue【公民館】&#10;有形固定資産減価償却率">
          <a:extLst>
            <a:ext uri="{FF2B5EF4-FFF2-40B4-BE49-F238E27FC236}">
              <a16:creationId xmlns="" xmlns:a16="http://schemas.microsoft.com/office/drawing/2014/main" id="{00000000-0008-0000-0100-0000BB020000}"/>
            </a:ext>
          </a:extLst>
        </xdr:cNvPr>
        <xdr:cNvSpPr txBox="1"/>
      </xdr:nvSpPr>
      <xdr:spPr>
        <a:xfrm>
          <a:off x="13500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700" name="n_4aveValue【公民館】&#10;有形固定資産減価償却率">
          <a:extLst>
            <a:ext uri="{FF2B5EF4-FFF2-40B4-BE49-F238E27FC236}">
              <a16:creationId xmlns="" xmlns:a16="http://schemas.microsoft.com/office/drawing/2014/main" id="{00000000-0008-0000-0100-0000BC020000}"/>
            </a:ext>
          </a:extLst>
        </xdr:cNvPr>
        <xdr:cNvSpPr txBox="1"/>
      </xdr:nvSpPr>
      <xdr:spPr>
        <a:xfrm>
          <a:off x="12611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25961</xdr:rowOff>
    </xdr:from>
    <xdr:ext cx="405111" cy="259045"/>
    <xdr:sp macro="" textlink="">
      <xdr:nvSpPr>
        <xdr:cNvPr id="701" name="n_1mainValue【公民館】&#10;有形固定資産減価償却率">
          <a:extLst>
            <a:ext uri="{FF2B5EF4-FFF2-40B4-BE49-F238E27FC236}">
              <a16:creationId xmlns="" xmlns:a16="http://schemas.microsoft.com/office/drawing/2014/main" id="{00000000-0008-0000-0100-0000BD020000}"/>
            </a:ext>
          </a:extLst>
        </xdr:cNvPr>
        <xdr:cNvSpPr txBox="1"/>
      </xdr:nvSpPr>
      <xdr:spPr>
        <a:xfrm>
          <a:off x="15266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163121</xdr:rowOff>
    </xdr:from>
    <xdr:ext cx="405111" cy="259045"/>
    <xdr:sp macro="" textlink="">
      <xdr:nvSpPr>
        <xdr:cNvPr id="702" name="n_2mainValue【公民館】&#10;有形固定資産減価償却率">
          <a:extLst>
            <a:ext uri="{FF2B5EF4-FFF2-40B4-BE49-F238E27FC236}">
              <a16:creationId xmlns="" xmlns:a16="http://schemas.microsoft.com/office/drawing/2014/main" id="{00000000-0008-0000-0100-0000BE020000}"/>
            </a:ext>
          </a:extLst>
        </xdr:cNvPr>
        <xdr:cNvSpPr txBox="1"/>
      </xdr:nvSpPr>
      <xdr:spPr>
        <a:xfrm>
          <a:off x="14389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127198</xdr:rowOff>
    </xdr:from>
    <xdr:ext cx="405111" cy="259045"/>
    <xdr:sp macro="" textlink="">
      <xdr:nvSpPr>
        <xdr:cNvPr id="703" name="n_3mainValue【公民館】&#10;有形固定資産減価償却率">
          <a:extLst>
            <a:ext uri="{FF2B5EF4-FFF2-40B4-BE49-F238E27FC236}">
              <a16:creationId xmlns="" xmlns:a16="http://schemas.microsoft.com/office/drawing/2014/main" id="{00000000-0008-0000-0100-0000BF020000}"/>
            </a:ext>
          </a:extLst>
        </xdr:cNvPr>
        <xdr:cNvSpPr txBox="1"/>
      </xdr:nvSpPr>
      <xdr:spPr>
        <a:xfrm>
          <a:off x="13500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92908</xdr:rowOff>
    </xdr:from>
    <xdr:ext cx="405111" cy="259045"/>
    <xdr:sp macro="" textlink="">
      <xdr:nvSpPr>
        <xdr:cNvPr id="704" name="n_4mainValue【公民館】&#10;有形固定資産減価償却率">
          <a:extLst>
            <a:ext uri="{FF2B5EF4-FFF2-40B4-BE49-F238E27FC236}">
              <a16:creationId xmlns="" xmlns:a16="http://schemas.microsoft.com/office/drawing/2014/main" id="{00000000-0008-0000-0100-0000C0020000}"/>
            </a:ext>
          </a:extLst>
        </xdr:cNvPr>
        <xdr:cNvSpPr txBox="1"/>
      </xdr:nvSpPr>
      <xdr:spPr>
        <a:xfrm>
          <a:off x="12611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 xmlns:a16="http://schemas.microsoft.com/office/drawing/2014/main" id="{00000000-0008-0000-0100-0000C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 xmlns:a16="http://schemas.microsoft.com/office/drawing/2014/main" id="{00000000-0008-0000-0100-0000C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 xmlns:a16="http://schemas.microsoft.com/office/drawing/2014/main" id="{00000000-0008-0000-0100-0000C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 xmlns:a16="http://schemas.microsoft.com/office/drawing/2014/main" id="{00000000-0008-0000-0100-0000C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 xmlns:a16="http://schemas.microsoft.com/office/drawing/2014/main" id="{00000000-0008-0000-0100-0000C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 xmlns:a16="http://schemas.microsoft.com/office/drawing/2014/main" id="{00000000-0008-0000-0100-0000C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 xmlns:a16="http://schemas.microsoft.com/office/drawing/2014/main" id="{00000000-0008-0000-0100-0000C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 xmlns:a16="http://schemas.microsoft.com/office/drawing/2014/main" id="{00000000-0008-0000-0100-0000C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 xmlns:a16="http://schemas.microsoft.com/office/drawing/2014/main" id="{00000000-0008-0000-0100-0000C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 xmlns:a16="http://schemas.microsoft.com/office/drawing/2014/main" id="{00000000-0008-0000-0100-0000C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a:extLst>
            <a:ext uri="{FF2B5EF4-FFF2-40B4-BE49-F238E27FC236}">
              <a16:creationId xmlns="" xmlns:a16="http://schemas.microsoft.com/office/drawing/2014/main" id="{00000000-0008-0000-0100-0000CB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a:extLst>
            <a:ext uri="{FF2B5EF4-FFF2-40B4-BE49-F238E27FC236}">
              <a16:creationId xmlns="" xmlns:a16="http://schemas.microsoft.com/office/drawing/2014/main" id="{00000000-0008-0000-0100-0000CC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a:extLst>
            <a:ext uri="{FF2B5EF4-FFF2-40B4-BE49-F238E27FC236}">
              <a16:creationId xmlns="" xmlns:a16="http://schemas.microsoft.com/office/drawing/2014/main" id="{00000000-0008-0000-0100-0000CD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a:extLst>
            <a:ext uri="{FF2B5EF4-FFF2-40B4-BE49-F238E27FC236}">
              <a16:creationId xmlns="" xmlns:a16="http://schemas.microsoft.com/office/drawing/2014/main" id="{00000000-0008-0000-0100-0000CE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a:extLst>
            <a:ext uri="{FF2B5EF4-FFF2-40B4-BE49-F238E27FC236}">
              <a16:creationId xmlns="" xmlns:a16="http://schemas.microsoft.com/office/drawing/2014/main" id="{00000000-0008-0000-0100-0000CF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a:extLst>
            <a:ext uri="{FF2B5EF4-FFF2-40B4-BE49-F238E27FC236}">
              <a16:creationId xmlns="" xmlns:a16="http://schemas.microsoft.com/office/drawing/2014/main" id="{00000000-0008-0000-0100-0000D0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a:extLst>
            <a:ext uri="{FF2B5EF4-FFF2-40B4-BE49-F238E27FC236}">
              <a16:creationId xmlns="" xmlns:a16="http://schemas.microsoft.com/office/drawing/2014/main" id="{00000000-0008-0000-0100-0000D1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a:extLst>
            <a:ext uri="{FF2B5EF4-FFF2-40B4-BE49-F238E27FC236}">
              <a16:creationId xmlns="" xmlns:a16="http://schemas.microsoft.com/office/drawing/2014/main" id="{00000000-0008-0000-0100-0000D2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a:extLst>
            <a:ext uri="{FF2B5EF4-FFF2-40B4-BE49-F238E27FC236}">
              <a16:creationId xmlns="" xmlns:a16="http://schemas.microsoft.com/office/drawing/2014/main" id="{00000000-0008-0000-0100-0000D3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a:extLst>
            <a:ext uri="{FF2B5EF4-FFF2-40B4-BE49-F238E27FC236}">
              <a16:creationId xmlns="" xmlns:a16="http://schemas.microsoft.com/office/drawing/2014/main" id="{00000000-0008-0000-0100-0000D4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a:extLst>
            <a:ext uri="{FF2B5EF4-FFF2-40B4-BE49-F238E27FC236}">
              <a16:creationId xmlns="" xmlns:a16="http://schemas.microsoft.com/office/drawing/2014/main" id="{00000000-0008-0000-0100-0000D5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a:extLst>
            <a:ext uri="{FF2B5EF4-FFF2-40B4-BE49-F238E27FC236}">
              <a16:creationId xmlns="" xmlns:a16="http://schemas.microsoft.com/office/drawing/2014/main" id="{00000000-0008-0000-0100-0000D6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 xmlns:a16="http://schemas.microsoft.com/office/drawing/2014/main" id="{00000000-0008-0000-0100-0000D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 xmlns:a16="http://schemas.microsoft.com/office/drawing/2014/main" id="{00000000-0008-0000-0100-0000D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a:extLst>
            <a:ext uri="{FF2B5EF4-FFF2-40B4-BE49-F238E27FC236}">
              <a16:creationId xmlns="" xmlns:a16="http://schemas.microsoft.com/office/drawing/2014/main" id="{00000000-0008-0000-0100-0000D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730" name="直線コネクタ 729">
          <a:extLst>
            <a:ext uri="{FF2B5EF4-FFF2-40B4-BE49-F238E27FC236}">
              <a16:creationId xmlns="" xmlns:a16="http://schemas.microsoft.com/office/drawing/2014/main" id="{00000000-0008-0000-0100-0000DA020000}"/>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731" name="【公民館】&#10;一人当たり面積最小値テキスト">
          <a:extLst>
            <a:ext uri="{FF2B5EF4-FFF2-40B4-BE49-F238E27FC236}">
              <a16:creationId xmlns="" xmlns:a16="http://schemas.microsoft.com/office/drawing/2014/main" id="{00000000-0008-0000-0100-0000DB020000}"/>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732" name="直線コネクタ 731">
          <a:extLst>
            <a:ext uri="{FF2B5EF4-FFF2-40B4-BE49-F238E27FC236}">
              <a16:creationId xmlns="" xmlns:a16="http://schemas.microsoft.com/office/drawing/2014/main" id="{00000000-0008-0000-0100-0000DC020000}"/>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733" name="【公民館】&#10;一人当たり面積最大値テキスト">
          <a:extLst>
            <a:ext uri="{FF2B5EF4-FFF2-40B4-BE49-F238E27FC236}">
              <a16:creationId xmlns="" xmlns:a16="http://schemas.microsoft.com/office/drawing/2014/main" id="{00000000-0008-0000-0100-0000DD020000}"/>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734" name="直線コネクタ 733">
          <a:extLst>
            <a:ext uri="{FF2B5EF4-FFF2-40B4-BE49-F238E27FC236}">
              <a16:creationId xmlns="" xmlns:a16="http://schemas.microsoft.com/office/drawing/2014/main" id="{00000000-0008-0000-0100-0000DE020000}"/>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735" name="【公民館】&#10;一人当たり面積平均値テキスト">
          <a:extLst>
            <a:ext uri="{FF2B5EF4-FFF2-40B4-BE49-F238E27FC236}">
              <a16:creationId xmlns="" xmlns:a16="http://schemas.microsoft.com/office/drawing/2014/main" id="{00000000-0008-0000-0100-0000DF020000}"/>
            </a:ext>
          </a:extLst>
        </xdr:cNvPr>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36" name="フローチャート: 判断 735">
          <a:extLst>
            <a:ext uri="{FF2B5EF4-FFF2-40B4-BE49-F238E27FC236}">
              <a16:creationId xmlns="" xmlns:a16="http://schemas.microsoft.com/office/drawing/2014/main" id="{00000000-0008-0000-0100-0000E0020000}"/>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737" name="フローチャート: 判断 736">
          <a:extLst>
            <a:ext uri="{FF2B5EF4-FFF2-40B4-BE49-F238E27FC236}">
              <a16:creationId xmlns="" xmlns:a16="http://schemas.microsoft.com/office/drawing/2014/main" id="{00000000-0008-0000-0100-0000E1020000}"/>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738" name="フローチャート: 判断 737">
          <a:extLst>
            <a:ext uri="{FF2B5EF4-FFF2-40B4-BE49-F238E27FC236}">
              <a16:creationId xmlns="" xmlns:a16="http://schemas.microsoft.com/office/drawing/2014/main" id="{00000000-0008-0000-0100-0000E2020000}"/>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739" name="フローチャート: 判断 738">
          <a:extLst>
            <a:ext uri="{FF2B5EF4-FFF2-40B4-BE49-F238E27FC236}">
              <a16:creationId xmlns="" xmlns:a16="http://schemas.microsoft.com/office/drawing/2014/main" id="{00000000-0008-0000-0100-0000E3020000}"/>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740" name="フローチャート: 判断 739">
          <a:extLst>
            <a:ext uri="{FF2B5EF4-FFF2-40B4-BE49-F238E27FC236}">
              <a16:creationId xmlns="" xmlns:a16="http://schemas.microsoft.com/office/drawing/2014/main" id="{00000000-0008-0000-0100-0000E4020000}"/>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a:extLst>
            <a:ext uri="{FF2B5EF4-FFF2-40B4-BE49-F238E27FC236}">
              <a16:creationId xmlns="" xmlns:a16="http://schemas.microsoft.com/office/drawing/2014/main" id="{00000000-0008-0000-0100-0000E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a:extLst>
            <a:ext uri="{FF2B5EF4-FFF2-40B4-BE49-F238E27FC236}">
              <a16:creationId xmlns="" xmlns:a16="http://schemas.microsoft.com/office/drawing/2014/main" id="{00000000-0008-0000-0100-0000E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a:extLst>
            <a:ext uri="{FF2B5EF4-FFF2-40B4-BE49-F238E27FC236}">
              <a16:creationId xmlns="" xmlns:a16="http://schemas.microsoft.com/office/drawing/2014/main" id="{00000000-0008-0000-0100-0000E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a:extLst>
            <a:ext uri="{FF2B5EF4-FFF2-40B4-BE49-F238E27FC236}">
              <a16:creationId xmlns="" xmlns:a16="http://schemas.microsoft.com/office/drawing/2014/main" id="{00000000-0008-0000-0100-0000E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a:extLst>
            <a:ext uri="{FF2B5EF4-FFF2-40B4-BE49-F238E27FC236}">
              <a16:creationId xmlns="" xmlns:a16="http://schemas.microsoft.com/office/drawing/2014/main" id="{00000000-0008-0000-0100-0000E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62412</xdr:rowOff>
    </xdr:from>
    <xdr:to>
      <xdr:col>116</xdr:col>
      <xdr:colOff>114300</xdr:colOff>
      <xdr:row>108</xdr:row>
      <xdr:rowOff>164012</xdr:rowOff>
    </xdr:to>
    <xdr:sp macro="" textlink="">
      <xdr:nvSpPr>
        <xdr:cNvPr id="746" name="楕円 745">
          <a:extLst>
            <a:ext uri="{FF2B5EF4-FFF2-40B4-BE49-F238E27FC236}">
              <a16:creationId xmlns="" xmlns:a16="http://schemas.microsoft.com/office/drawing/2014/main" id="{00000000-0008-0000-0100-0000EA020000}"/>
            </a:ext>
          </a:extLst>
        </xdr:cNvPr>
        <xdr:cNvSpPr/>
      </xdr:nvSpPr>
      <xdr:spPr>
        <a:xfrm>
          <a:off x="22110700" y="1857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148789</xdr:rowOff>
    </xdr:from>
    <xdr:ext cx="469744" cy="259045"/>
    <xdr:sp macro="" textlink="">
      <xdr:nvSpPr>
        <xdr:cNvPr id="747" name="【公民館】&#10;一人当たり面積該当値テキスト">
          <a:extLst>
            <a:ext uri="{FF2B5EF4-FFF2-40B4-BE49-F238E27FC236}">
              <a16:creationId xmlns="" xmlns:a16="http://schemas.microsoft.com/office/drawing/2014/main" id="{00000000-0008-0000-0100-0000EB020000}"/>
            </a:ext>
          </a:extLst>
        </xdr:cNvPr>
        <xdr:cNvSpPr txBox="1"/>
      </xdr:nvSpPr>
      <xdr:spPr>
        <a:xfrm>
          <a:off x="22199600" y="1849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62412</xdr:rowOff>
    </xdr:from>
    <xdr:to>
      <xdr:col>112</xdr:col>
      <xdr:colOff>38100</xdr:colOff>
      <xdr:row>108</xdr:row>
      <xdr:rowOff>164012</xdr:rowOff>
    </xdr:to>
    <xdr:sp macro="" textlink="">
      <xdr:nvSpPr>
        <xdr:cNvPr id="748" name="楕円 747">
          <a:extLst>
            <a:ext uri="{FF2B5EF4-FFF2-40B4-BE49-F238E27FC236}">
              <a16:creationId xmlns="" xmlns:a16="http://schemas.microsoft.com/office/drawing/2014/main" id="{00000000-0008-0000-0100-0000EC020000}"/>
            </a:ext>
          </a:extLst>
        </xdr:cNvPr>
        <xdr:cNvSpPr/>
      </xdr:nvSpPr>
      <xdr:spPr>
        <a:xfrm>
          <a:off x="21272500" y="1857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113212</xdr:rowOff>
    </xdr:from>
    <xdr:to>
      <xdr:col>116</xdr:col>
      <xdr:colOff>63500</xdr:colOff>
      <xdr:row>108</xdr:row>
      <xdr:rowOff>113212</xdr:rowOff>
    </xdr:to>
    <xdr:cxnSp macro="">
      <xdr:nvCxnSpPr>
        <xdr:cNvPr id="749" name="直線コネクタ 748">
          <a:extLst>
            <a:ext uri="{FF2B5EF4-FFF2-40B4-BE49-F238E27FC236}">
              <a16:creationId xmlns="" xmlns:a16="http://schemas.microsoft.com/office/drawing/2014/main" id="{00000000-0008-0000-0100-0000ED020000}"/>
            </a:ext>
          </a:extLst>
        </xdr:cNvPr>
        <xdr:cNvCxnSpPr/>
      </xdr:nvCxnSpPr>
      <xdr:spPr>
        <a:xfrm>
          <a:off x="21323300" y="186298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61323</xdr:rowOff>
    </xdr:from>
    <xdr:to>
      <xdr:col>107</xdr:col>
      <xdr:colOff>101600</xdr:colOff>
      <xdr:row>108</xdr:row>
      <xdr:rowOff>162923</xdr:rowOff>
    </xdr:to>
    <xdr:sp macro="" textlink="">
      <xdr:nvSpPr>
        <xdr:cNvPr id="750" name="楕円 749">
          <a:extLst>
            <a:ext uri="{FF2B5EF4-FFF2-40B4-BE49-F238E27FC236}">
              <a16:creationId xmlns="" xmlns:a16="http://schemas.microsoft.com/office/drawing/2014/main" id="{00000000-0008-0000-0100-0000EE020000}"/>
            </a:ext>
          </a:extLst>
        </xdr:cNvPr>
        <xdr:cNvSpPr/>
      </xdr:nvSpPr>
      <xdr:spPr>
        <a:xfrm>
          <a:off x="20383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112123</xdr:rowOff>
    </xdr:from>
    <xdr:to>
      <xdr:col>111</xdr:col>
      <xdr:colOff>177800</xdr:colOff>
      <xdr:row>108</xdr:row>
      <xdr:rowOff>113212</xdr:rowOff>
    </xdr:to>
    <xdr:cxnSp macro="">
      <xdr:nvCxnSpPr>
        <xdr:cNvPr id="751" name="直線コネクタ 750">
          <a:extLst>
            <a:ext uri="{FF2B5EF4-FFF2-40B4-BE49-F238E27FC236}">
              <a16:creationId xmlns="" xmlns:a16="http://schemas.microsoft.com/office/drawing/2014/main" id="{00000000-0008-0000-0100-0000EF020000}"/>
            </a:ext>
          </a:extLst>
        </xdr:cNvPr>
        <xdr:cNvCxnSpPr/>
      </xdr:nvCxnSpPr>
      <xdr:spPr>
        <a:xfrm>
          <a:off x="20434300" y="186287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60234</xdr:rowOff>
    </xdr:from>
    <xdr:to>
      <xdr:col>102</xdr:col>
      <xdr:colOff>165100</xdr:colOff>
      <xdr:row>108</xdr:row>
      <xdr:rowOff>161834</xdr:rowOff>
    </xdr:to>
    <xdr:sp macro="" textlink="">
      <xdr:nvSpPr>
        <xdr:cNvPr id="752" name="楕円 751">
          <a:extLst>
            <a:ext uri="{FF2B5EF4-FFF2-40B4-BE49-F238E27FC236}">
              <a16:creationId xmlns="" xmlns:a16="http://schemas.microsoft.com/office/drawing/2014/main" id="{00000000-0008-0000-0100-0000F0020000}"/>
            </a:ext>
          </a:extLst>
        </xdr:cNvPr>
        <xdr:cNvSpPr/>
      </xdr:nvSpPr>
      <xdr:spPr>
        <a:xfrm>
          <a:off x="19494500" y="185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111034</xdr:rowOff>
    </xdr:from>
    <xdr:to>
      <xdr:col>107</xdr:col>
      <xdr:colOff>50800</xdr:colOff>
      <xdr:row>108</xdr:row>
      <xdr:rowOff>112123</xdr:rowOff>
    </xdr:to>
    <xdr:cxnSp macro="">
      <xdr:nvCxnSpPr>
        <xdr:cNvPr id="753" name="直線コネクタ 752">
          <a:extLst>
            <a:ext uri="{FF2B5EF4-FFF2-40B4-BE49-F238E27FC236}">
              <a16:creationId xmlns="" xmlns:a16="http://schemas.microsoft.com/office/drawing/2014/main" id="{00000000-0008-0000-0100-0000F1020000}"/>
            </a:ext>
          </a:extLst>
        </xdr:cNvPr>
        <xdr:cNvCxnSpPr/>
      </xdr:nvCxnSpPr>
      <xdr:spPr>
        <a:xfrm>
          <a:off x="19545300" y="1862763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58057</xdr:rowOff>
    </xdr:from>
    <xdr:to>
      <xdr:col>98</xdr:col>
      <xdr:colOff>38100</xdr:colOff>
      <xdr:row>108</xdr:row>
      <xdr:rowOff>159657</xdr:rowOff>
    </xdr:to>
    <xdr:sp macro="" textlink="">
      <xdr:nvSpPr>
        <xdr:cNvPr id="754" name="楕円 753">
          <a:extLst>
            <a:ext uri="{FF2B5EF4-FFF2-40B4-BE49-F238E27FC236}">
              <a16:creationId xmlns="" xmlns:a16="http://schemas.microsoft.com/office/drawing/2014/main" id="{00000000-0008-0000-0100-0000F2020000}"/>
            </a:ext>
          </a:extLst>
        </xdr:cNvPr>
        <xdr:cNvSpPr/>
      </xdr:nvSpPr>
      <xdr:spPr>
        <a:xfrm>
          <a:off x="18605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108857</xdr:rowOff>
    </xdr:from>
    <xdr:to>
      <xdr:col>102</xdr:col>
      <xdr:colOff>114300</xdr:colOff>
      <xdr:row>108</xdr:row>
      <xdr:rowOff>111034</xdr:rowOff>
    </xdr:to>
    <xdr:cxnSp macro="">
      <xdr:nvCxnSpPr>
        <xdr:cNvPr id="755" name="直線コネクタ 754">
          <a:extLst>
            <a:ext uri="{FF2B5EF4-FFF2-40B4-BE49-F238E27FC236}">
              <a16:creationId xmlns="" xmlns:a16="http://schemas.microsoft.com/office/drawing/2014/main" id="{00000000-0008-0000-0100-0000F3020000}"/>
            </a:ext>
          </a:extLst>
        </xdr:cNvPr>
        <xdr:cNvCxnSpPr/>
      </xdr:nvCxnSpPr>
      <xdr:spPr>
        <a:xfrm>
          <a:off x="18656300" y="1862545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756" name="n_1aveValue【公民館】&#10;一人当たり面積">
          <a:extLst>
            <a:ext uri="{FF2B5EF4-FFF2-40B4-BE49-F238E27FC236}">
              <a16:creationId xmlns="" xmlns:a16="http://schemas.microsoft.com/office/drawing/2014/main" id="{00000000-0008-0000-0100-0000F4020000}"/>
            </a:ext>
          </a:extLst>
        </xdr:cNvPr>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757" name="n_2aveValue【公民館】&#10;一人当たり面積">
          <a:extLst>
            <a:ext uri="{FF2B5EF4-FFF2-40B4-BE49-F238E27FC236}">
              <a16:creationId xmlns="" xmlns:a16="http://schemas.microsoft.com/office/drawing/2014/main" id="{00000000-0008-0000-0100-0000F5020000}"/>
            </a:ext>
          </a:extLst>
        </xdr:cNvPr>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758" name="n_3aveValue【公民館】&#10;一人当たり面積">
          <a:extLst>
            <a:ext uri="{FF2B5EF4-FFF2-40B4-BE49-F238E27FC236}">
              <a16:creationId xmlns="" xmlns:a16="http://schemas.microsoft.com/office/drawing/2014/main" id="{00000000-0008-0000-0100-0000F6020000}"/>
            </a:ext>
          </a:extLst>
        </xdr:cNvPr>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759" name="n_4aveValue【公民館】&#10;一人当たり面積">
          <a:extLst>
            <a:ext uri="{FF2B5EF4-FFF2-40B4-BE49-F238E27FC236}">
              <a16:creationId xmlns="" xmlns:a16="http://schemas.microsoft.com/office/drawing/2014/main" id="{00000000-0008-0000-0100-0000F7020000}"/>
            </a:ext>
          </a:extLst>
        </xdr:cNvPr>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155139</xdr:rowOff>
    </xdr:from>
    <xdr:ext cx="469744" cy="259045"/>
    <xdr:sp macro="" textlink="">
      <xdr:nvSpPr>
        <xdr:cNvPr id="760" name="n_1mainValue【公民館】&#10;一人当たり面積">
          <a:extLst>
            <a:ext uri="{FF2B5EF4-FFF2-40B4-BE49-F238E27FC236}">
              <a16:creationId xmlns="" xmlns:a16="http://schemas.microsoft.com/office/drawing/2014/main" id="{00000000-0008-0000-0100-0000F8020000}"/>
            </a:ext>
          </a:extLst>
        </xdr:cNvPr>
        <xdr:cNvSpPr txBox="1"/>
      </xdr:nvSpPr>
      <xdr:spPr>
        <a:xfrm>
          <a:off x="21075727"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154050</xdr:rowOff>
    </xdr:from>
    <xdr:ext cx="469744" cy="259045"/>
    <xdr:sp macro="" textlink="">
      <xdr:nvSpPr>
        <xdr:cNvPr id="761" name="n_2mainValue【公民館】&#10;一人当たり面積">
          <a:extLst>
            <a:ext uri="{FF2B5EF4-FFF2-40B4-BE49-F238E27FC236}">
              <a16:creationId xmlns="" xmlns:a16="http://schemas.microsoft.com/office/drawing/2014/main" id="{00000000-0008-0000-0100-0000F9020000}"/>
            </a:ext>
          </a:extLst>
        </xdr:cNvPr>
        <xdr:cNvSpPr txBox="1"/>
      </xdr:nvSpPr>
      <xdr:spPr>
        <a:xfrm>
          <a:off x="201994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152961</xdr:rowOff>
    </xdr:from>
    <xdr:ext cx="469744" cy="259045"/>
    <xdr:sp macro="" textlink="">
      <xdr:nvSpPr>
        <xdr:cNvPr id="762" name="n_3mainValue【公民館】&#10;一人当たり面積">
          <a:extLst>
            <a:ext uri="{FF2B5EF4-FFF2-40B4-BE49-F238E27FC236}">
              <a16:creationId xmlns="" xmlns:a16="http://schemas.microsoft.com/office/drawing/2014/main" id="{00000000-0008-0000-0100-0000FA020000}"/>
            </a:ext>
          </a:extLst>
        </xdr:cNvPr>
        <xdr:cNvSpPr txBox="1"/>
      </xdr:nvSpPr>
      <xdr:spPr>
        <a:xfrm>
          <a:off x="19310427" y="1866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150784</xdr:rowOff>
    </xdr:from>
    <xdr:ext cx="469744" cy="259045"/>
    <xdr:sp macro="" textlink="">
      <xdr:nvSpPr>
        <xdr:cNvPr id="763" name="n_4mainValue【公民館】&#10;一人当たり面積">
          <a:extLst>
            <a:ext uri="{FF2B5EF4-FFF2-40B4-BE49-F238E27FC236}">
              <a16:creationId xmlns="" xmlns:a16="http://schemas.microsoft.com/office/drawing/2014/main" id="{00000000-0008-0000-0100-0000FB020000}"/>
            </a:ext>
          </a:extLst>
        </xdr:cNvPr>
        <xdr:cNvSpPr txBox="1"/>
      </xdr:nvSpPr>
      <xdr:spPr>
        <a:xfrm>
          <a:off x="18421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 xmlns:a16="http://schemas.microsoft.com/office/drawing/2014/main" id="{00000000-0008-0000-0100-0000F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 xmlns:a16="http://schemas.microsoft.com/office/drawing/2014/main" id="{00000000-0008-0000-0100-0000F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 xmlns:a16="http://schemas.microsoft.com/office/drawing/2014/main" id="{00000000-0008-0000-0100-0000F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については、個別施設計画を策定し、計画的に改修を行っているため、減価償却率が類似団体と比較して低い傾向にある。トンネルや橋梁についても、定期的な点検を行い、計画的に改修を行っている。一方で、学校施設や公営住宅については、老朽化が進んでいるが、改修計画が予定通り進まない事が多く、減価償却率が高く、今後計画的に資金計画も立てた上で、改修を行っ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9,209
9,002
37.44
6,613,537
6,067,014
529,475
3,416,066
4,644,579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 xmlns:a16="http://schemas.microsoft.com/office/drawing/2014/main" id="{00000000-0008-0000-0200-000049000000}"/>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 xmlns:a16="http://schemas.microsoft.com/office/drawing/2014/main" id="{00000000-0008-0000-0200-00004C000000}"/>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 xmlns:a16="http://schemas.microsoft.com/office/drawing/2014/main" id="{00000000-0008-0000-0200-00004D000000}"/>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78" name="【体育館・プール】&#10;有形固定資産減価償却率平均値テキスト">
          <a:extLst>
            <a:ext uri="{FF2B5EF4-FFF2-40B4-BE49-F238E27FC236}">
              <a16:creationId xmlns="" xmlns:a16="http://schemas.microsoft.com/office/drawing/2014/main" id="{00000000-0008-0000-0200-00004E000000}"/>
            </a:ext>
          </a:extLst>
        </xdr:cNvPr>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 xmlns:a16="http://schemas.microsoft.com/office/drawing/2014/main" id="{00000000-0008-0000-0200-00004F000000}"/>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 xmlns:a16="http://schemas.microsoft.com/office/drawing/2014/main" id="{00000000-0008-0000-0200-000050000000}"/>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a:extLst>
            <a:ext uri="{FF2B5EF4-FFF2-40B4-BE49-F238E27FC236}">
              <a16:creationId xmlns="" xmlns:a16="http://schemas.microsoft.com/office/drawing/2014/main" id="{00000000-0008-0000-0200-000051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 xmlns:a16="http://schemas.microsoft.com/office/drawing/2014/main" id="{00000000-0008-0000-0200-000052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a:extLst>
            <a:ext uri="{FF2B5EF4-FFF2-40B4-BE49-F238E27FC236}">
              <a16:creationId xmlns="" xmlns:a16="http://schemas.microsoft.com/office/drawing/2014/main" id="{00000000-0008-0000-0200-000053000000}"/>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61595</xdr:rowOff>
    </xdr:from>
    <xdr:to>
      <xdr:col>24</xdr:col>
      <xdr:colOff>114300</xdr:colOff>
      <xdr:row>62</xdr:row>
      <xdr:rowOff>163195</xdr:rowOff>
    </xdr:to>
    <xdr:sp macro="" textlink="">
      <xdr:nvSpPr>
        <xdr:cNvPr id="89" name="楕円 88">
          <a:extLst>
            <a:ext uri="{FF2B5EF4-FFF2-40B4-BE49-F238E27FC236}">
              <a16:creationId xmlns="" xmlns:a16="http://schemas.microsoft.com/office/drawing/2014/main" id="{00000000-0008-0000-0200-000059000000}"/>
            </a:ext>
          </a:extLst>
        </xdr:cNvPr>
        <xdr:cNvSpPr/>
      </xdr:nvSpPr>
      <xdr:spPr>
        <a:xfrm>
          <a:off x="45847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40022</xdr:rowOff>
    </xdr:from>
    <xdr:ext cx="405111" cy="259045"/>
    <xdr:sp macro="" textlink="">
      <xdr:nvSpPr>
        <xdr:cNvPr id="90" name="【体育館・プール】&#10;有形固定資産減価償却率該当値テキスト">
          <a:extLst>
            <a:ext uri="{FF2B5EF4-FFF2-40B4-BE49-F238E27FC236}">
              <a16:creationId xmlns="" xmlns:a16="http://schemas.microsoft.com/office/drawing/2014/main" id="{00000000-0008-0000-0200-00005A000000}"/>
            </a:ext>
          </a:extLst>
        </xdr:cNvPr>
        <xdr:cNvSpPr txBox="1"/>
      </xdr:nvSpPr>
      <xdr:spPr>
        <a:xfrm>
          <a:off x="46736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15875</xdr:rowOff>
    </xdr:from>
    <xdr:to>
      <xdr:col>20</xdr:col>
      <xdr:colOff>38100</xdr:colOff>
      <xdr:row>62</xdr:row>
      <xdr:rowOff>117475</xdr:rowOff>
    </xdr:to>
    <xdr:sp macro="" textlink="">
      <xdr:nvSpPr>
        <xdr:cNvPr id="91" name="楕円 90">
          <a:extLst>
            <a:ext uri="{FF2B5EF4-FFF2-40B4-BE49-F238E27FC236}">
              <a16:creationId xmlns="" xmlns:a16="http://schemas.microsoft.com/office/drawing/2014/main" id="{00000000-0008-0000-0200-00005B000000}"/>
            </a:ext>
          </a:extLst>
        </xdr:cNvPr>
        <xdr:cNvSpPr/>
      </xdr:nvSpPr>
      <xdr:spPr>
        <a:xfrm>
          <a:off x="3746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66675</xdr:rowOff>
    </xdr:from>
    <xdr:to>
      <xdr:col>24</xdr:col>
      <xdr:colOff>63500</xdr:colOff>
      <xdr:row>62</xdr:row>
      <xdr:rowOff>112395</xdr:rowOff>
    </xdr:to>
    <xdr:cxnSp macro="">
      <xdr:nvCxnSpPr>
        <xdr:cNvPr id="92" name="直線コネクタ 91">
          <a:extLst>
            <a:ext uri="{FF2B5EF4-FFF2-40B4-BE49-F238E27FC236}">
              <a16:creationId xmlns="" xmlns:a16="http://schemas.microsoft.com/office/drawing/2014/main" id="{00000000-0008-0000-0200-00005C000000}"/>
            </a:ext>
          </a:extLst>
        </xdr:cNvPr>
        <xdr:cNvCxnSpPr/>
      </xdr:nvCxnSpPr>
      <xdr:spPr>
        <a:xfrm>
          <a:off x="3797300" y="106965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93" name="楕円 92">
          <a:extLst>
            <a:ext uri="{FF2B5EF4-FFF2-40B4-BE49-F238E27FC236}">
              <a16:creationId xmlns="" xmlns:a16="http://schemas.microsoft.com/office/drawing/2014/main" id="{00000000-0008-0000-0200-00005D000000}"/>
            </a:ext>
          </a:extLst>
        </xdr:cNvPr>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66675</xdr:rowOff>
    </xdr:to>
    <xdr:cxnSp macro="">
      <xdr:nvCxnSpPr>
        <xdr:cNvPr id="94" name="直線コネクタ 93">
          <a:extLst>
            <a:ext uri="{FF2B5EF4-FFF2-40B4-BE49-F238E27FC236}">
              <a16:creationId xmlns="" xmlns:a16="http://schemas.microsoft.com/office/drawing/2014/main" id="{00000000-0008-0000-0200-00005E000000}"/>
            </a:ext>
          </a:extLst>
        </xdr:cNvPr>
        <xdr:cNvCxnSpPr/>
      </xdr:nvCxnSpPr>
      <xdr:spPr>
        <a:xfrm>
          <a:off x="2908300" y="106527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95" name="楕円 94">
          <a:extLst>
            <a:ext uri="{FF2B5EF4-FFF2-40B4-BE49-F238E27FC236}">
              <a16:creationId xmlns="" xmlns:a16="http://schemas.microsoft.com/office/drawing/2014/main" id="{00000000-0008-0000-0200-00005F000000}"/>
            </a:ext>
          </a:extLst>
        </xdr:cNvPr>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0</xdr:rowOff>
    </xdr:from>
    <xdr:to>
      <xdr:col>15</xdr:col>
      <xdr:colOff>50800</xdr:colOff>
      <xdr:row>62</xdr:row>
      <xdr:rowOff>22860</xdr:rowOff>
    </xdr:to>
    <xdr:cxnSp macro="">
      <xdr:nvCxnSpPr>
        <xdr:cNvPr id="96" name="直線コネクタ 95">
          <a:extLst>
            <a:ext uri="{FF2B5EF4-FFF2-40B4-BE49-F238E27FC236}">
              <a16:creationId xmlns="" xmlns:a16="http://schemas.microsoft.com/office/drawing/2014/main" id="{00000000-0008-0000-0200-000060000000}"/>
            </a:ext>
          </a:extLst>
        </xdr:cNvPr>
        <xdr:cNvCxnSpPr/>
      </xdr:nvCxnSpPr>
      <xdr:spPr>
        <a:xfrm>
          <a:off x="2019300" y="10629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74930</xdr:rowOff>
    </xdr:from>
    <xdr:to>
      <xdr:col>6</xdr:col>
      <xdr:colOff>38100</xdr:colOff>
      <xdr:row>62</xdr:row>
      <xdr:rowOff>5080</xdr:rowOff>
    </xdr:to>
    <xdr:sp macro="" textlink="">
      <xdr:nvSpPr>
        <xdr:cNvPr id="97" name="楕円 96">
          <a:extLst>
            <a:ext uri="{FF2B5EF4-FFF2-40B4-BE49-F238E27FC236}">
              <a16:creationId xmlns="" xmlns:a16="http://schemas.microsoft.com/office/drawing/2014/main" id="{00000000-0008-0000-0200-000061000000}"/>
            </a:ext>
          </a:extLst>
        </xdr:cNvPr>
        <xdr:cNvSpPr/>
      </xdr:nvSpPr>
      <xdr:spPr>
        <a:xfrm>
          <a:off x="107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125730</xdr:rowOff>
    </xdr:from>
    <xdr:to>
      <xdr:col>10</xdr:col>
      <xdr:colOff>114300</xdr:colOff>
      <xdr:row>62</xdr:row>
      <xdr:rowOff>0</xdr:rowOff>
    </xdr:to>
    <xdr:cxnSp macro="">
      <xdr:nvCxnSpPr>
        <xdr:cNvPr id="98" name="直線コネクタ 97">
          <a:extLst>
            <a:ext uri="{FF2B5EF4-FFF2-40B4-BE49-F238E27FC236}">
              <a16:creationId xmlns="" xmlns:a16="http://schemas.microsoft.com/office/drawing/2014/main" id="{00000000-0008-0000-0200-000062000000}"/>
            </a:ext>
          </a:extLst>
        </xdr:cNvPr>
        <xdr:cNvCxnSpPr/>
      </xdr:nvCxnSpPr>
      <xdr:spPr>
        <a:xfrm>
          <a:off x="1130300" y="10584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99" name="n_1aveValue【体育館・プール】&#10;有形固定資産減価償却率">
          <a:extLst>
            <a:ext uri="{FF2B5EF4-FFF2-40B4-BE49-F238E27FC236}">
              <a16:creationId xmlns="" xmlns:a16="http://schemas.microsoft.com/office/drawing/2014/main" id="{00000000-0008-0000-0200-000063000000}"/>
            </a:ext>
          </a:extLst>
        </xdr:cNvPr>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00" name="n_2aveValue【体育館・プール】&#10;有形固定資産減価償却率">
          <a:extLst>
            <a:ext uri="{FF2B5EF4-FFF2-40B4-BE49-F238E27FC236}">
              <a16:creationId xmlns="" xmlns:a16="http://schemas.microsoft.com/office/drawing/2014/main" id="{00000000-0008-0000-0200-000064000000}"/>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 xmlns:a16="http://schemas.microsoft.com/office/drawing/2014/main" id="{00000000-0008-0000-0200-000065000000}"/>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02" name="n_4aveValue【体育館・プール】&#10;有形固定資産減価償却率">
          <a:extLst>
            <a:ext uri="{FF2B5EF4-FFF2-40B4-BE49-F238E27FC236}">
              <a16:creationId xmlns="" xmlns:a16="http://schemas.microsoft.com/office/drawing/2014/main" id="{00000000-0008-0000-0200-000066000000}"/>
            </a:ext>
          </a:extLst>
        </xdr:cNvPr>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108602</xdr:rowOff>
    </xdr:from>
    <xdr:ext cx="405111" cy="259045"/>
    <xdr:sp macro="" textlink="">
      <xdr:nvSpPr>
        <xdr:cNvPr id="103" name="n_1mainValue【体育館・プール】&#10;有形固定資産減価償却率">
          <a:extLst>
            <a:ext uri="{FF2B5EF4-FFF2-40B4-BE49-F238E27FC236}">
              <a16:creationId xmlns="" xmlns:a16="http://schemas.microsoft.com/office/drawing/2014/main" id="{00000000-0008-0000-0200-000067000000}"/>
            </a:ext>
          </a:extLst>
        </xdr:cNvPr>
        <xdr:cNvSpPr txBox="1"/>
      </xdr:nvSpPr>
      <xdr:spPr>
        <a:xfrm>
          <a:off x="35820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104" name="n_2mainValue【体育館・プール】&#10;有形固定資産減価償却率">
          <a:extLst>
            <a:ext uri="{FF2B5EF4-FFF2-40B4-BE49-F238E27FC236}">
              <a16:creationId xmlns="" xmlns:a16="http://schemas.microsoft.com/office/drawing/2014/main" id="{00000000-0008-0000-0200-000068000000}"/>
            </a:ext>
          </a:extLst>
        </xdr:cNvPr>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105" name="n_3mainValue【体育館・プール】&#10;有形固定資産減価償却率">
          <a:extLst>
            <a:ext uri="{FF2B5EF4-FFF2-40B4-BE49-F238E27FC236}">
              <a16:creationId xmlns="" xmlns:a16="http://schemas.microsoft.com/office/drawing/2014/main" id="{00000000-0008-0000-0200-000069000000}"/>
            </a:ext>
          </a:extLst>
        </xdr:cNvPr>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106" name="n_4mainValue【体育館・プール】&#10;有形固定資産減価償却率">
          <a:extLst>
            <a:ext uri="{FF2B5EF4-FFF2-40B4-BE49-F238E27FC236}">
              <a16:creationId xmlns="" xmlns:a16="http://schemas.microsoft.com/office/drawing/2014/main" id="{00000000-0008-0000-0200-00006A000000}"/>
            </a:ext>
          </a:extLst>
        </xdr:cNvPr>
        <xdr:cNvSpPr txBox="1"/>
      </xdr:nvSpPr>
      <xdr:spPr>
        <a:xfrm>
          <a:off x="927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 xmlns:a16="http://schemas.microsoft.com/office/drawing/2014/main" id="{00000000-0008-0000-0200-00007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 xmlns:a16="http://schemas.microsoft.com/office/drawing/2014/main" id="{00000000-0008-0000-0200-00007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 xmlns:a16="http://schemas.microsoft.com/office/drawing/2014/main" id="{00000000-0008-0000-0200-00007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 xmlns:a16="http://schemas.microsoft.com/office/drawing/2014/main" id="{00000000-0008-0000-0200-00007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 xmlns:a16="http://schemas.microsoft.com/office/drawing/2014/main" id="{00000000-0008-0000-0200-00007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 xmlns:a16="http://schemas.microsoft.com/office/drawing/2014/main" id="{00000000-0008-0000-0200-00007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 xmlns:a16="http://schemas.microsoft.com/office/drawing/2014/main" id="{00000000-0008-0000-0200-00007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 xmlns:a16="http://schemas.microsoft.com/office/drawing/2014/main" id="{00000000-0008-0000-0200-00007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 xmlns:a16="http://schemas.microsoft.com/office/drawing/2014/main" id="{00000000-0008-0000-0200-00007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 xmlns:a16="http://schemas.microsoft.com/office/drawing/2014/main" id="{00000000-0008-0000-0200-00007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 xmlns:a16="http://schemas.microsoft.com/office/drawing/2014/main" id="{00000000-0008-0000-0200-00007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 xmlns:a16="http://schemas.microsoft.com/office/drawing/2014/main" id="{00000000-0008-0000-0200-00008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 xmlns:a16="http://schemas.microsoft.com/office/drawing/2014/main" id="{00000000-0008-0000-0200-00008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 xmlns:a16="http://schemas.microsoft.com/office/drawing/2014/main" id="{00000000-0008-0000-0200-000082000000}"/>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 xmlns:a16="http://schemas.microsoft.com/office/drawing/2014/main" id="{00000000-0008-0000-0200-000083000000}"/>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 xmlns:a16="http://schemas.microsoft.com/office/drawing/2014/main" id="{00000000-0008-0000-0200-000084000000}"/>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 xmlns:a16="http://schemas.microsoft.com/office/drawing/2014/main" id="{00000000-0008-0000-0200-000085000000}"/>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 xmlns:a16="http://schemas.microsoft.com/office/drawing/2014/main" id="{00000000-0008-0000-0200-000086000000}"/>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135" name="【体育館・プール】&#10;一人当たり面積平均値テキスト">
          <a:extLst>
            <a:ext uri="{FF2B5EF4-FFF2-40B4-BE49-F238E27FC236}">
              <a16:creationId xmlns="" xmlns:a16="http://schemas.microsoft.com/office/drawing/2014/main" id="{00000000-0008-0000-0200-000087000000}"/>
            </a:ext>
          </a:extLst>
        </xdr:cNvPr>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 xmlns:a16="http://schemas.microsoft.com/office/drawing/2014/main" id="{00000000-0008-0000-0200-000088000000}"/>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a:extLst>
            <a:ext uri="{FF2B5EF4-FFF2-40B4-BE49-F238E27FC236}">
              <a16:creationId xmlns="" xmlns:a16="http://schemas.microsoft.com/office/drawing/2014/main" id="{00000000-0008-0000-0200-000089000000}"/>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a:extLst>
            <a:ext uri="{FF2B5EF4-FFF2-40B4-BE49-F238E27FC236}">
              <a16:creationId xmlns="" xmlns:a16="http://schemas.microsoft.com/office/drawing/2014/main" id="{00000000-0008-0000-0200-00008A000000}"/>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a:extLst>
            <a:ext uri="{FF2B5EF4-FFF2-40B4-BE49-F238E27FC236}">
              <a16:creationId xmlns="" xmlns:a16="http://schemas.microsoft.com/office/drawing/2014/main" id="{00000000-0008-0000-0200-00008B000000}"/>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a:extLst>
            <a:ext uri="{FF2B5EF4-FFF2-40B4-BE49-F238E27FC236}">
              <a16:creationId xmlns="" xmlns:a16="http://schemas.microsoft.com/office/drawing/2014/main" id="{00000000-0008-0000-0200-00008C000000}"/>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 xmlns:a16="http://schemas.microsoft.com/office/drawing/2014/main" id="{00000000-0008-0000-0200-00008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 xmlns:a16="http://schemas.microsoft.com/office/drawing/2014/main" id="{00000000-0008-0000-0200-00008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 xmlns:a16="http://schemas.microsoft.com/office/drawing/2014/main" id="{00000000-0008-0000-0200-00008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 xmlns:a16="http://schemas.microsoft.com/office/drawing/2014/main" id="{00000000-0008-0000-0200-00009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 xmlns:a16="http://schemas.microsoft.com/office/drawing/2014/main" id="{00000000-0008-0000-0200-00009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124841</xdr:rowOff>
    </xdr:from>
    <xdr:to>
      <xdr:col>55</xdr:col>
      <xdr:colOff>50800</xdr:colOff>
      <xdr:row>64</xdr:row>
      <xdr:rowOff>54991</xdr:rowOff>
    </xdr:to>
    <xdr:sp macro="" textlink="">
      <xdr:nvSpPr>
        <xdr:cNvPr id="146" name="楕円 145">
          <a:extLst>
            <a:ext uri="{FF2B5EF4-FFF2-40B4-BE49-F238E27FC236}">
              <a16:creationId xmlns="" xmlns:a16="http://schemas.microsoft.com/office/drawing/2014/main" id="{00000000-0008-0000-0200-000092000000}"/>
            </a:ext>
          </a:extLst>
        </xdr:cNvPr>
        <xdr:cNvSpPr/>
      </xdr:nvSpPr>
      <xdr:spPr>
        <a:xfrm>
          <a:off x="10426700" y="1092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39768</xdr:rowOff>
    </xdr:from>
    <xdr:ext cx="469744" cy="259045"/>
    <xdr:sp macro="" textlink="">
      <xdr:nvSpPr>
        <xdr:cNvPr id="147" name="【体育館・プール】&#10;一人当たり面積該当値テキスト">
          <a:extLst>
            <a:ext uri="{FF2B5EF4-FFF2-40B4-BE49-F238E27FC236}">
              <a16:creationId xmlns="" xmlns:a16="http://schemas.microsoft.com/office/drawing/2014/main" id="{00000000-0008-0000-0200-000093000000}"/>
            </a:ext>
          </a:extLst>
        </xdr:cNvPr>
        <xdr:cNvSpPr txBox="1"/>
      </xdr:nvSpPr>
      <xdr:spPr>
        <a:xfrm>
          <a:off x="10515600" y="1084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124460</xdr:rowOff>
    </xdr:from>
    <xdr:to>
      <xdr:col>50</xdr:col>
      <xdr:colOff>165100</xdr:colOff>
      <xdr:row>64</xdr:row>
      <xdr:rowOff>54610</xdr:rowOff>
    </xdr:to>
    <xdr:sp macro="" textlink="">
      <xdr:nvSpPr>
        <xdr:cNvPr id="148" name="楕円 147">
          <a:extLst>
            <a:ext uri="{FF2B5EF4-FFF2-40B4-BE49-F238E27FC236}">
              <a16:creationId xmlns="" xmlns:a16="http://schemas.microsoft.com/office/drawing/2014/main" id="{00000000-0008-0000-0200-000094000000}"/>
            </a:ext>
          </a:extLst>
        </xdr:cNvPr>
        <xdr:cNvSpPr/>
      </xdr:nvSpPr>
      <xdr:spPr>
        <a:xfrm>
          <a:off x="9588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3810</xdr:rowOff>
    </xdr:from>
    <xdr:to>
      <xdr:col>55</xdr:col>
      <xdr:colOff>0</xdr:colOff>
      <xdr:row>64</xdr:row>
      <xdr:rowOff>4191</xdr:rowOff>
    </xdr:to>
    <xdr:cxnSp macro="">
      <xdr:nvCxnSpPr>
        <xdr:cNvPr id="149" name="直線コネクタ 148">
          <a:extLst>
            <a:ext uri="{FF2B5EF4-FFF2-40B4-BE49-F238E27FC236}">
              <a16:creationId xmlns="" xmlns:a16="http://schemas.microsoft.com/office/drawing/2014/main" id="{00000000-0008-0000-0200-000095000000}"/>
            </a:ext>
          </a:extLst>
        </xdr:cNvPr>
        <xdr:cNvCxnSpPr/>
      </xdr:nvCxnSpPr>
      <xdr:spPr>
        <a:xfrm>
          <a:off x="9639300" y="1097661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123698</xdr:rowOff>
    </xdr:from>
    <xdr:to>
      <xdr:col>46</xdr:col>
      <xdr:colOff>38100</xdr:colOff>
      <xdr:row>64</xdr:row>
      <xdr:rowOff>53848</xdr:rowOff>
    </xdr:to>
    <xdr:sp macro="" textlink="">
      <xdr:nvSpPr>
        <xdr:cNvPr id="150" name="楕円 149">
          <a:extLst>
            <a:ext uri="{FF2B5EF4-FFF2-40B4-BE49-F238E27FC236}">
              <a16:creationId xmlns="" xmlns:a16="http://schemas.microsoft.com/office/drawing/2014/main" id="{00000000-0008-0000-0200-000096000000}"/>
            </a:ext>
          </a:extLst>
        </xdr:cNvPr>
        <xdr:cNvSpPr/>
      </xdr:nvSpPr>
      <xdr:spPr>
        <a:xfrm>
          <a:off x="8699500" y="1092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3048</xdr:rowOff>
    </xdr:from>
    <xdr:to>
      <xdr:col>50</xdr:col>
      <xdr:colOff>114300</xdr:colOff>
      <xdr:row>64</xdr:row>
      <xdr:rowOff>3810</xdr:rowOff>
    </xdr:to>
    <xdr:cxnSp macro="">
      <xdr:nvCxnSpPr>
        <xdr:cNvPr id="151" name="直線コネクタ 150">
          <a:extLst>
            <a:ext uri="{FF2B5EF4-FFF2-40B4-BE49-F238E27FC236}">
              <a16:creationId xmlns="" xmlns:a16="http://schemas.microsoft.com/office/drawing/2014/main" id="{00000000-0008-0000-0200-000097000000}"/>
            </a:ext>
          </a:extLst>
        </xdr:cNvPr>
        <xdr:cNvCxnSpPr/>
      </xdr:nvCxnSpPr>
      <xdr:spPr>
        <a:xfrm>
          <a:off x="8750300" y="1097584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122936</xdr:rowOff>
    </xdr:from>
    <xdr:to>
      <xdr:col>41</xdr:col>
      <xdr:colOff>101600</xdr:colOff>
      <xdr:row>64</xdr:row>
      <xdr:rowOff>53086</xdr:rowOff>
    </xdr:to>
    <xdr:sp macro="" textlink="">
      <xdr:nvSpPr>
        <xdr:cNvPr id="152" name="楕円 151">
          <a:extLst>
            <a:ext uri="{FF2B5EF4-FFF2-40B4-BE49-F238E27FC236}">
              <a16:creationId xmlns="" xmlns:a16="http://schemas.microsoft.com/office/drawing/2014/main" id="{00000000-0008-0000-0200-000098000000}"/>
            </a:ext>
          </a:extLst>
        </xdr:cNvPr>
        <xdr:cNvSpPr/>
      </xdr:nvSpPr>
      <xdr:spPr>
        <a:xfrm>
          <a:off x="7810500" y="109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2286</xdr:rowOff>
    </xdr:from>
    <xdr:to>
      <xdr:col>45</xdr:col>
      <xdr:colOff>177800</xdr:colOff>
      <xdr:row>64</xdr:row>
      <xdr:rowOff>3048</xdr:rowOff>
    </xdr:to>
    <xdr:cxnSp macro="">
      <xdr:nvCxnSpPr>
        <xdr:cNvPr id="153" name="直線コネクタ 152">
          <a:extLst>
            <a:ext uri="{FF2B5EF4-FFF2-40B4-BE49-F238E27FC236}">
              <a16:creationId xmlns="" xmlns:a16="http://schemas.microsoft.com/office/drawing/2014/main" id="{00000000-0008-0000-0200-000099000000}"/>
            </a:ext>
          </a:extLst>
        </xdr:cNvPr>
        <xdr:cNvCxnSpPr/>
      </xdr:nvCxnSpPr>
      <xdr:spPr>
        <a:xfrm>
          <a:off x="7861300" y="1097508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121031</xdr:rowOff>
    </xdr:from>
    <xdr:to>
      <xdr:col>36</xdr:col>
      <xdr:colOff>165100</xdr:colOff>
      <xdr:row>64</xdr:row>
      <xdr:rowOff>51181</xdr:rowOff>
    </xdr:to>
    <xdr:sp macro="" textlink="">
      <xdr:nvSpPr>
        <xdr:cNvPr id="154" name="楕円 153">
          <a:extLst>
            <a:ext uri="{FF2B5EF4-FFF2-40B4-BE49-F238E27FC236}">
              <a16:creationId xmlns="" xmlns:a16="http://schemas.microsoft.com/office/drawing/2014/main" id="{00000000-0008-0000-0200-00009A000000}"/>
            </a:ext>
          </a:extLst>
        </xdr:cNvPr>
        <xdr:cNvSpPr/>
      </xdr:nvSpPr>
      <xdr:spPr>
        <a:xfrm>
          <a:off x="6921500" y="1092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381</xdr:rowOff>
    </xdr:from>
    <xdr:to>
      <xdr:col>41</xdr:col>
      <xdr:colOff>50800</xdr:colOff>
      <xdr:row>64</xdr:row>
      <xdr:rowOff>2286</xdr:rowOff>
    </xdr:to>
    <xdr:cxnSp macro="">
      <xdr:nvCxnSpPr>
        <xdr:cNvPr id="155" name="直線コネクタ 154">
          <a:extLst>
            <a:ext uri="{FF2B5EF4-FFF2-40B4-BE49-F238E27FC236}">
              <a16:creationId xmlns="" xmlns:a16="http://schemas.microsoft.com/office/drawing/2014/main" id="{00000000-0008-0000-0200-00009B000000}"/>
            </a:ext>
          </a:extLst>
        </xdr:cNvPr>
        <xdr:cNvCxnSpPr/>
      </xdr:nvCxnSpPr>
      <xdr:spPr>
        <a:xfrm>
          <a:off x="6972300" y="1097318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156" name="n_1aveValue【体育館・プール】&#10;一人当たり面積">
          <a:extLst>
            <a:ext uri="{FF2B5EF4-FFF2-40B4-BE49-F238E27FC236}">
              <a16:creationId xmlns="" xmlns:a16="http://schemas.microsoft.com/office/drawing/2014/main" id="{00000000-0008-0000-0200-00009C000000}"/>
            </a:ext>
          </a:extLst>
        </xdr:cNvPr>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157" name="n_2aveValue【体育館・プール】&#10;一人当たり面積">
          <a:extLst>
            <a:ext uri="{FF2B5EF4-FFF2-40B4-BE49-F238E27FC236}">
              <a16:creationId xmlns="" xmlns:a16="http://schemas.microsoft.com/office/drawing/2014/main" id="{00000000-0008-0000-0200-00009D000000}"/>
            </a:ext>
          </a:extLst>
        </xdr:cNvPr>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158" name="n_3aveValue【体育館・プール】&#10;一人当たり面積">
          <a:extLst>
            <a:ext uri="{FF2B5EF4-FFF2-40B4-BE49-F238E27FC236}">
              <a16:creationId xmlns="" xmlns:a16="http://schemas.microsoft.com/office/drawing/2014/main" id="{00000000-0008-0000-0200-00009E000000}"/>
            </a:ext>
          </a:extLst>
        </xdr:cNvPr>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159" name="n_4aveValue【体育館・プール】&#10;一人当たり面積">
          <a:extLst>
            <a:ext uri="{FF2B5EF4-FFF2-40B4-BE49-F238E27FC236}">
              <a16:creationId xmlns="" xmlns:a16="http://schemas.microsoft.com/office/drawing/2014/main" id="{00000000-0008-0000-0200-00009F000000}"/>
            </a:ext>
          </a:extLst>
        </xdr:cNvPr>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45737</xdr:rowOff>
    </xdr:from>
    <xdr:ext cx="469744" cy="259045"/>
    <xdr:sp macro="" textlink="">
      <xdr:nvSpPr>
        <xdr:cNvPr id="160" name="n_1mainValue【体育館・プール】&#10;一人当たり面積">
          <a:extLst>
            <a:ext uri="{FF2B5EF4-FFF2-40B4-BE49-F238E27FC236}">
              <a16:creationId xmlns="" xmlns:a16="http://schemas.microsoft.com/office/drawing/2014/main" id="{00000000-0008-0000-0200-0000A0000000}"/>
            </a:ext>
          </a:extLst>
        </xdr:cNvPr>
        <xdr:cNvSpPr txBox="1"/>
      </xdr:nvSpPr>
      <xdr:spPr>
        <a:xfrm>
          <a:off x="93917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44975</xdr:rowOff>
    </xdr:from>
    <xdr:ext cx="469744" cy="259045"/>
    <xdr:sp macro="" textlink="">
      <xdr:nvSpPr>
        <xdr:cNvPr id="161" name="n_2mainValue【体育館・プール】&#10;一人当たり面積">
          <a:extLst>
            <a:ext uri="{FF2B5EF4-FFF2-40B4-BE49-F238E27FC236}">
              <a16:creationId xmlns="" xmlns:a16="http://schemas.microsoft.com/office/drawing/2014/main" id="{00000000-0008-0000-0200-0000A1000000}"/>
            </a:ext>
          </a:extLst>
        </xdr:cNvPr>
        <xdr:cNvSpPr txBox="1"/>
      </xdr:nvSpPr>
      <xdr:spPr>
        <a:xfrm>
          <a:off x="8515427"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44213</xdr:rowOff>
    </xdr:from>
    <xdr:ext cx="469744" cy="259045"/>
    <xdr:sp macro="" textlink="">
      <xdr:nvSpPr>
        <xdr:cNvPr id="162" name="n_3mainValue【体育館・プール】&#10;一人当たり面積">
          <a:extLst>
            <a:ext uri="{FF2B5EF4-FFF2-40B4-BE49-F238E27FC236}">
              <a16:creationId xmlns="" xmlns:a16="http://schemas.microsoft.com/office/drawing/2014/main" id="{00000000-0008-0000-0200-0000A2000000}"/>
            </a:ext>
          </a:extLst>
        </xdr:cNvPr>
        <xdr:cNvSpPr txBox="1"/>
      </xdr:nvSpPr>
      <xdr:spPr>
        <a:xfrm>
          <a:off x="7626427" y="110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42308</xdr:rowOff>
    </xdr:from>
    <xdr:ext cx="469744" cy="259045"/>
    <xdr:sp macro="" textlink="">
      <xdr:nvSpPr>
        <xdr:cNvPr id="163" name="n_4mainValue【体育館・プール】&#10;一人当たり面積">
          <a:extLst>
            <a:ext uri="{FF2B5EF4-FFF2-40B4-BE49-F238E27FC236}">
              <a16:creationId xmlns="" xmlns:a16="http://schemas.microsoft.com/office/drawing/2014/main" id="{00000000-0008-0000-0200-0000A3000000}"/>
            </a:ext>
          </a:extLst>
        </xdr:cNvPr>
        <xdr:cNvSpPr txBox="1"/>
      </xdr:nvSpPr>
      <xdr:spPr>
        <a:xfrm>
          <a:off x="6737427" y="1101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 xmlns:a16="http://schemas.microsoft.com/office/drawing/2014/main" id="{00000000-0008-0000-02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 xmlns:a16="http://schemas.microsoft.com/office/drawing/2014/main" id="{00000000-0008-0000-02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 xmlns:a16="http://schemas.microsoft.com/office/drawing/2014/main" id="{00000000-0008-0000-02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 xmlns:a16="http://schemas.microsoft.com/office/drawing/2014/main" id="{00000000-0008-0000-02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 xmlns:a16="http://schemas.microsoft.com/office/drawing/2014/main" id="{00000000-0008-0000-02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 xmlns:a16="http://schemas.microsoft.com/office/drawing/2014/main" id="{00000000-0008-0000-02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 xmlns:a16="http://schemas.microsoft.com/office/drawing/2014/main" id="{00000000-0008-0000-02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 xmlns:a16="http://schemas.microsoft.com/office/drawing/2014/main" id="{00000000-0008-0000-0200-0000A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 xmlns:a16="http://schemas.microsoft.com/office/drawing/2014/main" id="{00000000-0008-0000-0200-0000A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 xmlns:a16="http://schemas.microsoft.com/office/drawing/2014/main" id="{00000000-0008-0000-0200-0000A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 xmlns:a16="http://schemas.microsoft.com/office/drawing/2014/main" id="{00000000-0008-0000-0200-0000A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 xmlns:a16="http://schemas.microsoft.com/office/drawing/2014/main" id="{00000000-0008-0000-0200-0000A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 xmlns:a16="http://schemas.microsoft.com/office/drawing/2014/main" id="{00000000-0008-0000-0200-0000B0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 xmlns:a16="http://schemas.microsoft.com/office/drawing/2014/main" id="{00000000-0008-0000-0200-0000B1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 xmlns:a16="http://schemas.microsoft.com/office/drawing/2014/main" id="{00000000-0008-0000-0200-0000B2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 xmlns:a16="http://schemas.microsoft.com/office/drawing/2014/main" id="{00000000-0008-0000-0200-0000B3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 xmlns:a16="http://schemas.microsoft.com/office/drawing/2014/main" id="{00000000-0008-0000-0200-0000B4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 xmlns:a16="http://schemas.microsoft.com/office/drawing/2014/main" id="{00000000-0008-0000-0200-0000B5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 xmlns:a16="http://schemas.microsoft.com/office/drawing/2014/main" id="{00000000-0008-0000-0200-0000B6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 xmlns:a16="http://schemas.microsoft.com/office/drawing/2014/main" id="{00000000-0008-0000-0200-0000B7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 xmlns:a16="http://schemas.microsoft.com/office/drawing/2014/main" id="{00000000-0008-0000-0200-0000B8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 xmlns:a16="http://schemas.microsoft.com/office/drawing/2014/main" id="{00000000-0008-0000-0200-0000B9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 xmlns:a16="http://schemas.microsoft.com/office/drawing/2014/main" id="{00000000-0008-0000-0200-0000BA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 xmlns:a16="http://schemas.microsoft.com/office/drawing/2014/main" id="{00000000-0008-0000-0200-0000B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 xmlns:a16="http://schemas.microsoft.com/office/drawing/2014/main" id="{00000000-0008-0000-0200-0000B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a:extLst>
            <a:ext uri="{FF2B5EF4-FFF2-40B4-BE49-F238E27FC236}">
              <a16:creationId xmlns="" xmlns:a16="http://schemas.microsoft.com/office/drawing/2014/main" id="{00000000-0008-0000-0200-0000BD000000}"/>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a:extLst>
            <a:ext uri="{FF2B5EF4-FFF2-40B4-BE49-F238E27FC236}">
              <a16:creationId xmlns="" xmlns:a16="http://schemas.microsoft.com/office/drawing/2014/main" id="{00000000-0008-0000-0200-0000BE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 xmlns:a16="http://schemas.microsoft.com/office/drawing/2014/main" id="{00000000-0008-0000-0200-0000BF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a:extLst>
            <a:ext uri="{FF2B5EF4-FFF2-40B4-BE49-F238E27FC236}">
              <a16:creationId xmlns="" xmlns:a16="http://schemas.microsoft.com/office/drawing/2014/main" id="{00000000-0008-0000-0200-0000C0000000}"/>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a:extLst>
            <a:ext uri="{FF2B5EF4-FFF2-40B4-BE49-F238E27FC236}">
              <a16:creationId xmlns="" xmlns:a16="http://schemas.microsoft.com/office/drawing/2014/main" id="{00000000-0008-0000-0200-0000C100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194" name="【福祉施設】&#10;有形固定資産減価償却率平均値テキスト">
          <a:extLst>
            <a:ext uri="{FF2B5EF4-FFF2-40B4-BE49-F238E27FC236}">
              <a16:creationId xmlns="" xmlns:a16="http://schemas.microsoft.com/office/drawing/2014/main" id="{00000000-0008-0000-0200-0000C2000000}"/>
            </a:ext>
          </a:extLst>
        </xdr:cNvPr>
        <xdr:cNvSpPr txBox="1"/>
      </xdr:nvSpPr>
      <xdr:spPr>
        <a:xfrm>
          <a:off x="4673600" y="1415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a:extLst>
            <a:ext uri="{FF2B5EF4-FFF2-40B4-BE49-F238E27FC236}">
              <a16:creationId xmlns="" xmlns:a16="http://schemas.microsoft.com/office/drawing/2014/main" id="{00000000-0008-0000-0200-0000C3000000}"/>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a:extLst>
            <a:ext uri="{FF2B5EF4-FFF2-40B4-BE49-F238E27FC236}">
              <a16:creationId xmlns="" xmlns:a16="http://schemas.microsoft.com/office/drawing/2014/main" id="{00000000-0008-0000-0200-0000C400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97" name="フローチャート: 判断 196">
          <a:extLst>
            <a:ext uri="{FF2B5EF4-FFF2-40B4-BE49-F238E27FC236}">
              <a16:creationId xmlns="" xmlns:a16="http://schemas.microsoft.com/office/drawing/2014/main" id="{00000000-0008-0000-0200-0000C500000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198" name="フローチャート: 判断 197">
          <a:extLst>
            <a:ext uri="{FF2B5EF4-FFF2-40B4-BE49-F238E27FC236}">
              <a16:creationId xmlns="" xmlns:a16="http://schemas.microsoft.com/office/drawing/2014/main" id="{00000000-0008-0000-0200-0000C6000000}"/>
            </a:ext>
          </a:extLst>
        </xdr:cNvPr>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199" name="フローチャート: 判断 198">
          <a:extLst>
            <a:ext uri="{FF2B5EF4-FFF2-40B4-BE49-F238E27FC236}">
              <a16:creationId xmlns="" xmlns:a16="http://schemas.microsoft.com/office/drawing/2014/main" id="{00000000-0008-0000-0200-0000C7000000}"/>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 xmlns:a16="http://schemas.microsoft.com/office/drawing/2014/main" id="{00000000-0008-0000-0200-0000C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 xmlns:a16="http://schemas.microsoft.com/office/drawing/2014/main" id="{00000000-0008-0000-0200-0000C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 xmlns:a16="http://schemas.microsoft.com/office/drawing/2014/main" id="{00000000-0008-0000-0200-0000C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 xmlns:a16="http://schemas.microsoft.com/office/drawing/2014/main" id="{00000000-0008-0000-0200-0000C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 xmlns:a16="http://schemas.microsoft.com/office/drawing/2014/main" id="{00000000-0008-0000-0200-0000C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13426</xdr:rowOff>
    </xdr:from>
    <xdr:to>
      <xdr:col>24</xdr:col>
      <xdr:colOff>114300</xdr:colOff>
      <xdr:row>84</xdr:row>
      <xdr:rowOff>115026</xdr:rowOff>
    </xdr:to>
    <xdr:sp macro="" textlink="">
      <xdr:nvSpPr>
        <xdr:cNvPr id="205" name="楕円 204">
          <a:extLst>
            <a:ext uri="{FF2B5EF4-FFF2-40B4-BE49-F238E27FC236}">
              <a16:creationId xmlns="" xmlns:a16="http://schemas.microsoft.com/office/drawing/2014/main" id="{00000000-0008-0000-0200-0000CD000000}"/>
            </a:ext>
          </a:extLst>
        </xdr:cNvPr>
        <xdr:cNvSpPr/>
      </xdr:nvSpPr>
      <xdr:spPr>
        <a:xfrm>
          <a:off x="45847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163303</xdr:rowOff>
    </xdr:from>
    <xdr:ext cx="405111" cy="259045"/>
    <xdr:sp macro="" textlink="">
      <xdr:nvSpPr>
        <xdr:cNvPr id="206" name="【福祉施設】&#10;有形固定資産減価償却率該当値テキスト">
          <a:extLst>
            <a:ext uri="{FF2B5EF4-FFF2-40B4-BE49-F238E27FC236}">
              <a16:creationId xmlns="" xmlns:a16="http://schemas.microsoft.com/office/drawing/2014/main" id="{00000000-0008-0000-0200-0000CE000000}"/>
            </a:ext>
          </a:extLst>
        </xdr:cNvPr>
        <xdr:cNvSpPr txBox="1"/>
      </xdr:nvSpPr>
      <xdr:spPr>
        <a:xfrm>
          <a:off x="4673600"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130992</xdr:rowOff>
    </xdr:from>
    <xdr:to>
      <xdr:col>20</xdr:col>
      <xdr:colOff>38100</xdr:colOff>
      <xdr:row>84</xdr:row>
      <xdr:rowOff>61142</xdr:rowOff>
    </xdr:to>
    <xdr:sp macro="" textlink="">
      <xdr:nvSpPr>
        <xdr:cNvPr id="207" name="楕円 206">
          <a:extLst>
            <a:ext uri="{FF2B5EF4-FFF2-40B4-BE49-F238E27FC236}">
              <a16:creationId xmlns="" xmlns:a16="http://schemas.microsoft.com/office/drawing/2014/main" id="{00000000-0008-0000-0200-0000CF000000}"/>
            </a:ext>
          </a:extLst>
        </xdr:cNvPr>
        <xdr:cNvSpPr/>
      </xdr:nvSpPr>
      <xdr:spPr>
        <a:xfrm>
          <a:off x="3746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10342</xdr:rowOff>
    </xdr:from>
    <xdr:to>
      <xdr:col>24</xdr:col>
      <xdr:colOff>63500</xdr:colOff>
      <xdr:row>84</xdr:row>
      <xdr:rowOff>64226</xdr:rowOff>
    </xdr:to>
    <xdr:cxnSp macro="">
      <xdr:nvCxnSpPr>
        <xdr:cNvPr id="208" name="直線コネクタ 207">
          <a:extLst>
            <a:ext uri="{FF2B5EF4-FFF2-40B4-BE49-F238E27FC236}">
              <a16:creationId xmlns="" xmlns:a16="http://schemas.microsoft.com/office/drawing/2014/main" id="{00000000-0008-0000-0200-0000D0000000}"/>
            </a:ext>
          </a:extLst>
        </xdr:cNvPr>
        <xdr:cNvCxnSpPr/>
      </xdr:nvCxnSpPr>
      <xdr:spPr>
        <a:xfrm>
          <a:off x="3797300" y="14412142"/>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77107</xdr:rowOff>
    </xdr:from>
    <xdr:to>
      <xdr:col>15</xdr:col>
      <xdr:colOff>101600</xdr:colOff>
      <xdr:row>84</xdr:row>
      <xdr:rowOff>7257</xdr:rowOff>
    </xdr:to>
    <xdr:sp macro="" textlink="">
      <xdr:nvSpPr>
        <xdr:cNvPr id="209" name="楕円 208">
          <a:extLst>
            <a:ext uri="{FF2B5EF4-FFF2-40B4-BE49-F238E27FC236}">
              <a16:creationId xmlns="" xmlns:a16="http://schemas.microsoft.com/office/drawing/2014/main" id="{00000000-0008-0000-0200-0000D1000000}"/>
            </a:ext>
          </a:extLst>
        </xdr:cNvPr>
        <xdr:cNvSpPr/>
      </xdr:nvSpPr>
      <xdr:spPr>
        <a:xfrm>
          <a:off x="2857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127907</xdr:rowOff>
    </xdr:from>
    <xdr:to>
      <xdr:col>19</xdr:col>
      <xdr:colOff>177800</xdr:colOff>
      <xdr:row>84</xdr:row>
      <xdr:rowOff>10342</xdr:rowOff>
    </xdr:to>
    <xdr:cxnSp macro="">
      <xdr:nvCxnSpPr>
        <xdr:cNvPr id="210" name="直線コネクタ 209">
          <a:extLst>
            <a:ext uri="{FF2B5EF4-FFF2-40B4-BE49-F238E27FC236}">
              <a16:creationId xmlns="" xmlns:a16="http://schemas.microsoft.com/office/drawing/2014/main" id="{00000000-0008-0000-0200-0000D2000000}"/>
            </a:ext>
          </a:extLst>
        </xdr:cNvPr>
        <xdr:cNvCxnSpPr/>
      </xdr:nvCxnSpPr>
      <xdr:spPr>
        <a:xfrm>
          <a:off x="2908300" y="1435825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23223</xdr:rowOff>
    </xdr:from>
    <xdr:to>
      <xdr:col>10</xdr:col>
      <xdr:colOff>165100</xdr:colOff>
      <xdr:row>83</xdr:row>
      <xdr:rowOff>124823</xdr:rowOff>
    </xdr:to>
    <xdr:sp macro="" textlink="">
      <xdr:nvSpPr>
        <xdr:cNvPr id="211" name="楕円 210">
          <a:extLst>
            <a:ext uri="{FF2B5EF4-FFF2-40B4-BE49-F238E27FC236}">
              <a16:creationId xmlns="" xmlns:a16="http://schemas.microsoft.com/office/drawing/2014/main" id="{00000000-0008-0000-0200-0000D3000000}"/>
            </a:ext>
          </a:extLst>
        </xdr:cNvPr>
        <xdr:cNvSpPr/>
      </xdr:nvSpPr>
      <xdr:spPr>
        <a:xfrm>
          <a:off x="1968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74023</xdr:rowOff>
    </xdr:from>
    <xdr:to>
      <xdr:col>15</xdr:col>
      <xdr:colOff>50800</xdr:colOff>
      <xdr:row>83</xdr:row>
      <xdr:rowOff>127907</xdr:rowOff>
    </xdr:to>
    <xdr:cxnSp macro="">
      <xdr:nvCxnSpPr>
        <xdr:cNvPr id="212" name="直線コネクタ 211">
          <a:extLst>
            <a:ext uri="{FF2B5EF4-FFF2-40B4-BE49-F238E27FC236}">
              <a16:creationId xmlns="" xmlns:a16="http://schemas.microsoft.com/office/drawing/2014/main" id="{00000000-0008-0000-0200-0000D4000000}"/>
            </a:ext>
          </a:extLst>
        </xdr:cNvPr>
        <xdr:cNvCxnSpPr/>
      </xdr:nvCxnSpPr>
      <xdr:spPr>
        <a:xfrm>
          <a:off x="2019300" y="1430437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140788</xdr:rowOff>
    </xdr:from>
    <xdr:to>
      <xdr:col>6</xdr:col>
      <xdr:colOff>38100</xdr:colOff>
      <xdr:row>83</xdr:row>
      <xdr:rowOff>70938</xdr:rowOff>
    </xdr:to>
    <xdr:sp macro="" textlink="">
      <xdr:nvSpPr>
        <xdr:cNvPr id="213" name="楕円 212">
          <a:extLst>
            <a:ext uri="{FF2B5EF4-FFF2-40B4-BE49-F238E27FC236}">
              <a16:creationId xmlns="" xmlns:a16="http://schemas.microsoft.com/office/drawing/2014/main" id="{00000000-0008-0000-0200-0000D5000000}"/>
            </a:ext>
          </a:extLst>
        </xdr:cNvPr>
        <xdr:cNvSpPr/>
      </xdr:nvSpPr>
      <xdr:spPr>
        <a:xfrm>
          <a:off x="1079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20138</xdr:rowOff>
    </xdr:from>
    <xdr:to>
      <xdr:col>10</xdr:col>
      <xdr:colOff>114300</xdr:colOff>
      <xdr:row>83</xdr:row>
      <xdr:rowOff>74023</xdr:rowOff>
    </xdr:to>
    <xdr:cxnSp macro="">
      <xdr:nvCxnSpPr>
        <xdr:cNvPr id="214" name="直線コネクタ 213">
          <a:extLst>
            <a:ext uri="{FF2B5EF4-FFF2-40B4-BE49-F238E27FC236}">
              <a16:creationId xmlns="" xmlns:a16="http://schemas.microsoft.com/office/drawing/2014/main" id="{00000000-0008-0000-0200-0000D6000000}"/>
            </a:ext>
          </a:extLst>
        </xdr:cNvPr>
        <xdr:cNvCxnSpPr/>
      </xdr:nvCxnSpPr>
      <xdr:spPr>
        <a:xfrm>
          <a:off x="1130300" y="1425048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215" name="n_1aveValue【福祉施設】&#10;有形固定資産減価償却率">
          <a:extLst>
            <a:ext uri="{FF2B5EF4-FFF2-40B4-BE49-F238E27FC236}">
              <a16:creationId xmlns="" xmlns:a16="http://schemas.microsoft.com/office/drawing/2014/main" id="{00000000-0008-0000-0200-0000D7000000}"/>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16" name="n_2aveValue【福祉施設】&#10;有形固定資産減価償却率">
          <a:extLst>
            <a:ext uri="{FF2B5EF4-FFF2-40B4-BE49-F238E27FC236}">
              <a16:creationId xmlns="" xmlns:a16="http://schemas.microsoft.com/office/drawing/2014/main" id="{00000000-0008-0000-0200-0000D8000000}"/>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217" name="n_3aveValue【福祉施設】&#10;有形固定資産減価償却率">
          <a:extLst>
            <a:ext uri="{FF2B5EF4-FFF2-40B4-BE49-F238E27FC236}">
              <a16:creationId xmlns="" xmlns:a16="http://schemas.microsoft.com/office/drawing/2014/main" id="{00000000-0008-0000-0200-0000D9000000}"/>
            </a:ext>
          </a:extLst>
        </xdr:cNvPr>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218" name="n_4aveValue【福祉施設】&#10;有形固定資産減価償却率">
          <a:extLst>
            <a:ext uri="{FF2B5EF4-FFF2-40B4-BE49-F238E27FC236}">
              <a16:creationId xmlns="" xmlns:a16="http://schemas.microsoft.com/office/drawing/2014/main" id="{00000000-0008-0000-0200-0000DA000000}"/>
            </a:ext>
          </a:extLst>
        </xdr:cNvPr>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52269</xdr:rowOff>
    </xdr:from>
    <xdr:ext cx="405111" cy="259045"/>
    <xdr:sp macro="" textlink="">
      <xdr:nvSpPr>
        <xdr:cNvPr id="219" name="n_1mainValue【福祉施設】&#10;有形固定資産減価償却率">
          <a:extLst>
            <a:ext uri="{FF2B5EF4-FFF2-40B4-BE49-F238E27FC236}">
              <a16:creationId xmlns="" xmlns:a16="http://schemas.microsoft.com/office/drawing/2014/main" id="{00000000-0008-0000-0200-0000DB000000}"/>
            </a:ext>
          </a:extLst>
        </xdr:cNvPr>
        <xdr:cNvSpPr txBox="1"/>
      </xdr:nvSpPr>
      <xdr:spPr>
        <a:xfrm>
          <a:off x="35820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169834</xdr:rowOff>
    </xdr:from>
    <xdr:ext cx="405111" cy="259045"/>
    <xdr:sp macro="" textlink="">
      <xdr:nvSpPr>
        <xdr:cNvPr id="220" name="n_2mainValue【福祉施設】&#10;有形固定資産減価償却率">
          <a:extLst>
            <a:ext uri="{FF2B5EF4-FFF2-40B4-BE49-F238E27FC236}">
              <a16:creationId xmlns="" xmlns:a16="http://schemas.microsoft.com/office/drawing/2014/main" id="{00000000-0008-0000-0200-0000DC000000}"/>
            </a:ext>
          </a:extLst>
        </xdr:cNvPr>
        <xdr:cNvSpPr txBox="1"/>
      </xdr:nvSpPr>
      <xdr:spPr>
        <a:xfrm>
          <a:off x="2705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141350</xdr:rowOff>
    </xdr:from>
    <xdr:ext cx="405111" cy="259045"/>
    <xdr:sp macro="" textlink="">
      <xdr:nvSpPr>
        <xdr:cNvPr id="221" name="n_3mainValue【福祉施設】&#10;有形固定資産減価償却率">
          <a:extLst>
            <a:ext uri="{FF2B5EF4-FFF2-40B4-BE49-F238E27FC236}">
              <a16:creationId xmlns="" xmlns:a16="http://schemas.microsoft.com/office/drawing/2014/main" id="{00000000-0008-0000-0200-0000DD000000}"/>
            </a:ext>
          </a:extLst>
        </xdr:cNvPr>
        <xdr:cNvSpPr txBox="1"/>
      </xdr:nvSpPr>
      <xdr:spPr>
        <a:xfrm>
          <a:off x="1816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87465</xdr:rowOff>
    </xdr:from>
    <xdr:ext cx="405111" cy="259045"/>
    <xdr:sp macro="" textlink="">
      <xdr:nvSpPr>
        <xdr:cNvPr id="222" name="n_4mainValue【福祉施設】&#10;有形固定資産減価償却率">
          <a:extLst>
            <a:ext uri="{FF2B5EF4-FFF2-40B4-BE49-F238E27FC236}">
              <a16:creationId xmlns="" xmlns:a16="http://schemas.microsoft.com/office/drawing/2014/main" id="{00000000-0008-0000-0200-0000DE000000}"/>
            </a:ext>
          </a:extLst>
        </xdr:cNvPr>
        <xdr:cNvSpPr txBox="1"/>
      </xdr:nvSpPr>
      <xdr:spPr>
        <a:xfrm>
          <a:off x="927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 xmlns:a16="http://schemas.microsoft.com/office/drawing/2014/main" id="{00000000-0008-0000-0200-0000D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 xmlns:a16="http://schemas.microsoft.com/office/drawing/2014/main" id="{00000000-0008-0000-0200-0000E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 xmlns:a16="http://schemas.microsoft.com/office/drawing/2014/main" id="{00000000-0008-0000-0200-0000E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 xmlns:a16="http://schemas.microsoft.com/office/drawing/2014/main" id="{00000000-0008-0000-0200-0000E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 xmlns:a16="http://schemas.microsoft.com/office/drawing/2014/main" id="{00000000-0008-0000-0200-0000E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 xmlns:a16="http://schemas.microsoft.com/office/drawing/2014/main" id="{00000000-0008-0000-0200-0000E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 xmlns:a16="http://schemas.microsoft.com/office/drawing/2014/main" id="{00000000-0008-0000-0200-0000E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 xmlns:a16="http://schemas.microsoft.com/office/drawing/2014/main" id="{00000000-0008-0000-0200-0000E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 xmlns:a16="http://schemas.microsoft.com/office/drawing/2014/main" id="{00000000-0008-0000-0200-0000E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 xmlns:a16="http://schemas.microsoft.com/office/drawing/2014/main" id="{00000000-0008-0000-0200-0000E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 xmlns:a16="http://schemas.microsoft.com/office/drawing/2014/main" id="{00000000-0008-0000-0200-0000E9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 xmlns:a16="http://schemas.microsoft.com/office/drawing/2014/main" id="{00000000-0008-0000-0200-0000EA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 xmlns:a16="http://schemas.microsoft.com/office/drawing/2014/main" id="{00000000-0008-0000-0200-0000EB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 xmlns:a16="http://schemas.microsoft.com/office/drawing/2014/main" id="{00000000-0008-0000-0200-0000EC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 xmlns:a16="http://schemas.microsoft.com/office/drawing/2014/main" id="{00000000-0008-0000-0200-0000ED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 xmlns:a16="http://schemas.microsoft.com/office/drawing/2014/main" id="{00000000-0008-0000-0200-0000EE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 xmlns:a16="http://schemas.microsoft.com/office/drawing/2014/main" id="{00000000-0008-0000-0200-0000EF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 xmlns:a16="http://schemas.microsoft.com/office/drawing/2014/main" id="{00000000-0008-0000-0200-0000F0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 xmlns:a16="http://schemas.microsoft.com/office/drawing/2014/main" id="{00000000-0008-0000-0200-0000F1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 xmlns:a16="http://schemas.microsoft.com/office/drawing/2014/main" id="{00000000-0008-0000-0200-0000F2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 xmlns:a16="http://schemas.microsoft.com/office/drawing/2014/main" id="{00000000-0008-0000-0200-0000F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 xmlns:a16="http://schemas.microsoft.com/office/drawing/2014/main" id="{00000000-0008-0000-0200-0000F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 xmlns:a16="http://schemas.microsoft.com/office/drawing/2014/main" id="{00000000-0008-0000-0200-0000F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6" name="直線コネクタ 245">
          <a:extLst>
            <a:ext uri="{FF2B5EF4-FFF2-40B4-BE49-F238E27FC236}">
              <a16:creationId xmlns="" xmlns:a16="http://schemas.microsoft.com/office/drawing/2014/main" id="{00000000-0008-0000-0200-0000F6000000}"/>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7" name="【福祉施設】&#10;一人当たり面積最小値テキスト">
          <a:extLst>
            <a:ext uri="{FF2B5EF4-FFF2-40B4-BE49-F238E27FC236}">
              <a16:creationId xmlns="" xmlns:a16="http://schemas.microsoft.com/office/drawing/2014/main" id="{00000000-0008-0000-0200-0000F700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8" name="直線コネクタ 247">
          <a:extLst>
            <a:ext uri="{FF2B5EF4-FFF2-40B4-BE49-F238E27FC236}">
              <a16:creationId xmlns="" xmlns:a16="http://schemas.microsoft.com/office/drawing/2014/main" id="{00000000-0008-0000-0200-0000F800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49" name="【福祉施設】&#10;一人当たり面積最大値テキスト">
          <a:extLst>
            <a:ext uri="{FF2B5EF4-FFF2-40B4-BE49-F238E27FC236}">
              <a16:creationId xmlns="" xmlns:a16="http://schemas.microsoft.com/office/drawing/2014/main" id="{00000000-0008-0000-0200-0000F9000000}"/>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0" name="直線コネクタ 249">
          <a:extLst>
            <a:ext uri="{FF2B5EF4-FFF2-40B4-BE49-F238E27FC236}">
              <a16:creationId xmlns="" xmlns:a16="http://schemas.microsoft.com/office/drawing/2014/main" id="{00000000-0008-0000-0200-0000FA000000}"/>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251" name="【福祉施設】&#10;一人当たり面積平均値テキスト">
          <a:extLst>
            <a:ext uri="{FF2B5EF4-FFF2-40B4-BE49-F238E27FC236}">
              <a16:creationId xmlns="" xmlns:a16="http://schemas.microsoft.com/office/drawing/2014/main" id="{00000000-0008-0000-0200-0000FB000000}"/>
            </a:ext>
          </a:extLst>
        </xdr:cNvPr>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2" name="フローチャート: 判断 251">
          <a:extLst>
            <a:ext uri="{FF2B5EF4-FFF2-40B4-BE49-F238E27FC236}">
              <a16:creationId xmlns="" xmlns:a16="http://schemas.microsoft.com/office/drawing/2014/main" id="{00000000-0008-0000-0200-0000FC000000}"/>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53" name="フローチャート: 判断 252">
          <a:extLst>
            <a:ext uri="{FF2B5EF4-FFF2-40B4-BE49-F238E27FC236}">
              <a16:creationId xmlns="" xmlns:a16="http://schemas.microsoft.com/office/drawing/2014/main" id="{00000000-0008-0000-0200-0000FD000000}"/>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4" name="フローチャート: 判断 253">
          <a:extLst>
            <a:ext uri="{FF2B5EF4-FFF2-40B4-BE49-F238E27FC236}">
              <a16:creationId xmlns="" xmlns:a16="http://schemas.microsoft.com/office/drawing/2014/main" id="{00000000-0008-0000-0200-0000FE00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255" name="フローチャート: 判断 254">
          <a:extLst>
            <a:ext uri="{FF2B5EF4-FFF2-40B4-BE49-F238E27FC236}">
              <a16:creationId xmlns="" xmlns:a16="http://schemas.microsoft.com/office/drawing/2014/main" id="{00000000-0008-0000-0200-0000FF000000}"/>
            </a:ext>
          </a:extLst>
        </xdr:cNvPr>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256" name="フローチャート: 判断 255">
          <a:extLst>
            <a:ext uri="{FF2B5EF4-FFF2-40B4-BE49-F238E27FC236}">
              <a16:creationId xmlns="" xmlns:a16="http://schemas.microsoft.com/office/drawing/2014/main" id="{00000000-0008-0000-0200-000000010000}"/>
            </a:ext>
          </a:extLst>
        </xdr:cNvPr>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 xmlns:a16="http://schemas.microsoft.com/office/drawing/2014/main" id="{00000000-0008-0000-0200-00000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 xmlns:a16="http://schemas.microsoft.com/office/drawing/2014/main" id="{00000000-0008-0000-0200-00000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 xmlns:a16="http://schemas.microsoft.com/office/drawing/2014/main" id="{00000000-0008-0000-0200-00000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 xmlns:a16="http://schemas.microsoft.com/office/drawing/2014/main" id="{00000000-0008-0000-0200-00000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 xmlns:a16="http://schemas.microsoft.com/office/drawing/2014/main" id="{00000000-0008-0000-0200-00000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36830</xdr:rowOff>
    </xdr:from>
    <xdr:to>
      <xdr:col>55</xdr:col>
      <xdr:colOff>50800</xdr:colOff>
      <xdr:row>86</xdr:row>
      <xdr:rowOff>138430</xdr:rowOff>
    </xdr:to>
    <xdr:sp macro="" textlink="">
      <xdr:nvSpPr>
        <xdr:cNvPr id="262" name="楕円 261">
          <a:extLst>
            <a:ext uri="{FF2B5EF4-FFF2-40B4-BE49-F238E27FC236}">
              <a16:creationId xmlns="" xmlns:a16="http://schemas.microsoft.com/office/drawing/2014/main" id="{00000000-0008-0000-0200-000006010000}"/>
            </a:ext>
          </a:extLst>
        </xdr:cNvPr>
        <xdr:cNvSpPr/>
      </xdr:nvSpPr>
      <xdr:spPr>
        <a:xfrm>
          <a:off x="104267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123207</xdr:rowOff>
    </xdr:from>
    <xdr:ext cx="469744" cy="259045"/>
    <xdr:sp macro="" textlink="">
      <xdr:nvSpPr>
        <xdr:cNvPr id="263" name="【福祉施設】&#10;一人当たり面積該当値テキスト">
          <a:extLst>
            <a:ext uri="{FF2B5EF4-FFF2-40B4-BE49-F238E27FC236}">
              <a16:creationId xmlns="" xmlns:a16="http://schemas.microsoft.com/office/drawing/2014/main" id="{00000000-0008-0000-0200-000007010000}"/>
            </a:ext>
          </a:extLst>
        </xdr:cNvPr>
        <xdr:cNvSpPr txBox="1"/>
      </xdr:nvSpPr>
      <xdr:spPr>
        <a:xfrm>
          <a:off x="10515600" y="146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36068</xdr:rowOff>
    </xdr:from>
    <xdr:to>
      <xdr:col>50</xdr:col>
      <xdr:colOff>165100</xdr:colOff>
      <xdr:row>86</xdr:row>
      <xdr:rowOff>137668</xdr:rowOff>
    </xdr:to>
    <xdr:sp macro="" textlink="">
      <xdr:nvSpPr>
        <xdr:cNvPr id="264" name="楕円 263">
          <a:extLst>
            <a:ext uri="{FF2B5EF4-FFF2-40B4-BE49-F238E27FC236}">
              <a16:creationId xmlns="" xmlns:a16="http://schemas.microsoft.com/office/drawing/2014/main" id="{00000000-0008-0000-0200-000008010000}"/>
            </a:ext>
          </a:extLst>
        </xdr:cNvPr>
        <xdr:cNvSpPr/>
      </xdr:nvSpPr>
      <xdr:spPr>
        <a:xfrm>
          <a:off x="9588500" y="147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86868</xdr:rowOff>
    </xdr:from>
    <xdr:to>
      <xdr:col>55</xdr:col>
      <xdr:colOff>0</xdr:colOff>
      <xdr:row>86</xdr:row>
      <xdr:rowOff>87630</xdr:rowOff>
    </xdr:to>
    <xdr:cxnSp macro="">
      <xdr:nvCxnSpPr>
        <xdr:cNvPr id="265" name="直線コネクタ 264">
          <a:extLst>
            <a:ext uri="{FF2B5EF4-FFF2-40B4-BE49-F238E27FC236}">
              <a16:creationId xmlns="" xmlns:a16="http://schemas.microsoft.com/office/drawing/2014/main" id="{00000000-0008-0000-0200-000009010000}"/>
            </a:ext>
          </a:extLst>
        </xdr:cNvPr>
        <xdr:cNvCxnSpPr/>
      </xdr:nvCxnSpPr>
      <xdr:spPr>
        <a:xfrm>
          <a:off x="9639300" y="1483156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36068</xdr:rowOff>
    </xdr:from>
    <xdr:to>
      <xdr:col>46</xdr:col>
      <xdr:colOff>38100</xdr:colOff>
      <xdr:row>86</xdr:row>
      <xdr:rowOff>137668</xdr:rowOff>
    </xdr:to>
    <xdr:sp macro="" textlink="">
      <xdr:nvSpPr>
        <xdr:cNvPr id="266" name="楕円 265">
          <a:extLst>
            <a:ext uri="{FF2B5EF4-FFF2-40B4-BE49-F238E27FC236}">
              <a16:creationId xmlns="" xmlns:a16="http://schemas.microsoft.com/office/drawing/2014/main" id="{00000000-0008-0000-0200-00000A010000}"/>
            </a:ext>
          </a:extLst>
        </xdr:cNvPr>
        <xdr:cNvSpPr/>
      </xdr:nvSpPr>
      <xdr:spPr>
        <a:xfrm>
          <a:off x="8699500" y="147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86868</xdr:rowOff>
    </xdr:from>
    <xdr:to>
      <xdr:col>50</xdr:col>
      <xdr:colOff>114300</xdr:colOff>
      <xdr:row>86</xdr:row>
      <xdr:rowOff>86868</xdr:rowOff>
    </xdr:to>
    <xdr:cxnSp macro="">
      <xdr:nvCxnSpPr>
        <xdr:cNvPr id="267" name="直線コネクタ 266">
          <a:extLst>
            <a:ext uri="{FF2B5EF4-FFF2-40B4-BE49-F238E27FC236}">
              <a16:creationId xmlns="" xmlns:a16="http://schemas.microsoft.com/office/drawing/2014/main" id="{00000000-0008-0000-0200-00000B010000}"/>
            </a:ext>
          </a:extLst>
        </xdr:cNvPr>
        <xdr:cNvCxnSpPr/>
      </xdr:nvCxnSpPr>
      <xdr:spPr>
        <a:xfrm>
          <a:off x="8750300" y="148315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36068</xdr:rowOff>
    </xdr:from>
    <xdr:to>
      <xdr:col>41</xdr:col>
      <xdr:colOff>101600</xdr:colOff>
      <xdr:row>86</xdr:row>
      <xdr:rowOff>137668</xdr:rowOff>
    </xdr:to>
    <xdr:sp macro="" textlink="">
      <xdr:nvSpPr>
        <xdr:cNvPr id="268" name="楕円 267">
          <a:extLst>
            <a:ext uri="{FF2B5EF4-FFF2-40B4-BE49-F238E27FC236}">
              <a16:creationId xmlns="" xmlns:a16="http://schemas.microsoft.com/office/drawing/2014/main" id="{00000000-0008-0000-0200-00000C010000}"/>
            </a:ext>
          </a:extLst>
        </xdr:cNvPr>
        <xdr:cNvSpPr/>
      </xdr:nvSpPr>
      <xdr:spPr>
        <a:xfrm>
          <a:off x="7810500" y="147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86868</xdr:rowOff>
    </xdr:from>
    <xdr:to>
      <xdr:col>45</xdr:col>
      <xdr:colOff>177800</xdr:colOff>
      <xdr:row>86</xdr:row>
      <xdr:rowOff>86868</xdr:rowOff>
    </xdr:to>
    <xdr:cxnSp macro="">
      <xdr:nvCxnSpPr>
        <xdr:cNvPr id="269" name="直線コネクタ 268">
          <a:extLst>
            <a:ext uri="{FF2B5EF4-FFF2-40B4-BE49-F238E27FC236}">
              <a16:creationId xmlns="" xmlns:a16="http://schemas.microsoft.com/office/drawing/2014/main" id="{00000000-0008-0000-0200-00000D010000}"/>
            </a:ext>
          </a:extLst>
        </xdr:cNvPr>
        <xdr:cNvCxnSpPr/>
      </xdr:nvCxnSpPr>
      <xdr:spPr>
        <a:xfrm>
          <a:off x="7861300" y="148315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35306</xdr:rowOff>
    </xdr:from>
    <xdr:to>
      <xdr:col>36</xdr:col>
      <xdr:colOff>165100</xdr:colOff>
      <xdr:row>86</xdr:row>
      <xdr:rowOff>136906</xdr:rowOff>
    </xdr:to>
    <xdr:sp macro="" textlink="">
      <xdr:nvSpPr>
        <xdr:cNvPr id="270" name="楕円 269">
          <a:extLst>
            <a:ext uri="{FF2B5EF4-FFF2-40B4-BE49-F238E27FC236}">
              <a16:creationId xmlns="" xmlns:a16="http://schemas.microsoft.com/office/drawing/2014/main" id="{00000000-0008-0000-0200-00000E010000}"/>
            </a:ext>
          </a:extLst>
        </xdr:cNvPr>
        <xdr:cNvSpPr/>
      </xdr:nvSpPr>
      <xdr:spPr>
        <a:xfrm>
          <a:off x="6921500" y="1478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86106</xdr:rowOff>
    </xdr:from>
    <xdr:to>
      <xdr:col>41</xdr:col>
      <xdr:colOff>50800</xdr:colOff>
      <xdr:row>86</xdr:row>
      <xdr:rowOff>86868</xdr:rowOff>
    </xdr:to>
    <xdr:cxnSp macro="">
      <xdr:nvCxnSpPr>
        <xdr:cNvPr id="271" name="直線コネクタ 270">
          <a:extLst>
            <a:ext uri="{FF2B5EF4-FFF2-40B4-BE49-F238E27FC236}">
              <a16:creationId xmlns="" xmlns:a16="http://schemas.microsoft.com/office/drawing/2014/main" id="{00000000-0008-0000-0200-00000F010000}"/>
            </a:ext>
          </a:extLst>
        </xdr:cNvPr>
        <xdr:cNvCxnSpPr/>
      </xdr:nvCxnSpPr>
      <xdr:spPr>
        <a:xfrm>
          <a:off x="6972300" y="1483080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272" name="n_1aveValue【福祉施設】&#10;一人当たり面積">
          <a:extLst>
            <a:ext uri="{FF2B5EF4-FFF2-40B4-BE49-F238E27FC236}">
              <a16:creationId xmlns="" xmlns:a16="http://schemas.microsoft.com/office/drawing/2014/main" id="{00000000-0008-0000-0200-000010010000}"/>
            </a:ext>
          </a:extLst>
        </xdr:cNvPr>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3" name="n_2aveValue【福祉施設】&#10;一人当たり面積">
          <a:extLst>
            <a:ext uri="{FF2B5EF4-FFF2-40B4-BE49-F238E27FC236}">
              <a16:creationId xmlns="" xmlns:a16="http://schemas.microsoft.com/office/drawing/2014/main" id="{00000000-0008-0000-0200-000011010000}"/>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274" name="n_3aveValue【福祉施設】&#10;一人当たり面積">
          <a:extLst>
            <a:ext uri="{FF2B5EF4-FFF2-40B4-BE49-F238E27FC236}">
              <a16:creationId xmlns="" xmlns:a16="http://schemas.microsoft.com/office/drawing/2014/main" id="{00000000-0008-0000-0200-000012010000}"/>
            </a:ext>
          </a:extLst>
        </xdr:cNvPr>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275" name="n_4aveValue【福祉施設】&#10;一人当たり面積">
          <a:extLst>
            <a:ext uri="{FF2B5EF4-FFF2-40B4-BE49-F238E27FC236}">
              <a16:creationId xmlns="" xmlns:a16="http://schemas.microsoft.com/office/drawing/2014/main" id="{00000000-0008-0000-0200-000013010000}"/>
            </a:ext>
          </a:extLst>
        </xdr:cNvPr>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128795</xdr:rowOff>
    </xdr:from>
    <xdr:ext cx="469744" cy="259045"/>
    <xdr:sp macro="" textlink="">
      <xdr:nvSpPr>
        <xdr:cNvPr id="276" name="n_1mainValue【福祉施設】&#10;一人当たり面積">
          <a:extLst>
            <a:ext uri="{FF2B5EF4-FFF2-40B4-BE49-F238E27FC236}">
              <a16:creationId xmlns="" xmlns:a16="http://schemas.microsoft.com/office/drawing/2014/main" id="{00000000-0008-0000-0200-000014010000}"/>
            </a:ext>
          </a:extLst>
        </xdr:cNvPr>
        <xdr:cNvSpPr txBox="1"/>
      </xdr:nvSpPr>
      <xdr:spPr>
        <a:xfrm>
          <a:off x="9391727" y="1487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128795</xdr:rowOff>
    </xdr:from>
    <xdr:ext cx="469744" cy="259045"/>
    <xdr:sp macro="" textlink="">
      <xdr:nvSpPr>
        <xdr:cNvPr id="277" name="n_2mainValue【福祉施設】&#10;一人当たり面積">
          <a:extLst>
            <a:ext uri="{FF2B5EF4-FFF2-40B4-BE49-F238E27FC236}">
              <a16:creationId xmlns="" xmlns:a16="http://schemas.microsoft.com/office/drawing/2014/main" id="{00000000-0008-0000-0200-000015010000}"/>
            </a:ext>
          </a:extLst>
        </xdr:cNvPr>
        <xdr:cNvSpPr txBox="1"/>
      </xdr:nvSpPr>
      <xdr:spPr>
        <a:xfrm>
          <a:off x="8515427" y="1487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128795</xdr:rowOff>
    </xdr:from>
    <xdr:ext cx="469744" cy="259045"/>
    <xdr:sp macro="" textlink="">
      <xdr:nvSpPr>
        <xdr:cNvPr id="278" name="n_3mainValue【福祉施設】&#10;一人当たり面積">
          <a:extLst>
            <a:ext uri="{FF2B5EF4-FFF2-40B4-BE49-F238E27FC236}">
              <a16:creationId xmlns="" xmlns:a16="http://schemas.microsoft.com/office/drawing/2014/main" id="{00000000-0008-0000-0200-000016010000}"/>
            </a:ext>
          </a:extLst>
        </xdr:cNvPr>
        <xdr:cNvSpPr txBox="1"/>
      </xdr:nvSpPr>
      <xdr:spPr>
        <a:xfrm>
          <a:off x="7626427" y="1487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128033</xdr:rowOff>
    </xdr:from>
    <xdr:ext cx="469744" cy="259045"/>
    <xdr:sp macro="" textlink="">
      <xdr:nvSpPr>
        <xdr:cNvPr id="279" name="n_4mainValue【福祉施設】&#10;一人当たり面積">
          <a:extLst>
            <a:ext uri="{FF2B5EF4-FFF2-40B4-BE49-F238E27FC236}">
              <a16:creationId xmlns="" xmlns:a16="http://schemas.microsoft.com/office/drawing/2014/main" id="{00000000-0008-0000-0200-000017010000}"/>
            </a:ext>
          </a:extLst>
        </xdr:cNvPr>
        <xdr:cNvSpPr txBox="1"/>
      </xdr:nvSpPr>
      <xdr:spPr>
        <a:xfrm>
          <a:off x="6737427" y="1487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 xmlns:a16="http://schemas.microsoft.com/office/drawing/2014/main" id="{00000000-0008-0000-02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 xmlns:a16="http://schemas.microsoft.com/office/drawing/2014/main" id="{00000000-0008-0000-02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 xmlns:a16="http://schemas.microsoft.com/office/drawing/2014/main" id="{00000000-0008-0000-02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 xmlns:a16="http://schemas.microsoft.com/office/drawing/2014/main" id="{00000000-0008-0000-02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 xmlns:a16="http://schemas.microsoft.com/office/drawing/2014/main" id="{00000000-0008-0000-02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 xmlns:a16="http://schemas.microsoft.com/office/drawing/2014/main" id="{00000000-0008-0000-02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 xmlns:a16="http://schemas.microsoft.com/office/drawing/2014/main" id="{00000000-0008-0000-02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 xmlns:a16="http://schemas.microsoft.com/office/drawing/2014/main" id="{00000000-0008-0000-0200-00001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 xmlns:a16="http://schemas.microsoft.com/office/drawing/2014/main" id="{00000000-0008-0000-0200-00002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 xmlns:a16="http://schemas.microsoft.com/office/drawing/2014/main" id="{00000000-0008-0000-0200-00002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 xmlns:a16="http://schemas.microsoft.com/office/drawing/2014/main" id="{00000000-0008-0000-0200-00002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a:extLst>
            <a:ext uri="{FF2B5EF4-FFF2-40B4-BE49-F238E27FC236}">
              <a16:creationId xmlns="" xmlns:a16="http://schemas.microsoft.com/office/drawing/2014/main" id="{00000000-0008-0000-0200-000023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2" name="テキスト ボックス 291">
          <a:extLst>
            <a:ext uri="{FF2B5EF4-FFF2-40B4-BE49-F238E27FC236}">
              <a16:creationId xmlns="" xmlns:a16="http://schemas.microsoft.com/office/drawing/2014/main" id="{00000000-0008-0000-0200-000024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a:extLst>
            <a:ext uri="{FF2B5EF4-FFF2-40B4-BE49-F238E27FC236}">
              <a16:creationId xmlns="" xmlns:a16="http://schemas.microsoft.com/office/drawing/2014/main" id="{00000000-0008-0000-0200-000025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a:extLst>
            <a:ext uri="{FF2B5EF4-FFF2-40B4-BE49-F238E27FC236}">
              <a16:creationId xmlns="" xmlns:a16="http://schemas.microsoft.com/office/drawing/2014/main" id="{00000000-0008-0000-0200-000026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a:extLst>
            <a:ext uri="{FF2B5EF4-FFF2-40B4-BE49-F238E27FC236}">
              <a16:creationId xmlns="" xmlns:a16="http://schemas.microsoft.com/office/drawing/2014/main" id="{00000000-0008-0000-0200-000027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a:extLst>
            <a:ext uri="{FF2B5EF4-FFF2-40B4-BE49-F238E27FC236}">
              <a16:creationId xmlns="" xmlns:a16="http://schemas.microsoft.com/office/drawing/2014/main" id="{00000000-0008-0000-0200-000028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a:extLst>
            <a:ext uri="{FF2B5EF4-FFF2-40B4-BE49-F238E27FC236}">
              <a16:creationId xmlns="" xmlns:a16="http://schemas.microsoft.com/office/drawing/2014/main" id="{00000000-0008-0000-0200-000029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a:extLst>
            <a:ext uri="{FF2B5EF4-FFF2-40B4-BE49-F238E27FC236}">
              <a16:creationId xmlns="" xmlns:a16="http://schemas.microsoft.com/office/drawing/2014/main" id="{00000000-0008-0000-0200-00002A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a:extLst>
            <a:ext uri="{FF2B5EF4-FFF2-40B4-BE49-F238E27FC236}">
              <a16:creationId xmlns="" xmlns:a16="http://schemas.microsoft.com/office/drawing/2014/main" id="{00000000-0008-0000-0200-00002B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0" name="テキスト ボックス 299">
          <a:extLst>
            <a:ext uri="{FF2B5EF4-FFF2-40B4-BE49-F238E27FC236}">
              <a16:creationId xmlns="" xmlns:a16="http://schemas.microsoft.com/office/drawing/2014/main" id="{00000000-0008-0000-0200-00002C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 xmlns:a16="http://schemas.microsoft.com/office/drawing/2014/main" id="{00000000-0008-0000-0200-00002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2" name="テキスト ボックス 301">
          <a:extLst>
            <a:ext uri="{FF2B5EF4-FFF2-40B4-BE49-F238E27FC236}">
              <a16:creationId xmlns="" xmlns:a16="http://schemas.microsoft.com/office/drawing/2014/main" id="{00000000-0008-0000-0200-00002E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 xmlns:a16="http://schemas.microsoft.com/office/drawing/2014/main" id="{00000000-0008-0000-0200-00002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04" name="直線コネクタ 303">
          <a:extLst>
            <a:ext uri="{FF2B5EF4-FFF2-40B4-BE49-F238E27FC236}">
              <a16:creationId xmlns="" xmlns:a16="http://schemas.microsoft.com/office/drawing/2014/main" id="{00000000-0008-0000-0200-000030010000}"/>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5" name="【市民会館】&#10;有形固定資産減価償却率最小値テキスト">
          <a:extLst>
            <a:ext uri="{FF2B5EF4-FFF2-40B4-BE49-F238E27FC236}">
              <a16:creationId xmlns="" xmlns:a16="http://schemas.microsoft.com/office/drawing/2014/main" id="{00000000-0008-0000-0200-000031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6" name="直線コネクタ 305">
          <a:extLst>
            <a:ext uri="{FF2B5EF4-FFF2-40B4-BE49-F238E27FC236}">
              <a16:creationId xmlns="" xmlns:a16="http://schemas.microsoft.com/office/drawing/2014/main" id="{00000000-0008-0000-0200-000032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07" name="【市民会館】&#10;有形固定資産減価償却率最大値テキスト">
          <a:extLst>
            <a:ext uri="{FF2B5EF4-FFF2-40B4-BE49-F238E27FC236}">
              <a16:creationId xmlns="" xmlns:a16="http://schemas.microsoft.com/office/drawing/2014/main" id="{00000000-0008-0000-0200-000033010000}"/>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08" name="直線コネクタ 307">
          <a:extLst>
            <a:ext uri="{FF2B5EF4-FFF2-40B4-BE49-F238E27FC236}">
              <a16:creationId xmlns="" xmlns:a16="http://schemas.microsoft.com/office/drawing/2014/main" id="{00000000-0008-0000-0200-000034010000}"/>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100982</xdr:rowOff>
    </xdr:from>
    <xdr:ext cx="405111" cy="259045"/>
    <xdr:sp macro="" textlink="">
      <xdr:nvSpPr>
        <xdr:cNvPr id="309" name="【市民会館】&#10;有形固定資産減価償却率平均値テキスト">
          <a:extLst>
            <a:ext uri="{FF2B5EF4-FFF2-40B4-BE49-F238E27FC236}">
              <a16:creationId xmlns="" xmlns:a16="http://schemas.microsoft.com/office/drawing/2014/main" id="{00000000-0008-0000-0200-000035010000}"/>
            </a:ext>
          </a:extLst>
        </xdr:cNvPr>
        <xdr:cNvSpPr txBox="1"/>
      </xdr:nvSpPr>
      <xdr:spPr>
        <a:xfrm>
          <a:off x="4673600" y="1776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310" name="フローチャート: 判断 309">
          <a:extLst>
            <a:ext uri="{FF2B5EF4-FFF2-40B4-BE49-F238E27FC236}">
              <a16:creationId xmlns="" xmlns:a16="http://schemas.microsoft.com/office/drawing/2014/main" id="{00000000-0008-0000-0200-000036010000}"/>
            </a:ext>
          </a:extLst>
        </xdr:cNvPr>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311" name="フローチャート: 判断 310">
          <a:extLst>
            <a:ext uri="{FF2B5EF4-FFF2-40B4-BE49-F238E27FC236}">
              <a16:creationId xmlns="" xmlns:a16="http://schemas.microsoft.com/office/drawing/2014/main" id="{00000000-0008-0000-0200-000037010000}"/>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312" name="フローチャート: 判断 311">
          <a:extLst>
            <a:ext uri="{FF2B5EF4-FFF2-40B4-BE49-F238E27FC236}">
              <a16:creationId xmlns="" xmlns:a16="http://schemas.microsoft.com/office/drawing/2014/main" id="{00000000-0008-0000-0200-000038010000}"/>
            </a:ext>
          </a:extLst>
        </xdr:cNvPr>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313" name="フローチャート: 判断 312">
          <a:extLst>
            <a:ext uri="{FF2B5EF4-FFF2-40B4-BE49-F238E27FC236}">
              <a16:creationId xmlns="" xmlns:a16="http://schemas.microsoft.com/office/drawing/2014/main" id="{00000000-0008-0000-0200-000039010000}"/>
            </a:ext>
          </a:extLst>
        </xdr:cNvPr>
        <xdr:cNvSpPr/>
      </xdr:nvSpPr>
      <xdr:spPr>
        <a:xfrm>
          <a:off x="1968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314" name="フローチャート: 判断 313">
          <a:extLst>
            <a:ext uri="{FF2B5EF4-FFF2-40B4-BE49-F238E27FC236}">
              <a16:creationId xmlns="" xmlns:a16="http://schemas.microsoft.com/office/drawing/2014/main" id="{00000000-0008-0000-0200-00003A010000}"/>
            </a:ext>
          </a:extLst>
        </xdr:cNvPr>
        <xdr:cNvSpPr/>
      </xdr:nvSpPr>
      <xdr:spPr>
        <a:xfrm>
          <a:off x="1079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200-00003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 xmlns:a16="http://schemas.microsoft.com/office/drawing/2014/main" id="{00000000-0008-0000-0200-00003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 xmlns:a16="http://schemas.microsoft.com/office/drawing/2014/main" id="{00000000-0008-0000-0200-00003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 xmlns:a16="http://schemas.microsoft.com/office/drawing/2014/main" id="{00000000-0008-0000-0200-00003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 xmlns:a16="http://schemas.microsoft.com/office/drawing/2014/main" id="{00000000-0008-0000-0200-00003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33020</xdr:rowOff>
    </xdr:from>
    <xdr:to>
      <xdr:col>24</xdr:col>
      <xdr:colOff>114300</xdr:colOff>
      <xdr:row>102</xdr:row>
      <xdr:rowOff>134620</xdr:rowOff>
    </xdr:to>
    <xdr:sp macro="" textlink="">
      <xdr:nvSpPr>
        <xdr:cNvPr id="320" name="楕円 319">
          <a:extLst>
            <a:ext uri="{FF2B5EF4-FFF2-40B4-BE49-F238E27FC236}">
              <a16:creationId xmlns="" xmlns:a16="http://schemas.microsoft.com/office/drawing/2014/main" id="{00000000-0008-0000-0200-000040010000}"/>
            </a:ext>
          </a:extLst>
        </xdr:cNvPr>
        <xdr:cNvSpPr/>
      </xdr:nvSpPr>
      <xdr:spPr>
        <a:xfrm>
          <a:off x="45847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55897</xdr:rowOff>
    </xdr:from>
    <xdr:ext cx="405111" cy="259045"/>
    <xdr:sp macro="" textlink="">
      <xdr:nvSpPr>
        <xdr:cNvPr id="321" name="【市民会館】&#10;有形固定資産減価償却率該当値テキスト">
          <a:extLst>
            <a:ext uri="{FF2B5EF4-FFF2-40B4-BE49-F238E27FC236}">
              <a16:creationId xmlns="" xmlns:a16="http://schemas.microsoft.com/office/drawing/2014/main" id="{00000000-0008-0000-0200-000041010000}"/>
            </a:ext>
          </a:extLst>
        </xdr:cNvPr>
        <xdr:cNvSpPr txBox="1"/>
      </xdr:nvSpPr>
      <xdr:spPr>
        <a:xfrm>
          <a:off x="4673600"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164464</xdr:rowOff>
    </xdr:from>
    <xdr:to>
      <xdr:col>20</xdr:col>
      <xdr:colOff>38100</xdr:colOff>
      <xdr:row>102</xdr:row>
      <xdr:rowOff>94614</xdr:rowOff>
    </xdr:to>
    <xdr:sp macro="" textlink="">
      <xdr:nvSpPr>
        <xdr:cNvPr id="322" name="楕円 321">
          <a:extLst>
            <a:ext uri="{FF2B5EF4-FFF2-40B4-BE49-F238E27FC236}">
              <a16:creationId xmlns="" xmlns:a16="http://schemas.microsoft.com/office/drawing/2014/main" id="{00000000-0008-0000-0200-000042010000}"/>
            </a:ext>
          </a:extLst>
        </xdr:cNvPr>
        <xdr:cNvSpPr/>
      </xdr:nvSpPr>
      <xdr:spPr>
        <a:xfrm>
          <a:off x="3746500" y="174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43814</xdr:rowOff>
    </xdr:from>
    <xdr:to>
      <xdr:col>24</xdr:col>
      <xdr:colOff>63500</xdr:colOff>
      <xdr:row>102</xdr:row>
      <xdr:rowOff>83820</xdr:rowOff>
    </xdr:to>
    <xdr:cxnSp macro="">
      <xdr:nvCxnSpPr>
        <xdr:cNvPr id="323" name="直線コネクタ 322">
          <a:extLst>
            <a:ext uri="{FF2B5EF4-FFF2-40B4-BE49-F238E27FC236}">
              <a16:creationId xmlns="" xmlns:a16="http://schemas.microsoft.com/office/drawing/2014/main" id="{00000000-0008-0000-0200-000043010000}"/>
            </a:ext>
          </a:extLst>
        </xdr:cNvPr>
        <xdr:cNvCxnSpPr/>
      </xdr:nvCxnSpPr>
      <xdr:spPr>
        <a:xfrm>
          <a:off x="3797300" y="175317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135889</xdr:rowOff>
    </xdr:from>
    <xdr:to>
      <xdr:col>15</xdr:col>
      <xdr:colOff>101600</xdr:colOff>
      <xdr:row>102</xdr:row>
      <xdr:rowOff>66039</xdr:rowOff>
    </xdr:to>
    <xdr:sp macro="" textlink="">
      <xdr:nvSpPr>
        <xdr:cNvPr id="324" name="楕円 323">
          <a:extLst>
            <a:ext uri="{FF2B5EF4-FFF2-40B4-BE49-F238E27FC236}">
              <a16:creationId xmlns="" xmlns:a16="http://schemas.microsoft.com/office/drawing/2014/main" id="{00000000-0008-0000-0200-000044010000}"/>
            </a:ext>
          </a:extLst>
        </xdr:cNvPr>
        <xdr:cNvSpPr/>
      </xdr:nvSpPr>
      <xdr:spPr>
        <a:xfrm>
          <a:off x="2857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15239</xdr:rowOff>
    </xdr:from>
    <xdr:to>
      <xdr:col>19</xdr:col>
      <xdr:colOff>177800</xdr:colOff>
      <xdr:row>102</xdr:row>
      <xdr:rowOff>43814</xdr:rowOff>
    </xdr:to>
    <xdr:cxnSp macro="">
      <xdr:nvCxnSpPr>
        <xdr:cNvPr id="325" name="直線コネクタ 324">
          <a:extLst>
            <a:ext uri="{FF2B5EF4-FFF2-40B4-BE49-F238E27FC236}">
              <a16:creationId xmlns="" xmlns:a16="http://schemas.microsoft.com/office/drawing/2014/main" id="{00000000-0008-0000-0200-000045010000}"/>
            </a:ext>
          </a:extLst>
        </xdr:cNvPr>
        <xdr:cNvCxnSpPr/>
      </xdr:nvCxnSpPr>
      <xdr:spPr>
        <a:xfrm>
          <a:off x="2908300" y="175031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105411</xdr:rowOff>
    </xdr:from>
    <xdr:to>
      <xdr:col>10</xdr:col>
      <xdr:colOff>165100</xdr:colOff>
      <xdr:row>102</xdr:row>
      <xdr:rowOff>35561</xdr:rowOff>
    </xdr:to>
    <xdr:sp macro="" textlink="">
      <xdr:nvSpPr>
        <xdr:cNvPr id="326" name="楕円 325">
          <a:extLst>
            <a:ext uri="{FF2B5EF4-FFF2-40B4-BE49-F238E27FC236}">
              <a16:creationId xmlns="" xmlns:a16="http://schemas.microsoft.com/office/drawing/2014/main" id="{00000000-0008-0000-0200-000046010000}"/>
            </a:ext>
          </a:extLst>
        </xdr:cNvPr>
        <xdr:cNvSpPr/>
      </xdr:nvSpPr>
      <xdr:spPr>
        <a:xfrm>
          <a:off x="1968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156211</xdr:rowOff>
    </xdr:from>
    <xdr:to>
      <xdr:col>15</xdr:col>
      <xdr:colOff>50800</xdr:colOff>
      <xdr:row>102</xdr:row>
      <xdr:rowOff>15239</xdr:rowOff>
    </xdr:to>
    <xdr:cxnSp macro="">
      <xdr:nvCxnSpPr>
        <xdr:cNvPr id="327" name="直線コネクタ 326">
          <a:extLst>
            <a:ext uri="{FF2B5EF4-FFF2-40B4-BE49-F238E27FC236}">
              <a16:creationId xmlns="" xmlns:a16="http://schemas.microsoft.com/office/drawing/2014/main" id="{00000000-0008-0000-0200-000047010000}"/>
            </a:ext>
          </a:extLst>
        </xdr:cNvPr>
        <xdr:cNvCxnSpPr/>
      </xdr:nvCxnSpPr>
      <xdr:spPr>
        <a:xfrm>
          <a:off x="2019300" y="17472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67311</xdr:rowOff>
    </xdr:from>
    <xdr:to>
      <xdr:col>6</xdr:col>
      <xdr:colOff>38100</xdr:colOff>
      <xdr:row>101</xdr:row>
      <xdr:rowOff>168911</xdr:rowOff>
    </xdr:to>
    <xdr:sp macro="" textlink="">
      <xdr:nvSpPr>
        <xdr:cNvPr id="328" name="楕円 327">
          <a:extLst>
            <a:ext uri="{FF2B5EF4-FFF2-40B4-BE49-F238E27FC236}">
              <a16:creationId xmlns="" xmlns:a16="http://schemas.microsoft.com/office/drawing/2014/main" id="{00000000-0008-0000-0200-000048010000}"/>
            </a:ext>
          </a:extLst>
        </xdr:cNvPr>
        <xdr:cNvSpPr/>
      </xdr:nvSpPr>
      <xdr:spPr>
        <a:xfrm>
          <a:off x="1079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118111</xdr:rowOff>
    </xdr:from>
    <xdr:to>
      <xdr:col>10</xdr:col>
      <xdr:colOff>114300</xdr:colOff>
      <xdr:row>101</xdr:row>
      <xdr:rowOff>156211</xdr:rowOff>
    </xdr:to>
    <xdr:cxnSp macro="">
      <xdr:nvCxnSpPr>
        <xdr:cNvPr id="329" name="直線コネクタ 328">
          <a:extLst>
            <a:ext uri="{FF2B5EF4-FFF2-40B4-BE49-F238E27FC236}">
              <a16:creationId xmlns="" xmlns:a16="http://schemas.microsoft.com/office/drawing/2014/main" id="{00000000-0008-0000-0200-000049010000}"/>
            </a:ext>
          </a:extLst>
        </xdr:cNvPr>
        <xdr:cNvCxnSpPr/>
      </xdr:nvCxnSpPr>
      <xdr:spPr>
        <a:xfrm>
          <a:off x="1130300" y="17434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32402</xdr:rowOff>
    </xdr:from>
    <xdr:ext cx="405111" cy="259045"/>
    <xdr:sp macro="" textlink="">
      <xdr:nvSpPr>
        <xdr:cNvPr id="330" name="n_1aveValue【市民会館】&#10;有形固定資産減価償却率">
          <a:extLst>
            <a:ext uri="{FF2B5EF4-FFF2-40B4-BE49-F238E27FC236}">
              <a16:creationId xmlns="" xmlns:a16="http://schemas.microsoft.com/office/drawing/2014/main" id="{00000000-0008-0000-0200-00004A010000}"/>
            </a:ext>
          </a:extLst>
        </xdr:cNvPr>
        <xdr:cNvSpPr txBox="1"/>
      </xdr:nvSpPr>
      <xdr:spPr>
        <a:xfrm>
          <a:off x="35820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17163</xdr:rowOff>
    </xdr:from>
    <xdr:ext cx="405111" cy="259045"/>
    <xdr:sp macro="" textlink="">
      <xdr:nvSpPr>
        <xdr:cNvPr id="331" name="n_2aveValue【市民会館】&#10;有形固定資産減価償却率">
          <a:extLst>
            <a:ext uri="{FF2B5EF4-FFF2-40B4-BE49-F238E27FC236}">
              <a16:creationId xmlns="" xmlns:a16="http://schemas.microsoft.com/office/drawing/2014/main" id="{00000000-0008-0000-0200-00004B010000}"/>
            </a:ext>
          </a:extLst>
        </xdr:cNvPr>
        <xdr:cNvSpPr txBox="1"/>
      </xdr:nvSpPr>
      <xdr:spPr>
        <a:xfrm>
          <a:off x="27057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137177</xdr:rowOff>
    </xdr:from>
    <xdr:ext cx="405111" cy="259045"/>
    <xdr:sp macro="" textlink="">
      <xdr:nvSpPr>
        <xdr:cNvPr id="332" name="n_3aveValue【市民会館】&#10;有形固定資産減価償却率">
          <a:extLst>
            <a:ext uri="{FF2B5EF4-FFF2-40B4-BE49-F238E27FC236}">
              <a16:creationId xmlns="" xmlns:a16="http://schemas.microsoft.com/office/drawing/2014/main" id="{00000000-0008-0000-0200-00004C010000}"/>
            </a:ext>
          </a:extLst>
        </xdr:cNvPr>
        <xdr:cNvSpPr txBox="1"/>
      </xdr:nvSpPr>
      <xdr:spPr>
        <a:xfrm>
          <a:off x="1816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102888</xdr:rowOff>
    </xdr:from>
    <xdr:ext cx="405111" cy="259045"/>
    <xdr:sp macro="" textlink="">
      <xdr:nvSpPr>
        <xdr:cNvPr id="333" name="n_4aveValue【市民会館】&#10;有形固定資産減価償却率">
          <a:extLst>
            <a:ext uri="{FF2B5EF4-FFF2-40B4-BE49-F238E27FC236}">
              <a16:creationId xmlns="" xmlns:a16="http://schemas.microsoft.com/office/drawing/2014/main" id="{00000000-0008-0000-0200-00004D010000}"/>
            </a:ext>
          </a:extLst>
        </xdr:cNvPr>
        <xdr:cNvSpPr txBox="1"/>
      </xdr:nvSpPr>
      <xdr:spPr>
        <a:xfrm>
          <a:off x="927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111141</xdr:rowOff>
    </xdr:from>
    <xdr:ext cx="405111" cy="259045"/>
    <xdr:sp macro="" textlink="">
      <xdr:nvSpPr>
        <xdr:cNvPr id="334" name="n_1mainValue【市民会館】&#10;有形固定資産減価償却率">
          <a:extLst>
            <a:ext uri="{FF2B5EF4-FFF2-40B4-BE49-F238E27FC236}">
              <a16:creationId xmlns="" xmlns:a16="http://schemas.microsoft.com/office/drawing/2014/main" id="{00000000-0008-0000-0200-00004E010000}"/>
            </a:ext>
          </a:extLst>
        </xdr:cNvPr>
        <xdr:cNvSpPr txBox="1"/>
      </xdr:nvSpPr>
      <xdr:spPr>
        <a:xfrm>
          <a:off x="3582044" y="172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82566</xdr:rowOff>
    </xdr:from>
    <xdr:ext cx="405111" cy="259045"/>
    <xdr:sp macro="" textlink="">
      <xdr:nvSpPr>
        <xdr:cNvPr id="335" name="n_2mainValue【市民会館】&#10;有形固定資産減価償却率">
          <a:extLst>
            <a:ext uri="{FF2B5EF4-FFF2-40B4-BE49-F238E27FC236}">
              <a16:creationId xmlns="" xmlns:a16="http://schemas.microsoft.com/office/drawing/2014/main" id="{00000000-0008-0000-0200-00004F010000}"/>
            </a:ext>
          </a:extLst>
        </xdr:cNvPr>
        <xdr:cNvSpPr txBox="1"/>
      </xdr:nvSpPr>
      <xdr:spPr>
        <a:xfrm>
          <a:off x="2705744"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52088</xdr:rowOff>
    </xdr:from>
    <xdr:ext cx="405111" cy="259045"/>
    <xdr:sp macro="" textlink="">
      <xdr:nvSpPr>
        <xdr:cNvPr id="336" name="n_3mainValue【市民会館】&#10;有形固定資産減価償却率">
          <a:extLst>
            <a:ext uri="{FF2B5EF4-FFF2-40B4-BE49-F238E27FC236}">
              <a16:creationId xmlns="" xmlns:a16="http://schemas.microsoft.com/office/drawing/2014/main" id="{00000000-0008-0000-0200-000050010000}"/>
            </a:ext>
          </a:extLst>
        </xdr:cNvPr>
        <xdr:cNvSpPr txBox="1"/>
      </xdr:nvSpPr>
      <xdr:spPr>
        <a:xfrm>
          <a:off x="18167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13988</xdr:rowOff>
    </xdr:from>
    <xdr:ext cx="405111" cy="259045"/>
    <xdr:sp macro="" textlink="">
      <xdr:nvSpPr>
        <xdr:cNvPr id="337" name="n_4mainValue【市民会館】&#10;有形固定資産減価償却率">
          <a:extLst>
            <a:ext uri="{FF2B5EF4-FFF2-40B4-BE49-F238E27FC236}">
              <a16:creationId xmlns="" xmlns:a16="http://schemas.microsoft.com/office/drawing/2014/main" id="{00000000-0008-0000-0200-000051010000}"/>
            </a:ext>
          </a:extLst>
        </xdr:cNvPr>
        <xdr:cNvSpPr txBox="1"/>
      </xdr:nvSpPr>
      <xdr:spPr>
        <a:xfrm>
          <a:off x="9277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 xmlns:a16="http://schemas.microsoft.com/office/drawing/2014/main" id="{00000000-0008-0000-0200-00005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 xmlns:a16="http://schemas.microsoft.com/office/drawing/2014/main" id="{00000000-0008-0000-0200-00005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 xmlns:a16="http://schemas.microsoft.com/office/drawing/2014/main" id="{00000000-0008-0000-0200-00005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 xmlns:a16="http://schemas.microsoft.com/office/drawing/2014/main" id="{00000000-0008-0000-0200-00005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 xmlns:a16="http://schemas.microsoft.com/office/drawing/2014/main" id="{00000000-0008-0000-0200-00005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 xmlns:a16="http://schemas.microsoft.com/office/drawing/2014/main" id="{00000000-0008-0000-0200-00005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 xmlns:a16="http://schemas.microsoft.com/office/drawing/2014/main" id="{00000000-0008-0000-0200-00005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 xmlns:a16="http://schemas.microsoft.com/office/drawing/2014/main" id="{00000000-0008-0000-0200-00005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 xmlns:a16="http://schemas.microsoft.com/office/drawing/2014/main" id="{00000000-0008-0000-0200-00005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 xmlns:a16="http://schemas.microsoft.com/office/drawing/2014/main" id="{00000000-0008-0000-0200-00005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 xmlns:a16="http://schemas.microsoft.com/office/drawing/2014/main" id="{00000000-0008-0000-0200-00005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 xmlns:a16="http://schemas.microsoft.com/office/drawing/2014/main" id="{00000000-0008-0000-0200-00005D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 xmlns:a16="http://schemas.microsoft.com/office/drawing/2014/main" id="{00000000-0008-0000-0200-00005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 xmlns:a16="http://schemas.microsoft.com/office/drawing/2014/main" id="{00000000-0008-0000-0200-00005F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 xmlns:a16="http://schemas.microsoft.com/office/drawing/2014/main" id="{00000000-0008-0000-0200-00006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 xmlns:a16="http://schemas.microsoft.com/office/drawing/2014/main" id="{00000000-0008-0000-0200-000061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 xmlns:a16="http://schemas.microsoft.com/office/drawing/2014/main" id="{00000000-0008-0000-0200-00006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 xmlns:a16="http://schemas.microsoft.com/office/drawing/2014/main" id="{00000000-0008-0000-0200-000063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 xmlns:a16="http://schemas.microsoft.com/office/drawing/2014/main" id="{00000000-0008-0000-0200-00006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 xmlns:a16="http://schemas.microsoft.com/office/drawing/2014/main" id="{00000000-0008-0000-0200-000065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 xmlns:a16="http://schemas.microsoft.com/office/drawing/2014/main" id="{00000000-0008-0000-0200-00006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 xmlns:a16="http://schemas.microsoft.com/office/drawing/2014/main" id="{00000000-0008-0000-0200-00006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 xmlns:a16="http://schemas.microsoft.com/office/drawing/2014/main" id="{00000000-0008-0000-0200-00006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361" name="直線コネクタ 360">
          <a:extLst>
            <a:ext uri="{FF2B5EF4-FFF2-40B4-BE49-F238E27FC236}">
              <a16:creationId xmlns="" xmlns:a16="http://schemas.microsoft.com/office/drawing/2014/main" id="{00000000-0008-0000-0200-000069010000}"/>
            </a:ext>
          </a:extLst>
        </xdr:cNvPr>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362" name="【市民会館】&#10;一人当たり面積最小値テキスト">
          <a:extLst>
            <a:ext uri="{FF2B5EF4-FFF2-40B4-BE49-F238E27FC236}">
              <a16:creationId xmlns="" xmlns:a16="http://schemas.microsoft.com/office/drawing/2014/main" id="{00000000-0008-0000-0200-00006A010000}"/>
            </a:ext>
          </a:extLst>
        </xdr:cNvPr>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363" name="直線コネクタ 362">
          <a:extLst>
            <a:ext uri="{FF2B5EF4-FFF2-40B4-BE49-F238E27FC236}">
              <a16:creationId xmlns="" xmlns:a16="http://schemas.microsoft.com/office/drawing/2014/main" id="{00000000-0008-0000-0200-00006B010000}"/>
            </a:ext>
          </a:extLst>
        </xdr:cNvPr>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364" name="【市民会館】&#10;一人当たり面積最大値テキスト">
          <a:extLst>
            <a:ext uri="{FF2B5EF4-FFF2-40B4-BE49-F238E27FC236}">
              <a16:creationId xmlns="" xmlns:a16="http://schemas.microsoft.com/office/drawing/2014/main" id="{00000000-0008-0000-0200-00006C010000}"/>
            </a:ext>
          </a:extLst>
        </xdr:cNvPr>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365" name="直線コネクタ 364">
          <a:extLst>
            <a:ext uri="{FF2B5EF4-FFF2-40B4-BE49-F238E27FC236}">
              <a16:creationId xmlns="" xmlns:a16="http://schemas.microsoft.com/office/drawing/2014/main" id="{00000000-0008-0000-0200-00006D010000}"/>
            </a:ext>
          </a:extLst>
        </xdr:cNvPr>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115333</xdr:rowOff>
    </xdr:from>
    <xdr:ext cx="469744" cy="259045"/>
    <xdr:sp macro="" textlink="">
      <xdr:nvSpPr>
        <xdr:cNvPr id="366" name="【市民会館】&#10;一人当たり面積平均値テキスト">
          <a:extLst>
            <a:ext uri="{FF2B5EF4-FFF2-40B4-BE49-F238E27FC236}">
              <a16:creationId xmlns="" xmlns:a16="http://schemas.microsoft.com/office/drawing/2014/main" id="{00000000-0008-0000-0200-00006E010000}"/>
            </a:ext>
          </a:extLst>
        </xdr:cNvPr>
        <xdr:cNvSpPr txBox="1"/>
      </xdr:nvSpPr>
      <xdr:spPr>
        <a:xfrm>
          <a:off x="10515600" y="18117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367" name="フローチャート: 判断 366">
          <a:extLst>
            <a:ext uri="{FF2B5EF4-FFF2-40B4-BE49-F238E27FC236}">
              <a16:creationId xmlns="" xmlns:a16="http://schemas.microsoft.com/office/drawing/2014/main" id="{00000000-0008-0000-0200-00006F010000}"/>
            </a:ext>
          </a:extLst>
        </xdr:cNvPr>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368" name="フローチャート: 判断 367">
          <a:extLst>
            <a:ext uri="{FF2B5EF4-FFF2-40B4-BE49-F238E27FC236}">
              <a16:creationId xmlns="" xmlns:a16="http://schemas.microsoft.com/office/drawing/2014/main" id="{00000000-0008-0000-0200-000070010000}"/>
            </a:ext>
          </a:extLst>
        </xdr:cNvPr>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69" name="フローチャート: 判断 368">
          <a:extLst>
            <a:ext uri="{FF2B5EF4-FFF2-40B4-BE49-F238E27FC236}">
              <a16:creationId xmlns="" xmlns:a16="http://schemas.microsoft.com/office/drawing/2014/main" id="{00000000-0008-0000-0200-000071010000}"/>
            </a:ext>
          </a:extLst>
        </xdr:cNvPr>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370" name="フローチャート: 判断 369">
          <a:extLst>
            <a:ext uri="{FF2B5EF4-FFF2-40B4-BE49-F238E27FC236}">
              <a16:creationId xmlns="" xmlns:a16="http://schemas.microsoft.com/office/drawing/2014/main" id="{00000000-0008-0000-0200-000072010000}"/>
            </a:ext>
          </a:extLst>
        </xdr:cNvPr>
        <xdr:cNvSpPr/>
      </xdr:nvSpPr>
      <xdr:spPr>
        <a:xfrm>
          <a:off x="7810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371" name="フローチャート: 判断 370">
          <a:extLst>
            <a:ext uri="{FF2B5EF4-FFF2-40B4-BE49-F238E27FC236}">
              <a16:creationId xmlns="" xmlns:a16="http://schemas.microsoft.com/office/drawing/2014/main" id="{00000000-0008-0000-0200-000073010000}"/>
            </a:ext>
          </a:extLst>
        </xdr:cNvPr>
        <xdr:cNvSpPr/>
      </xdr:nvSpPr>
      <xdr:spPr>
        <a:xfrm>
          <a:off x="6921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 xmlns:a16="http://schemas.microsoft.com/office/drawing/2014/main" id="{00000000-0008-0000-0200-00007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 xmlns:a16="http://schemas.microsoft.com/office/drawing/2014/main" id="{00000000-0008-0000-0200-00007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 xmlns:a16="http://schemas.microsoft.com/office/drawing/2014/main" id="{00000000-0008-0000-0200-00007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 xmlns:a16="http://schemas.microsoft.com/office/drawing/2014/main" id="{00000000-0008-0000-0200-00007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 xmlns:a16="http://schemas.microsoft.com/office/drawing/2014/main" id="{00000000-0008-0000-0200-00007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9398</xdr:rowOff>
    </xdr:from>
    <xdr:to>
      <xdr:col>55</xdr:col>
      <xdr:colOff>50800</xdr:colOff>
      <xdr:row>107</xdr:row>
      <xdr:rowOff>110998</xdr:rowOff>
    </xdr:to>
    <xdr:sp macro="" textlink="">
      <xdr:nvSpPr>
        <xdr:cNvPr id="377" name="楕円 376">
          <a:extLst>
            <a:ext uri="{FF2B5EF4-FFF2-40B4-BE49-F238E27FC236}">
              <a16:creationId xmlns="" xmlns:a16="http://schemas.microsoft.com/office/drawing/2014/main" id="{00000000-0008-0000-0200-000079010000}"/>
            </a:ext>
          </a:extLst>
        </xdr:cNvPr>
        <xdr:cNvSpPr/>
      </xdr:nvSpPr>
      <xdr:spPr>
        <a:xfrm>
          <a:off x="104267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159275</xdr:rowOff>
    </xdr:from>
    <xdr:ext cx="469744" cy="259045"/>
    <xdr:sp macro="" textlink="">
      <xdr:nvSpPr>
        <xdr:cNvPr id="378" name="【市民会館】&#10;一人当たり面積該当値テキスト">
          <a:extLst>
            <a:ext uri="{FF2B5EF4-FFF2-40B4-BE49-F238E27FC236}">
              <a16:creationId xmlns="" xmlns:a16="http://schemas.microsoft.com/office/drawing/2014/main" id="{00000000-0008-0000-0200-00007A010000}"/>
            </a:ext>
          </a:extLst>
        </xdr:cNvPr>
        <xdr:cNvSpPr txBox="1"/>
      </xdr:nvSpPr>
      <xdr:spPr>
        <a:xfrm>
          <a:off x="10515600"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8637</xdr:rowOff>
    </xdr:from>
    <xdr:to>
      <xdr:col>50</xdr:col>
      <xdr:colOff>165100</xdr:colOff>
      <xdr:row>107</xdr:row>
      <xdr:rowOff>110237</xdr:rowOff>
    </xdr:to>
    <xdr:sp macro="" textlink="">
      <xdr:nvSpPr>
        <xdr:cNvPr id="379" name="楕円 378">
          <a:extLst>
            <a:ext uri="{FF2B5EF4-FFF2-40B4-BE49-F238E27FC236}">
              <a16:creationId xmlns="" xmlns:a16="http://schemas.microsoft.com/office/drawing/2014/main" id="{00000000-0008-0000-0200-00007B010000}"/>
            </a:ext>
          </a:extLst>
        </xdr:cNvPr>
        <xdr:cNvSpPr/>
      </xdr:nvSpPr>
      <xdr:spPr>
        <a:xfrm>
          <a:off x="9588500" y="183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59437</xdr:rowOff>
    </xdr:from>
    <xdr:to>
      <xdr:col>55</xdr:col>
      <xdr:colOff>0</xdr:colOff>
      <xdr:row>107</xdr:row>
      <xdr:rowOff>60198</xdr:rowOff>
    </xdr:to>
    <xdr:cxnSp macro="">
      <xdr:nvCxnSpPr>
        <xdr:cNvPr id="380" name="直線コネクタ 379">
          <a:extLst>
            <a:ext uri="{FF2B5EF4-FFF2-40B4-BE49-F238E27FC236}">
              <a16:creationId xmlns="" xmlns:a16="http://schemas.microsoft.com/office/drawing/2014/main" id="{00000000-0008-0000-0200-00007C010000}"/>
            </a:ext>
          </a:extLst>
        </xdr:cNvPr>
        <xdr:cNvCxnSpPr/>
      </xdr:nvCxnSpPr>
      <xdr:spPr>
        <a:xfrm>
          <a:off x="9639300" y="18404587"/>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5587</xdr:rowOff>
    </xdr:from>
    <xdr:to>
      <xdr:col>46</xdr:col>
      <xdr:colOff>38100</xdr:colOff>
      <xdr:row>107</xdr:row>
      <xdr:rowOff>107187</xdr:rowOff>
    </xdr:to>
    <xdr:sp macro="" textlink="">
      <xdr:nvSpPr>
        <xdr:cNvPr id="381" name="楕円 380">
          <a:extLst>
            <a:ext uri="{FF2B5EF4-FFF2-40B4-BE49-F238E27FC236}">
              <a16:creationId xmlns="" xmlns:a16="http://schemas.microsoft.com/office/drawing/2014/main" id="{00000000-0008-0000-0200-00007D010000}"/>
            </a:ext>
          </a:extLst>
        </xdr:cNvPr>
        <xdr:cNvSpPr/>
      </xdr:nvSpPr>
      <xdr:spPr>
        <a:xfrm>
          <a:off x="8699500" y="183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56387</xdr:rowOff>
    </xdr:from>
    <xdr:to>
      <xdr:col>50</xdr:col>
      <xdr:colOff>114300</xdr:colOff>
      <xdr:row>107</xdr:row>
      <xdr:rowOff>59437</xdr:rowOff>
    </xdr:to>
    <xdr:cxnSp macro="">
      <xdr:nvCxnSpPr>
        <xdr:cNvPr id="382" name="直線コネクタ 381">
          <a:extLst>
            <a:ext uri="{FF2B5EF4-FFF2-40B4-BE49-F238E27FC236}">
              <a16:creationId xmlns="" xmlns:a16="http://schemas.microsoft.com/office/drawing/2014/main" id="{00000000-0008-0000-0200-00007E010000}"/>
            </a:ext>
          </a:extLst>
        </xdr:cNvPr>
        <xdr:cNvCxnSpPr/>
      </xdr:nvCxnSpPr>
      <xdr:spPr>
        <a:xfrm>
          <a:off x="8750300" y="1840153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3302</xdr:rowOff>
    </xdr:from>
    <xdr:to>
      <xdr:col>41</xdr:col>
      <xdr:colOff>101600</xdr:colOff>
      <xdr:row>107</xdr:row>
      <xdr:rowOff>104902</xdr:rowOff>
    </xdr:to>
    <xdr:sp macro="" textlink="">
      <xdr:nvSpPr>
        <xdr:cNvPr id="383" name="楕円 382">
          <a:extLst>
            <a:ext uri="{FF2B5EF4-FFF2-40B4-BE49-F238E27FC236}">
              <a16:creationId xmlns="" xmlns:a16="http://schemas.microsoft.com/office/drawing/2014/main" id="{00000000-0008-0000-0200-00007F010000}"/>
            </a:ext>
          </a:extLst>
        </xdr:cNvPr>
        <xdr:cNvSpPr/>
      </xdr:nvSpPr>
      <xdr:spPr>
        <a:xfrm>
          <a:off x="7810500" y="183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54102</xdr:rowOff>
    </xdr:from>
    <xdr:to>
      <xdr:col>45</xdr:col>
      <xdr:colOff>177800</xdr:colOff>
      <xdr:row>107</xdr:row>
      <xdr:rowOff>56387</xdr:rowOff>
    </xdr:to>
    <xdr:cxnSp macro="">
      <xdr:nvCxnSpPr>
        <xdr:cNvPr id="384" name="直線コネクタ 383">
          <a:extLst>
            <a:ext uri="{FF2B5EF4-FFF2-40B4-BE49-F238E27FC236}">
              <a16:creationId xmlns="" xmlns:a16="http://schemas.microsoft.com/office/drawing/2014/main" id="{00000000-0008-0000-0200-000080010000}"/>
            </a:ext>
          </a:extLst>
        </xdr:cNvPr>
        <xdr:cNvCxnSpPr/>
      </xdr:nvCxnSpPr>
      <xdr:spPr>
        <a:xfrm>
          <a:off x="7861300" y="183992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167894</xdr:rowOff>
    </xdr:from>
    <xdr:to>
      <xdr:col>36</xdr:col>
      <xdr:colOff>165100</xdr:colOff>
      <xdr:row>107</xdr:row>
      <xdr:rowOff>98044</xdr:rowOff>
    </xdr:to>
    <xdr:sp macro="" textlink="">
      <xdr:nvSpPr>
        <xdr:cNvPr id="385" name="楕円 384">
          <a:extLst>
            <a:ext uri="{FF2B5EF4-FFF2-40B4-BE49-F238E27FC236}">
              <a16:creationId xmlns="" xmlns:a16="http://schemas.microsoft.com/office/drawing/2014/main" id="{00000000-0008-0000-0200-000081010000}"/>
            </a:ext>
          </a:extLst>
        </xdr:cNvPr>
        <xdr:cNvSpPr/>
      </xdr:nvSpPr>
      <xdr:spPr>
        <a:xfrm>
          <a:off x="6921500" y="183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47244</xdr:rowOff>
    </xdr:from>
    <xdr:to>
      <xdr:col>41</xdr:col>
      <xdr:colOff>50800</xdr:colOff>
      <xdr:row>107</xdr:row>
      <xdr:rowOff>54102</xdr:rowOff>
    </xdr:to>
    <xdr:cxnSp macro="">
      <xdr:nvCxnSpPr>
        <xdr:cNvPr id="386" name="直線コネクタ 385">
          <a:extLst>
            <a:ext uri="{FF2B5EF4-FFF2-40B4-BE49-F238E27FC236}">
              <a16:creationId xmlns="" xmlns:a16="http://schemas.microsoft.com/office/drawing/2014/main" id="{00000000-0008-0000-0200-000082010000}"/>
            </a:ext>
          </a:extLst>
        </xdr:cNvPr>
        <xdr:cNvCxnSpPr/>
      </xdr:nvCxnSpPr>
      <xdr:spPr>
        <a:xfrm>
          <a:off x="6972300" y="183923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61231</xdr:rowOff>
    </xdr:from>
    <xdr:ext cx="469744" cy="259045"/>
    <xdr:sp macro="" textlink="">
      <xdr:nvSpPr>
        <xdr:cNvPr id="387" name="n_1aveValue【市民会館】&#10;一人当たり面積">
          <a:extLst>
            <a:ext uri="{FF2B5EF4-FFF2-40B4-BE49-F238E27FC236}">
              <a16:creationId xmlns="" xmlns:a16="http://schemas.microsoft.com/office/drawing/2014/main" id="{00000000-0008-0000-0200-000083010000}"/>
            </a:ext>
          </a:extLst>
        </xdr:cNvPr>
        <xdr:cNvSpPr txBox="1"/>
      </xdr:nvSpPr>
      <xdr:spPr>
        <a:xfrm>
          <a:off x="9391727" y="180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388" name="n_2aveValue【市民会館】&#10;一人当たり面積">
          <a:extLst>
            <a:ext uri="{FF2B5EF4-FFF2-40B4-BE49-F238E27FC236}">
              <a16:creationId xmlns="" xmlns:a16="http://schemas.microsoft.com/office/drawing/2014/main" id="{00000000-0008-0000-0200-000084010000}"/>
            </a:ext>
          </a:extLst>
        </xdr:cNvPr>
        <xdr:cNvSpPr txBox="1"/>
      </xdr:nvSpPr>
      <xdr:spPr>
        <a:xfrm>
          <a:off x="8515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107714</xdr:rowOff>
    </xdr:from>
    <xdr:ext cx="469744" cy="259045"/>
    <xdr:sp macro="" textlink="">
      <xdr:nvSpPr>
        <xdr:cNvPr id="389" name="n_3aveValue【市民会館】&#10;一人当たり面積">
          <a:extLst>
            <a:ext uri="{FF2B5EF4-FFF2-40B4-BE49-F238E27FC236}">
              <a16:creationId xmlns="" xmlns:a16="http://schemas.microsoft.com/office/drawing/2014/main" id="{00000000-0008-0000-0200-000085010000}"/>
            </a:ext>
          </a:extLst>
        </xdr:cNvPr>
        <xdr:cNvSpPr txBox="1"/>
      </xdr:nvSpPr>
      <xdr:spPr>
        <a:xfrm>
          <a:off x="76264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56659</xdr:rowOff>
    </xdr:from>
    <xdr:ext cx="469744" cy="259045"/>
    <xdr:sp macro="" textlink="">
      <xdr:nvSpPr>
        <xdr:cNvPr id="390" name="n_4aveValue【市民会館】&#10;一人当たり面積">
          <a:extLst>
            <a:ext uri="{FF2B5EF4-FFF2-40B4-BE49-F238E27FC236}">
              <a16:creationId xmlns="" xmlns:a16="http://schemas.microsoft.com/office/drawing/2014/main" id="{00000000-0008-0000-0200-000086010000}"/>
            </a:ext>
          </a:extLst>
        </xdr:cNvPr>
        <xdr:cNvSpPr txBox="1"/>
      </xdr:nvSpPr>
      <xdr:spPr>
        <a:xfrm>
          <a:off x="6737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101364</xdr:rowOff>
    </xdr:from>
    <xdr:ext cx="469744" cy="259045"/>
    <xdr:sp macro="" textlink="">
      <xdr:nvSpPr>
        <xdr:cNvPr id="391" name="n_1mainValue【市民会館】&#10;一人当たり面積">
          <a:extLst>
            <a:ext uri="{FF2B5EF4-FFF2-40B4-BE49-F238E27FC236}">
              <a16:creationId xmlns="" xmlns:a16="http://schemas.microsoft.com/office/drawing/2014/main" id="{00000000-0008-0000-0200-000087010000}"/>
            </a:ext>
          </a:extLst>
        </xdr:cNvPr>
        <xdr:cNvSpPr txBox="1"/>
      </xdr:nvSpPr>
      <xdr:spPr>
        <a:xfrm>
          <a:off x="9391727" y="1844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98314</xdr:rowOff>
    </xdr:from>
    <xdr:ext cx="469744" cy="259045"/>
    <xdr:sp macro="" textlink="">
      <xdr:nvSpPr>
        <xdr:cNvPr id="392" name="n_2mainValue【市民会館】&#10;一人当たり面積">
          <a:extLst>
            <a:ext uri="{FF2B5EF4-FFF2-40B4-BE49-F238E27FC236}">
              <a16:creationId xmlns="" xmlns:a16="http://schemas.microsoft.com/office/drawing/2014/main" id="{00000000-0008-0000-0200-000088010000}"/>
            </a:ext>
          </a:extLst>
        </xdr:cNvPr>
        <xdr:cNvSpPr txBox="1"/>
      </xdr:nvSpPr>
      <xdr:spPr>
        <a:xfrm>
          <a:off x="8515427" y="184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96029</xdr:rowOff>
    </xdr:from>
    <xdr:ext cx="469744" cy="259045"/>
    <xdr:sp macro="" textlink="">
      <xdr:nvSpPr>
        <xdr:cNvPr id="393" name="n_3mainValue【市民会館】&#10;一人当たり面積">
          <a:extLst>
            <a:ext uri="{FF2B5EF4-FFF2-40B4-BE49-F238E27FC236}">
              <a16:creationId xmlns="" xmlns:a16="http://schemas.microsoft.com/office/drawing/2014/main" id="{00000000-0008-0000-0200-000089010000}"/>
            </a:ext>
          </a:extLst>
        </xdr:cNvPr>
        <xdr:cNvSpPr txBox="1"/>
      </xdr:nvSpPr>
      <xdr:spPr>
        <a:xfrm>
          <a:off x="7626427"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89171</xdr:rowOff>
    </xdr:from>
    <xdr:ext cx="469744" cy="259045"/>
    <xdr:sp macro="" textlink="">
      <xdr:nvSpPr>
        <xdr:cNvPr id="394" name="n_4mainValue【市民会館】&#10;一人当たり面積">
          <a:extLst>
            <a:ext uri="{FF2B5EF4-FFF2-40B4-BE49-F238E27FC236}">
              <a16:creationId xmlns="" xmlns:a16="http://schemas.microsoft.com/office/drawing/2014/main" id="{00000000-0008-0000-0200-00008A010000}"/>
            </a:ext>
          </a:extLst>
        </xdr:cNvPr>
        <xdr:cNvSpPr txBox="1"/>
      </xdr:nvSpPr>
      <xdr:spPr>
        <a:xfrm>
          <a:off x="6737427" y="184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 xmlns:a16="http://schemas.microsoft.com/office/drawing/2014/main" id="{00000000-0008-0000-02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 xmlns:a16="http://schemas.microsoft.com/office/drawing/2014/main" id="{00000000-0008-0000-02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 xmlns:a16="http://schemas.microsoft.com/office/drawing/2014/main" id="{00000000-0008-0000-02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 xmlns:a16="http://schemas.microsoft.com/office/drawing/2014/main" id="{00000000-0008-0000-02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 xmlns:a16="http://schemas.microsoft.com/office/drawing/2014/main" id="{00000000-0008-0000-02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 xmlns:a16="http://schemas.microsoft.com/office/drawing/2014/main" id="{00000000-0008-0000-02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 xmlns:a16="http://schemas.microsoft.com/office/drawing/2014/main" id="{00000000-0008-0000-02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 xmlns:a16="http://schemas.microsoft.com/office/drawing/2014/main" id="{00000000-0008-0000-0200-00009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 xmlns:a16="http://schemas.microsoft.com/office/drawing/2014/main" id="{00000000-0008-0000-0200-00009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 xmlns:a16="http://schemas.microsoft.com/office/drawing/2014/main" id="{00000000-0008-0000-0200-00009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 xmlns:a16="http://schemas.microsoft.com/office/drawing/2014/main" id="{00000000-0008-0000-0200-00009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 xmlns:a16="http://schemas.microsoft.com/office/drawing/2014/main" id="{00000000-0008-0000-0200-00009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 xmlns:a16="http://schemas.microsoft.com/office/drawing/2014/main" id="{00000000-0008-0000-0200-00009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 xmlns:a16="http://schemas.microsoft.com/office/drawing/2014/main" id="{00000000-0008-0000-0200-00009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 xmlns:a16="http://schemas.microsoft.com/office/drawing/2014/main" id="{00000000-0008-0000-0200-00009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 xmlns:a16="http://schemas.microsoft.com/office/drawing/2014/main" id="{00000000-0008-0000-0200-00009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 xmlns:a16="http://schemas.microsoft.com/office/drawing/2014/main" id="{00000000-0008-0000-02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 xmlns:a16="http://schemas.microsoft.com/office/drawing/2014/main" id="{00000000-0008-0000-02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 xmlns:a16="http://schemas.microsoft.com/office/drawing/2014/main" id="{00000000-0008-0000-02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 xmlns:a16="http://schemas.microsoft.com/office/drawing/2014/main" id="{00000000-0008-0000-02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 xmlns:a16="http://schemas.microsoft.com/office/drawing/2014/main" id="{00000000-0008-0000-02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 xmlns:a16="http://schemas.microsoft.com/office/drawing/2014/main" id="{00000000-0008-0000-02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 xmlns:a16="http://schemas.microsoft.com/office/drawing/2014/main" id="{00000000-0008-0000-02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 xmlns:a16="http://schemas.microsoft.com/office/drawing/2014/main" id="{00000000-0008-0000-02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 xmlns:a16="http://schemas.microsoft.com/office/drawing/2014/main" id="{00000000-0008-0000-02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 xmlns:a16="http://schemas.microsoft.com/office/drawing/2014/main" id="{00000000-0008-0000-02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 xmlns:a16="http://schemas.microsoft.com/office/drawing/2014/main" id="{00000000-0008-0000-0200-0000A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 xmlns:a16="http://schemas.microsoft.com/office/drawing/2014/main" id="{00000000-0008-0000-0200-0000A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a:extLst>
            <a:ext uri="{FF2B5EF4-FFF2-40B4-BE49-F238E27FC236}">
              <a16:creationId xmlns="" xmlns:a16="http://schemas.microsoft.com/office/drawing/2014/main" id="{00000000-0008-0000-0200-0000A7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 xmlns:a16="http://schemas.microsoft.com/office/drawing/2014/main" id="{00000000-0008-0000-0200-0000A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 xmlns:a16="http://schemas.microsoft.com/office/drawing/2014/main" id="{00000000-0008-0000-0200-0000A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 xmlns:a16="http://schemas.microsoft.com/office/drawing/2014/main" id="{00000000-0008-0000-0200-0000A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 xmlns:a16="http://schemas.microsoft.com/office/drawing/2014/main" id="{00000000-0008-0000-0200-0000A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 xmlns:a16="http://schemas.microsoft.com/office/drawing/2014/main" id="{00000000-0008-0000-0200-0000A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 xmlns:a16="http://schemas.microsoft.com/office/drawing/2014/main" id="{00000000-0008-0000-0200-0000A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 xmlns:a16="http://schemas.microsoft.com/office/drawing/2014/main" id="{00000000-0008-0000-0200-0000A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 xmlns:a16="http://schemas.microsoft.com/office/drawing/2014/main" id="{00000000-0008-0000-0200-0000A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 xmlns:a16="http://schemas.microsoft.com/office/drawing/2014/main" id="{00000000-0008-0000-0200-0000B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a:extLst>
            <a:ext uri="{FF2B5EF4-FFF2-40B4-BE49-F238E27FC236}">
              <a16:creationId xmlns="" xmlns:a16="http://schemas.microsoft.com/office/drawing/2014/main" id="{00000000-0008-0000-0200-0000B1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 xmlns:a16="http://schemas.microsoft.com/office/drawing/2014/main" id="{00000000-0008-0000-0200-0000B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a:extLst>
            <a:ext uri="{FF2B5EF4-FFF2-40B4-BE49-F238E27FC236}">
              <a16:creationId xmlns="" xmlns:a16="http://schemas.microsoft.com/office/drawing/2014/main" id="{00000000-0008-0000-0200-0000B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436" name="直線コネクタ 435">
          <a:extLst>
            <a:ext uri="{FF2B5EF4-FFF2-40B4-BE49-F238E27FC236}">
              <a16:creationId xmlns="" xmlns:a16="http://schemas.microsoft.com/office/drawing/2014/main" id="{00000000-0008-0000-0200-0000B4010000}"/>
            </a:ext>
          </a:extLst>
        </xdr:cNvPr>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37" name="【保健センター・保健所】&#10;有形固定資産減価償却率最小値テキスト">
          <a:extLst>
            <a:ext uri="{FF2B5EF4-FFF2-40B4-BE49-F238E27FC236}">
              <a16:creationId xmlns="" xmlns:a16="http://schemas.microsoft.com/office/drawing/2014/main" id="{00000000-0008-0000-0200-0000B5010000}"/>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38" name="直線コネクタ 437">
          <a:extLst>
            <a:ext uri="{FF2B5EF4-FFF2-40B4-BE49-F238E27FC236}">
              <a16:creationId xmlns="" xmlns:a16="http://schemas.microsoft.com/office/drawing/2014/main" id="{00000000-0008-0000-0200-0000B6010000}"/>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439" name="【保健センター・保健所】&#10;有形固定資産減価償却率最大値テキスト">
          <a:extLst>
            <a:ext uri="{FF2B5EF4-FFF2-40B4-BE49-F238E27FC236}">
              <a16:creationId xmlns="" xmlns:a16="http://schemas.microsoft.com/office/drawing/2014/main" id="{00000000-0008-0000-0200-0000B7010000}"/>
            </a:ext>
          </a:extLst>
        </xdr:cNvPr>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440" name="直線コネクタ 439">
          <a:extLst>
            <a:ext uri="{FF2B5EF4-FFF2-40B4-BE49-F238E27FC236}">
              <a16:creationId xmlns="" xmlns:a16="http://schemas.microsoft.com/office/drawing/2014/main" id="{00000000-0008-0000-0200-0000B8010000}"/>
            </a:ext>
          </a:extLst>
        </xdr:cNvPr>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441" name="【保健センター・保健所】&#10;有形固定資産減価償却率平均値テキスト">
          <a:extLst>
            <a:ext uri="{FF2B5EF4-FFF2-40B4-BE49-F238E27FC236}">
              <a16:creationId xmlns="" xmlns:a16="http://schemas.microsoft.com/office/drawing/2014/main" id="{00000000-0008-0000-0200-0000B9010000}"/>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42" name="フローチャート: 判断 441">
          <a:extLst>
            <a:ext uri="{FF2B5EF4-FFF2-40B4-BE49-F238E27FC236}">
              <a16:creationId xmlns="" xmlns:a16="http://schemas.microsoft.com/office/drawing/2014/main" id="{00000000-0008-0000-0200-0000BA01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43" name="フローチャート: 判断 442">
          <a:extLst>
            <a:ext uri="{FF2B5EF4-FFF2-40B4-BE49-F238E27FC236}">
              <a16:creationId xmlns="" xmlns:a16="http://schemas.microsoft.com/office/drawing/2014/main" id="{00000000-0008-0000-0200-0000BB010000}"/>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444" name="フローチャート: 判断 443">
          <a:extLst>
            <a:ext uri="{FF2B5EF4-FFF2-40B4-BE49-F238E27FC236}">
              <a16:creationId xmlns="" xmlns:a16="http://schemas.microsoft.com/office/drawing/2014/main" id="{00000000-0008-0000-0200-0000BC010000}"/>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45" name="フローチャート: 判断 444">
          <a:extLst>
            <a:ext uri="{FF2B5EF4-FFF2-40B4-BE49-F238E27FC236}">
              <a16:creationId xmlns="" xmlns:a16="http://schemas.microsoft.com/office/drawing/2014/main" id="{00000000-0008-0000-0200-0000BD010000}"/>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446" name="フローチャート: 判断 445">
          <a:extLst>
            <a:ext uri="{FF2B5EF4-FFF2-40B4-BE49-F238E27FC236}">
              <a16:creationId xmlns="" xmlns:a16="http://schemas.microsoft.com/office/drawing/2014/main" id="{00000000-0008-0000-0200-0000BE010000}"/>
            </a:ext>
          </a:extLst>
        </xdr:cNvPr>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 xmlns:a16="http://schemas.microsoft.com/office/drawing/2014/main" id="{00000000-0008-0000-0200-0000B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 xmlns:a16="http://schemas.microsoft.com/office/drawing/2014/main" id="{00000000-0008-0000-0200-0000C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 xmlns:a16="http://schemas.microsoft.com/office/drawing/2014/main" id="{00000000-0008-0000-0200-0000C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 xmlns:a16="http://schemas.microsoft.com/office/drawing/2014/main" id="{00000000-0008-0000-0200-0000C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 xmlns:a16="http://schemas.microsoft.com/office/drawing/2014/main" id="{00000000-0008-0000-0200-0000C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125549</xdr:rowOff>
    </xdr:from>
    <xdr:to>
      <xdr:col>85</xdr:col>
      <xdr:colOff>177800</xdr:colOff>
      <xdr:row>60</xdr:row>
      <xdr:rowOff>55699</xdr:rowOff>
    </xdr:to>
    <xdr:sp macro="" textlink="">
      <xdr:nvSpPr>
        <xdr:cNvPr id="452" name="楕円 451">
          <a:extLst>
            <a:ext uri="{FF2B5EF4-FFF2-40B4-BE49-F238E27FC236}">
              <a16:creationId xmlns="" xmlns:a16="http://schemas.microsoft.com/office/drawing/2014/main" id="{00000000-0008-0000-0200-0000C4010000}"/>
            </a:ext>
          </a:extLst>
        </xdr:cNvPr>
        <xdr:cNvSpPr/>
      </xdr:nvSpPr>
      <xdr:spPr>
        <a:xfrm>
          <a:off x="162687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148426</xdr:rowOff>
    </xdr:from>
    <xdr:ext cx="405111" cy="259045"/>
    <xdr:sp macro="" textlink="">
      <xdr:nvSpPr>
        <xdr:cNvPr id="453" name="【保健センター・保健所】&#10;有形固定資産減価償却率該当値テキスト">
          <a:extLst>
            <a:ext uri="{FF2B5EF4-FFF2-40B4-BE49-F238E27FC236}">
              <a16:creationId xmlns="" xmlns:a16="http://schemas.microsoft.com/office/drawing/2014/main" id="{00000000-0008-0000-0200-0000C5010000}"/>
            </a:ext>
          </a:extLst>
        </xdr:cNvPr>
        <xdr:cNvSpPr txBox="1"/>
      </xdr:nvSpPr>
      <xdr:spPr>
        <a:xfrm>
          <a:off x="16357600" y="1009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89626</xdr:rowOff>
    </xdr:from>
    <xdr:to>
      <xdr:col>81</xdr:col>
      <xdr:colOff>101600</xdr:colOff>
      <xdr:row>60</xdr:row>
      <xdr:rowOff>19776</xdr:rowOff>
    </xdr:to>
    <xdr:sp macro="" textlink="">
      <xdr:nvSpPr>
        <xdr:cNvPr id="454" name="楕円 453">
          <a:extLst>
            <a:ext uri="{FF2B5EF4-FFF2-40B4-BE49-F238E27FC236}">
              <a16:creationId xmlns="" xmlns:a16="http://schemas.microsoft.com/office/drawing/2014/main" id="{00000000-0008-0000-0200-0000C6010000}"/>
            </a:ext>
          </a:extLst>
        </xdr:cNvPr>
        <xdr:cNvSpPr/>
      </xdr:nvSpPr>
      <xdr:spPr>
        <a:xfrm>
          <a:off x="15430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140426</xdr:rowOff>
    </xdr:from>
    <xdr:to>
      <xdr:col>85</xdr:col>
      <xdr:colOff>127000</xdr:colOff>
      <xdr:row>60</xdr:row>
      <xdr:rowOff>4899</xdr:rowOff>
    </xdr:to>
    <xdr:cxnSp macro="">
      <xdr:nvCxnSpPr>
        <xdr:cNvPr id="455" name="直線コネクタ 454">
          <a:extLst>
            <a:ext uri="{FF2B5EF4-FFF2-40B4-BE49-F238E27FC236}">
              <a16:creationId xmlns="" xmlns:a16="http://schemas.microsoft.com/office/drawing/2014/main" id="{00000000-0008-0000-0200-0000C7010000}"/>
            </a:ext>
          </a:extLst>
        </xdr:cNvPr>
        <xdr:cNvCxnSpPr/>
      </xdr:nvCxnSpPr>
      <xdr:spPr>
        <a:xfrm>
          <a:off x="15481300" y="102559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84727</xdr:rowOff>
    </xdr:from>
    <xdr:to>
      <xdr:col>76</xdr:col>
      <xdr:colOff>165100</xdr:colOff>
      <xdr:row>60</xdr:row>
      <xdr:rowOff>14877</xdr:rowOff>
    </xdr:to>
    <xdr:sp macro="" textlink="">
      <xdr:nvSpPr>
        <xdr:cNvPr id="456" name="楕円 455">
          <a:extLst>
            <a:ext uri="{FF2B5EF4-FFF2-40B4-BE49-F238E27FC236}">
              <a16:creationId xmlns="" xmlns:a16="http://schemas.microsoft.com/office/drawing/2014/main" id="{00000000-0008-0000-0200-0000C8010000}"/>
            </a:ext>
          </a:extLst>
        </xdr:cNvPr>
        <xdr:cNvSpPr/>
      </xdr:nvSpPr>
      <xdr:spPr>
        <a:xfrm>
          <a:off x="14541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135527</xdr:rowOff>
    </xdr:from>
    <xdr:to>
      <xdr:col>81</xdr:col>
      <xdr:colOff>50800</xdr:colOff>
      <xdr:row>59</xdr:row>
      <xdr:rowOff>140426</xdr:rowOff>
    </xdr:to>
    <xdr:cxnSp macro="">
      <xdr:nvCxnSpPr>
        <xdr:cNvPr id="457" name="直線コネクタ 456">
          <a:extLst>
            <a:ext uri="{FF2B5EF4-FFF2-40B4-BE49-F238E27FC236}">
              <a16:creationId xmlns="" xmlns:a16="http://schemas.microsoft.com/office/drawing/2014/main" id="{00000000-0008-0000-0200-0000C9010000}"/>
            </a:ext>
          </a:extLst>
        </xdr:cNvPr>
        <xdr:cNvCxnSpPr/>
      </xdr:nvCxnSpPr>
      <xdr:spPr>
        <a:xfrm>
          <a:off x="14592300" y="102510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58" name="楕円 457">
          <a:extLst>
            <a:ext uri="{FF2B5EF4-FFF2-40B4-BE49-F238E27FC236}">
              <a16:creationId xmlns="" xmlns:a16="http://schemas.microsoft.com/office/drawing/2014/main" id="{00000000-0008-0000-0200-0000CA010000}"/>
            </a:ext>
          </a:extLst>
        </xdr:cNvPr>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135527</xdr:rowOff>
    </xdr:to>
    <xdr:cxnSp macro="">
      <xdr:nvCxnSpPr>
        <xdr:cNvPr id="459" name="直線コネクタ 458">
          <a:extLst>
            <a:ext uri="{FF2B5EF4-FFF2-40B4-BE49-F238E27FC236}">
              <a16:creationId xmlns="" xmlns:a16="http://schemas.microsoft.com/office/drawing/2014/main" id="{00000000-0008-0000-0200-0000CB010000}"/>
            </a:ext>
          </a:extLst>
        </xdr:cNvPr>
        <xdr:cNvCxnSpPr/>
      </xdr:nvCxnSpPr>
      <xdr:spPr>
        <a:xfrm>
          <a:off x="13703300" y="1022168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460" name="楕円 459">
          <a:extLst>
            <a:ext uri="{FF2B5EF4-FFF2-40B4-BE49-F238E27FC236}">
              <a16:creationId xmlns="" xmlns:a16="http://schemas.microsoft.com/office/drawing/2014/main" id="{00000000-0008-0000-0200-0000CC010000}"/>
            </a:ext>
          </a:extLst>
        </xdr:cNvPr>
        <xdr:cNvSpPr/>
      </xdr:nvSpPr>
      <xdr:spPr>
        <a:xfrm>
          <a:off x="1276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59</xdr:row>
      <xdr:rowOff>106135</xdr:rowOff>
    </xdr:to>
    <xdr:cxnSp macro="">
      <xdr:nvCxnSpPr>
        <xdr:cNvPr id="461" name="直線コネクタ 460">
          <a:extLst>
            <a:ext uri="{FF2B5EF4-FFF2-40B4-BE49-F238E27FC236}">
              <a16:creationId xmlns="" xmlns:a16="http://schemas.microsoft.com/office/drawing/2014/main" id="{00000000-0008-0000-0200-0000CD010000}"/>
            </a:ext>
          </a:extLst>
        </xdr:cNvPr>
        <xdr:cNvCxnSpPr/>
      </xdr:nvCxnSpPr>
      <xdr:spPr>
        <a:xfrm>
          <a:off x="12814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462" name="n_1aveValue【保健センター・保健所】&#10;有形固定資産減価償却率">
          <a:extLst>
            <a:ext uri="{FF2B5EF4-FFF2-40B4-BE49-F238E27FC236}">
              <a16:creationId xmlns="" xmlns:a16="http://schemas.microsoft.com/office/drawing/2014/main" id="{00000000-0008-0000-0200-0000CE010000}"/>
            </a:ext>
          </a:extLst>
        </xdr:cNvPr>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463" name="n_2aveValue【保健センター・保健所】&#10;有形固定資産減価償却率">
          <a:extLst>
            <a:ext uri="{FF2B5EF4-FFF2-40B4-BE49-F238E27FC236}">
              <a16:creationId xmlns="" xmlns:a16="http://schemas.microsoft.com/office/drawing/2014/main" id="{00000000-0008-0000-0200-0000CF010000}"/>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64" name="n_3aveValue【保健センター・保健所】&#10;有形固定資産減価償却率">
          <a:extLst>
            <a:ext uri="{FF2B5EF4-FFF2-40B4-BE49-F238E27FC236}">
              <a16:creationId xmlns="" xmlns:a16="http://schemas.microsoft.com/office/drawing/2014/main" id="{00000000-0008-0000-0200-0000D0010000}"/>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465" name="n_4aveValue【保健センター・保健所】&#10;有形固定資産減価償却率">
          <a:extLst>
            <a:ext uri="{FF2B5EF4-FFF2-40B4-BE49-F238E27FC236}">
              <a16:creationId xmlns="" xmlns:a16="http://schemas.microsoft.com/office/drawing/2014/main" id="{00000000-0008-0000-0200-0000D1010000}"/>
            </a:ext>
          </a:extLst>
        </xdr:cNvPr>
        <xdr:cNvSpPr txBox="1"/>
      </xdr:nvSpPr>
      <xdr:spPr>
        <a:xfrm>
          <a:off x="12611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10903</xdr:rowOff>
    </xdr:from>
    <xdr:ext cx="405111" cy="259045"/>
    <xdr:sp macro="" textlink="">
      <xdr:nvSpPr>
        <xdr:cNvPr id="466" name="n_1mainValue【保健センター・保健所】&#10;有形固定資産減価償却率">
          <a:extLst>
            <a:ext uri="{FF2B5EF4-FFF2-40B4-BE49-F238E27FC236}">
              <a16:creationId xmlns="" xmlns:a16="http://schemas.microsoft.com/office/drawing/2014/main" id="{00000000-0008-0000-0200-0000D2010000}"/>
            </a:ext>
          </a:extLst>
        </xdr:cNvPr>
        <xdr:cNvSpPr txBox="1"/>
      </xdr:nvSpPr>
      <xdr:spPr>
        <a:xfrm>
          <a:off x="152660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467" name="n_2mainValue【保健センター・保健所】&#10;有形固定資産減価償却率">
          <a:extLst>
            <a:ext uri="{FF2B5EF4-FFF2-40B4-BE49-F238E27FC236}">
              <a16:creationId xmlns="" xmlns:a16="http://schemas.microsoft.com/office/drawing/2014/main" id="{00000000-0008-0000-0200-0000D3010000}"/>
            </a:ext>
          </a:extLst>
        </xdr:cNvPr>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468" name="n_3mainValue【保健センター・保健所】&#10;有形固定資産減価償却率">
          <a:extLst>
            <a:ext uri="{FF2B5EF4-FFF2-40B4-BE49-F238E27FC236}">
              <a16:creationId xmlns="" xmlns:a16="http://schemas.microsoft.com/office/drawing/2014/main" id="{00000000-0008-0000-0200-0000D4010000}"/>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115405</xdr:rowOff>
    </xdr:from>
    <xdr:ext cx="405111" cy="259045"/>
    <xdr:sp macro="" textlink="">
      <xdr:nvSpPr>
        <xdr:cNvPr id="469" name="n_4mainValue【保健センター・保健所】&#10;有形固定資産減価償却率">
          <a:extLst>
            <a:ext uri="{FF2B5EF4-FFF2-40B4-BE49-F238E27FC236}">
              <a16:creationId xmlns="" xmlns:a16="http://schemas.microsoft.com/office/drawing/2014/main" id="{00000000-0008-0000-0200-0000D5010000}"/>
            </a:ext>
          </a:extLst>
        </xdr:cNvPr>
        <xdr:cNvSpPr txBox="1"/>
      </xdr:nvSpPr>
      <xdr:spPr>
        <a:xfrm>
          <a:off x="12611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 xmlns:a16="http://schemas.microsoft.com/office/drawing/2014/main" id="{00000000-0008-0000-0200-0000D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 xmlns:a16="http://schemas.microsoft.com/office/drawing/2014/main" id="{00000000-0008-0000-0200-0000D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 xmlns:a16="http://schemas.microsoft.com/office/drawing/2014/main" id="{00000000-0008-0000-0200-0000D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 xmlns:a16="http://schemas.microsoft.com/office/drawing/2014/main" id="{00000000-0008-0000-0200-0000D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 xmlns:a16="http://schemas.microsoft.com/office/drawing/2014/main" id="{00000000-0008-0000-0200-0000D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 xmlns:a16="http://schemas.microsoft.com/office/drawing/2014/main" id="{00000000-0008-0000-0200-0000D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 xmlns:a16="http://schemas.microsoft.com/office/drawing/2014/main" id="{00000000-0008-0000-0200-0000D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 xmlns:a16="http://schemas.microsoft.com/office/drawing/2014/main" id="{00000000-0008-0000-0200-0000D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 xmlns:a16="http://schemas.microsoft.com/office/drawing/2014/main" id="{00000000-0008-0000-0200-0000D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 xmlns:a16="http://schemas.microsoft.com/office/drawing/2014/main" id="{00000000-0008-0000-0200-0000D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0" name="直線コネクタ 479">
          <a:extLst>
            <a:ext uri="{FF2B5EF4-FFF2-40B4-BE49-F238E27FC236}">
              <a16:creationId xmlns="" xmlns:a16="http://schemas.microsoft.com/office/drawing/2014/main" id="{00000000-0008-0000-0200-0000E0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1" name="テキスト ボックス 480">
          <a:extLst>
            <a:ext uri="{FF2B5EF4-FFF2-40B4-BE49-F238E27FC236}">
              <a16:creationId xmlns="" xmlns:a16="http://schemas.microsoft.com/office/drawing/2014/main" id="{00000000-0008-0000-0200-0000E1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2" name="直線コネクタ 481">
          <a:extLst>
            <a:ext uri="{FF2B5EF4-FFF2-40B4-BE49-F238E27FC236}">
              <a16:creationId xmlns="" xmlns:a16="http://schemas.microsoft.com/office/drawing/2014/main" id="{00000000-0008-0000-0200-0000E2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3" name="テキスト ボックス 482">
          <a:extLst>
            <a:ext uri="{FF2B5EF4-FFF2-40B4-BE49-F238E27FC236}">
              <a16:creationId xmlns="" xmlns:a16="http://schemas.microsoft.com/office/drawing/2014/main" id="{00000000-0008-0000-0200-0000E3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4" name="直線コネクタ 483">
          <a:extLst>
            <a:ext uri="{FF2B5EF4-FFF2-40B4-BE49-F238E27FC236}">
              <a16:creationId xmlns="" xmlns:a16="http://schemas.microsoft.com/office/drawing/2014/main" id="{00000000-0008-0000-0200-0000E4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5" name="テキスト ボックス 484">
          <a:extLst>
            <a:ext uri="{FF2B5EF4-FFF2-40B4-BE49-F238E27FC236}">
              <a16:creationId xmlns="" xmlns:a16="http://schemas.microsoft.com/office/drawing/2014/main" id="{00000000-0008-0000-0200-0000E5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6" name="直線コネクタ 485">
          <a:extLst>
            <a:ext uri="{FF2B5EF4-FFF2-40B4-BE49-F238E27FC236}">
              <a16:creationId xmlns="" xmlns:a16="http://schemas.microsoft.com/office/drawing/2014/main" id="{00000000-0008-0000-0200-0000E6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7" name="テキスト ボックス 486">
          <a:extLst>
            <a:ext uri="{FF2B5EF4-FFF2-40B4-BE49-F238E27FC236}">
              <a16:creationId xmlns="" xmlns:a16="http://schemas.microsoft.com/office/drawing/2014/main" id="{00000000-0008-0000-0200-0000E7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 xmlns:a16="http://schemas.microsoft.com/office/drawing/2014/main" id="{00000000-0008-0000-0200-0000E8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 xmlns:a16="http://schemas.microsoft.com/office/drawing/2014/main" id="{00000000-0008-0000-0200-0000E9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a:extLst>
            <a:ext uri="{FF2B5EF4-FFF2-40B4-BE49-F238E27FC236}">
              <a16:creationId xmlns="" xmlns:a16="http://schemas.microsoft.com/office/drawing/2014/main" id="{00000000-0008-0000-0200-0000EA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491" name="直線コネクタ 490">
          <a:extLst>
            <a:ext uri="{FF2B5EF4-FFF2-40B4-BE49-F238E27FC236}">
              <a16:creationId xmlns="" xmlns:a16="http://schemas.microsoft.com/office/drawing/2014/main" id="{00000000-0008-0000-0200-0000EB010000}"/>
            </a:ext>
          </a:extLst>
        </xdr:cNvPr>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492" name="【保健センター・保健所】&#10;一人当たり面積最小値テキスト">
          <a:extLst>
            <a:ext uri="{FF2B5EF4-FFF2-40B4-BE49-F238E27FC236}">
              <a16:creationId xmlns="" xmlns:a16="http://schemas.microsoft.com/office/drawing/2014/main" id="{00000000-0008-0000-0200-0000EC010000}"/>
            </a:ext>
          </a:extLst>
        </xdr:cNvPr>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493" name="直線コネクタ 492">
          <a:extLst>
            <a:ext uri="{FF2B5EF4-FFF2-40B4-BE49-F238E27FC236}">
              <a16:creationId xmlns="" xmlns:a16="http://schemas.microsoft.com/office/drawing/2014/main" id="{00000000-0008-0000-0200-0000ED010000}"/>
            </a:ext>
          </a:extLst>
        </xdr:cNvPr>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494" name="【保健センター・保健所】&#10;一人当たり面積最大値テキスト">
          <a:extLst>
            <a:ext uri="{FF2B5EF4-FFF2-40B4-BE49-F238E27FC236}">
              <a16:creationId xmlns="" xmlns:a16="http://schemas.microsoft.com/office/drawing/2014/main" id="{00000000-0008-0000-0200-0000EE010000}"/>
            </a:ext>
          </a:extLst>
        </xdr:cNvPr>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495" name="直線コネクタ 494">
          <a:extLst>
            <a:ext uri="{FF2B5EF4-FFF2-40B4-BE49-F238E27FC236}">
              <a16:creationId xmlns="" xmlns:a16="http://schemas.microsoft.com/office/drawing/2014/main" id="{00000000-0008-0000-0200-0000EF010000}"/>
            </a:ext>
          </a:extLst>
        </xdr:cNvPr>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137939</xdr:rowOff>
    </xdr:from>
    <xdr:ext cx="469744" cy="259045"/>
    <xdr:sp macro="" textlink="">
      <xdr:nvSpPr>
        <xdr:cNvPr id="496" name="【保健センター・保健所】&#10;一人当たり面積平均値テキスト">
          <a:extLst>
            <a:ext uri="{FF2B5EF4-FFF2-40B4-BE49-F238E27FC236}">
              <a16:creationId xmlns="" xmlns:a16="http://schemas.microsoft.com/office/drawing/2014/main" id="{00000000-0008-0000-0200-0000F0010000}"/>
            </a:ext>
          </a:extLst>
        </xdr:cNvPr>
        <xdr:cNvSpPr txBox="1"/>
      </xdr:nvSpPr>
      <xdr:spPr>
        <a:xfrm>
          <a:off x="22199600" y="10767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497" name="フローチャート: 判断 496">
          <a:extLst>
            <a:ext uri="{FF2B5EF4-FFF2-40B4-BE49-F238E27FC236}">
              <a16:creationId xmlns="" xmlns:a16="http://schemas.microsoft.com/office/drawing/2014/main" id="{00000000-0008-0000-0200-0000F1010000}"/>
            </a:ext>
          </a:extLst>
        </xdr:cNvPr>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498" name="フローチャート: 判断 497">
          <a:extLst>
            <a:ext uri="{FF2B5EF4-FFF2-40B4-BE49-F238E27FC236}">
              <a16:creationId xmlns="" xmlns:a16="http://schemas.microsoft.com/office/drawing/2014/main" id="{00000000-0008-0000-0200-0000F2010000}"/>
            </a:ext>
          </a:extLst>
        </xdr:cNvPr>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499" name="フローチャート: 判断 498">
          <a:extLst>
            <a:ext uri="{FF2B5EF4-FFF2-40B4-BE49-F238E27FC236}">
              <a16:creationId xmlns="" xmlns:a16="http://schemas.microsoft.com/office/drawing/2014/main" id="{00000000-0008-0000-0200-0000F3010000}"/>
            </a:ext>
          </a:extLst>
        </xdr:cNvPr>
        <xdr:cNvSpPr/>
      </xdr:nvSpPr>
      <xdr:spPr>
        <a:xfrm>
          <a:off x="20383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500" name="フローチャート: 判断 499">
          <a:extLst>
            <a:ext uri="{FF2B5EF4-FFF2-40B4-BE49-F238E27FC236}">
              <a16:creationId xmlns="" xmlns:a16="http://schemas.microsoft.com/office/drawing/2014/main" id="{00000000-0008-0000-0200-0000F4010000}"/>
            </a:ext>
          </a:extLst>
        </xdr:cNvPr>
        <xdr:cNvSpPr/>
      </xdr:nvSpPr>
      <xdr:spPr>
        <a:xfrm>
          <a:off x="19494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501" name="フローチャート: 判断 500">
          <a:extLst>
            <a:ext uri="{FF2B5EF4-FFF2-40B4-BE49-F238E27FC236}">
              <a16:creationId xmlns="" xmlns:a16="http://schemas.microsoft.com/office/drawing/2014/main" id="{00000000-0008-0000-0200-0000F5010000}"/>
            </a:ext>
          </a:extLst>
        </xdr:cNvPr>
        <xdr:cNvSpPr/>
      </xdr:nvSpPr>
      <xdr:spPr>
        <a:xfrm>
          <a:off x="18605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 xmlns:a16="http://schemas.microsoft.com/office/drawing/2014/main" id="{00000000-0008-0000-0200-0000F6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 xmlns:a16="http://schemas.microsoft.com/office/drawing/2014/main" id="{00000000-0008-0000-0200-0000F7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 xmlns:a16="http://schemas.microsoft.com/office/drawing/2014/main" id="{00000000-0008-0000-0200-0000F8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 xmlns:a16="http://schemas.microsoft.com/office/drawing/2014/main" id="{00000000-0008-0000-0200-0000F9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 xmlns:a16="http://schemas.microsoft.com/office/drawing/2014/main" id="{00000000-0008-0000-0200-0000FA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91846</xdr:rowOff>
    </xdr:from>
    <xdr:to>
      <xdr:col>116</xdr:col>
      <xdr:colOff>114300</xdr:colOff>
      <xdr:row>63</xdr:row>
      <xdr:rowOff>21996</xdr:rowOff>
    </xdr:to>
    <xdr:sp macro="" textlink="">
      <xdr:nvSpPr>
        <xdr:cNvPr id="507" name="楕円 506">
          <a:extLst>
            <a:ext uri="{FF2B5EF4-FFF2-40B4-BE49-F238E27FC236}">
              <a16:creationId xmlns="" xmlns:a16="http://schemas.microsoft.com/office/drawing/2014/main" id="{00000000-0008-0000-0200-0000FB010000}"/>
            </a:ext>
          </a:extLst>
        </xdr:cNvPr>
        <xdr:cNvSpPr/>
      </xdr:nvSpPr>
      <xdr:spPr>
        <a:xfrm>
          <a:off x="22110700" y="1072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114723</xdr:rowOff>
    </xdr:from>
    <xdr:ext cx="469744" cy="259045"/>
    <xdr:sp macro="" textlink="">
      <xdr:nvSpPr>
        <xdr:cNvPr id="508" name="【保健センター・保健所】&#10;一人当たり面積該当値テキスト">
          <a:extLst>
            <a:ext uri="{FF2B5EF4-FFF2-40B4-BE49-F238E27FC236}">
              <a16:creationId xmlns="" xmlns:a16="http://schemas.microsoft.com/office/drawing/2014/main" id="{00000000-0008-0000-0200-0000FC010000}"/>
            </a:ext>
          </a:extLst>
        </xdr:cNvPr>
        <xdr:cNvSpPr txBox="1"/>
      </xdr:nvSpPr>
      <xdr:spPr>
        <a:xfrm>
          <a:off x="22199600" y="105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91389</xdr:rowOff>
    </xdr:from>
    <xdr:to>
      <xdr:col>112</xdr:col>
      <xdr:colOff>38100</xdr:colOff>
      <xdr:row>63</xdr:row>
      <xdr:rowOff>21539</xdr:rowOff>
    </xdr:to>
    <xdr:sp macro="" textlink="">
      <xdr:nvSpPr>
        <xdr:cNvPr id="509" name="楕円 508">
          <a:extLst>
            <a:ext uri="{FF2B5EF4-FFF2-40B4-BE49-F238E27FC236}">
              <a16:creationId xmlns="" xmlns:a16="http://schemas.microsoft.com/office/drawing/2014/main" id="{00000000-0008-0000-0200-0000FD010000}"/>
            </a:ext>
          </a:extLst>
        </xdr:cNvPr>
        <xdr:cNvSpPr/>
      </xdr:nvSpPr>
      <xdr:spPr>
        <a:xfrm>
          <a:off x="21272500" y="107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142189</xdr:rowOff>
    </xdr:from>
    <xdr:to>
      <xdr:col>116</xdr:col>
      <xdr:colOff>63500</xdr:colOff>
      <xdr:row>62</xdr:row>
      <xdr:rowOff>142646</xdr:rowOff>
    </xdr:to>
    <xdr:cxnSp macro="">
      <xdr:nvCxnSpPr>
        <xdr:cNvPr id="510" name="直線コネクタ 509">
          <a:extLst>
            <a:ext uri="{FF2B5EF4-FFF2-40B4-BE49-F238E27FC236}">
              <a16:creationId xmlns="" xmlns:a16="http://schemas.microsoft.com/office/drawing/2014/main" id="{00000000-0008-0000-0200-0000FE010000}"/>
            </a:ext>
          </a:extLst>
        </xdr:cNvPr>
        <xdr:cNvCxnSpPr/>
      </xdr:nvCxnSpPr>
      <xdr:spPr>
        <a:xfrm>
          <a:off x="21323300" y="1077208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88646</xdr:rowOff>
    </xdr:from>
    <xdr:to>
      <xdr:col>107</xdr:col>
      <xdr:colOff>101600</xdr:colOff>
      <xdr:row>63</xdr:row>
      <xdr:rowOff>18796</xdr:rowOff>
    </xdr:to>
    <xdr:sp macro="" textlink="">
      <xdr:nvSpPr>
        <xdr:cNvPr id="511" name="楕円 510">
          <a:extLst>
            <a:ext uri="{FF2B5EF4-FFF2-40B4-BE49-F238E27FC236}">
              <a16:creationId xmlns="" xmlns:a16="http://schemas.microsoft.com/office/drawing/2014/main" id="{00000000-0008-0000-0200-0000FF010000}"/>
            </a:ext>
          </a:extLst>
        </xdr:cNvPr>
        <xdr:cNvSpPr/>
      </xdr:nvSpPr>
      <xdr:spPr>
        <a:xfrm>
          <a:off x="20383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139446</xdr:rowOff>
    </xdr:from>
    <xdr:to>
      <xdr:col>111</xdr:col>
      <xdr:colOff>177800</xdr:colOff>
      <xdr:row>62</xdr:row>
      <xdr:rowOff>142189</xdr:rowOff>
    </xdr:to>
    <xdr:cxnSp macro="">
      <xdr:nvCxnSpPr>
        <xdr:cNvPr id="512" name="直線コネクタ 511">
          <a:extLst>
            <a:ext uri="{FF2B5EF4-FFF2-40B4-BE49-F238E27FC236}">
              <a16:creationId xmlns="" xmlns:a16="http://schemas.microsoft.com/office/drawing/2014/main" id="{00000000-0008-0000-0200-000000020000}"/>
            </a:ext>
          </a:extLst>
        </xdr:cNvPr>
        <xdr:cNvCxnSpPr/>
      </xdr:nvCxnSpPr>
      <xdr:spPr>
        <a:xfrm>
          <a:off x="20434300" y="1076934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86817</xdr:rowOff>
    </xdr:from>
    <xdr:to>
      <xdr:col>102</xdr:col>
      <xdr:colOff>165100</xdr:colOff>
      <xdr:row>63</xdr:row>
      <xdr:rowOff>16967</xdr:rowOff>
    </xdr:to>
    <xdr:sp macro="" textlink="">
      <xdr:nvSpPr>
        <xdr:cNvPr id="513" name="楕円 512">
          <a:extLst>
            <a:ext uri="{FF2B5EF4-FFF2-40B4-BE49-F238E27FC236}">
              <a16:creationId xmlns="" xmlns:a16="http://schemas.microsoft.com/office/drawing/2014/main" id="{00000000-0008-0000-0200-000001020000}"/>
            </a:ext>
          </a:extLst>
        </xdr:cNvPr>
        <xdr:cNvSpPr/>
      </xdr:nvSpPr>
      <xdr:spPr>
        <a:xfrm>
          <a:off x="19494500" y="1071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137617</xdr:rowOff>
    </xdr:from>
    <xdr:to>
      <xdr:col>107</xdr:col>
      <xdr:colOff>50800</xdr:colOff>
      <xdr:row>62</xdr:row>
      <xdr:rowOff>139446</xdr:rowOff>
    </xdr:to>
    <xdr:cxnSp macro="">
      <xdr:nvCxnSpPr>
        <xdr:cNvPr id="514" name="直線コネクタ 513">
          <a:extLst>
            <a:ext uri="{FF2B5EF4-FFF2-40B4-BE49-F238E27FC236}">
              <a16:creationId xmlns="" xmlns:a16="http://schemas.microsoft.com/office/drawing/2014/main" id="{00000000-0008-0000-0200-000002020000}"/>
            </a:ext>
          </a:extLst>
        </xdr:cNvPr>
        <xdr:cNvCxnSpPr/>
      </xdr:nvCxnSpPr>
      <xdr:spPr>
        <a:xfrm>
          <a:off x="19545300" y="1076751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81788</xdr:rowOff>
    </xdr:from>
    <xdr:to>
      <xdr:col>98</xdr:col>
      <xdr:colOff>38100</xdr:colOff>
      <xdr:row>63</xdr:row>
      <xdr:rowOff>11938</xdr:rowOff>
    </xdr:to>
    <xdr:sp macro="" textlink="">
      <xdr:nvSpPr>
        <xdr:cNvPr id="515" name="楕円 514">
          <a:extLst>
            <a:ext uri="{FF2B5EF4-FFF2-40B4-BE49-F238E27FC236}">
              <a16:creationId xmlns="" xmlns:a16="http://schemas.microsoft.com/office/drawing/2014/main" id="{00000000-0008-0000-0200-000003020000}"/>
            </a:ext>
          </a:extLst>
        </xdr:cNvPr>
        <xdr:cNvSpPr/>
      </xdr:nvSpPr>
      <xdr:spPr>
        <a:xfrm>
          <a:off x="18605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132588</xdr:rowOff>
    </xdr:from>
    <xdr:to>
      <xdr:col>102</xdr:col>
      <xdr:colOff>114300</xdr:colOff>
      <xdr:row>62</xdr:row>
      <xdr:rowOff>137617</xdr:rowOff>
    </xdr:to>
    <xdr:cxnSp macro="">
      <xdr:nvCxnSpPr>
        <xdr:cNvPr id="516" name="直線コネクタ 515">
          <a:extLst>
            <a:ext uri="{FF2B5EF4-FFF2-40B4-BE49-F238E27FC236}">
              <a16:creationId xmlns="" xmlns:a16="http://schemas.microsoft.com/office/drawing/2014/main" id="{00000000-0008-0000-0200-000004020000}"/>
            </a:ext>
          </a:extLst>
        </xdr:cNvPr>
        <xdr:cNvCxnSpPr/>
      </xdr:nvCxnSpPr>
      <xdr:spPr>
        <a:xfrm>
          <a:off x="18656300" y="1076248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81704</xdr:rowOff>
    </xdr:from>
    <xdr:ext cx="469744" cy="259045"/>
    <xdr:sp macro="" textlink="">
      <xdr:nvSpPr>
        <xdr:cNvPr id="517" name="n_1aveValue【保健センター・保健所】&#10;一人当たり面積">
          <a:extLst>
            <a:ext uri="{FF2B5EF4-FFF2-40B4-BE49-F238E27FC236}">
              <a16:creationId xmlns="" xmlns:a16="http://schemas.microsoft.com/office/drawing/2014/main" id="{00000000-0008-0000-0200-000005020000}"/>
            </a:ext>
          </a:extLst>
        </xdr:cNvPr>
        <xdr:cNvSpPr txBox="1"/>
      </xdr:nvSpPr>
      <xdr:spPr>
        <a:xfrm>
          <a:off x="21075727" y="108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89019</xdr:rowOff>
    </xdr:from>
    <xdr:ext cx="469744" cy="259045"/>
    <xdr:sp macro="" textlink="">
      <xdr:nvSpPr>
        <xdr:cNvPr id="518" name="n_2aveValue【保健センター・保健所】&#10;一人当たり面積">
          <a:extLst>
            <a:ext uri="{FF2B5EF4-FFF2-40B4-BE49-F238E27FC236}">
              <a16:creationId xmlns="" xmlns:a16="http://schemas.microsoft.com/office/drawing/2014/main" id="{00000000-0008-0000-0200-000006020000}"/>
            </a:ext>
          </a:extLst>
        </xdr:cNvPr>
        <xdr:cNvSpPr txBox="1"/>
      </xdr:nvSpPr>
      <xdr:spPr>
        <a:xfrm>
          <a:off x="201994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121023</xdr:rowOff>
    </xdr:from>
    <xdr:ext cx="469744" cy="259045"/>
    <xdr:sp macro="" textlink="">
      <xdr:nvSpPr>
        <xdr:cNvPr id="519" name="n_3aveValue【保健センター・保健所】&#10;一人当たり面積">
          <a:extLst>
            <a:ext uri="{FF2B5EF4-FFF2-40B4-BE49-F238E27FC236}">
              <a16:creationId xmlns="" xmlns:a16="http://schemas.microsoft.com/office/drawing/2014/main" id="{00000000-0008-0000-0200-000007020000}"/>
            </a:ext>
          </a:extLst>
        </xdr:cNvPr>
        <xdr:cNvSpPr txBox="1"/>
      </xdr:nvSpPr>
      <xdr:spPr>
        <a:xfrm>
          <a:off x="19310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110964</xdr:rowOff>
    </xdr:from>
    <xdr:ext cx="469744" cy="259045"/>
    <xdr:sp macro="" textlink="">
      <xdr:nvSpPr>
        <xdr:cNvPr id="520" name="n_4aveValue【保健センター・保健所】&#10;一人当たり面積">
          <a:extLst>
            <a:ext uri="{FF2B5EF4-FFF2-40B4-BE49-F238E27FC236}">
              <a16:creationId xmlns="" xmlns:a16="http://schemas.microsoft.com/office/drawing/2014/main" id="{00000000-0008-0000-0200-000008020000}"/>
            </a:ext>
          </a:extLst>
        </xdr:cNvPr>
        <xdr:cNvSpPr txBox="1"/>
      </xdr:nvSpPr>
      <xdr:spPr>
        <a:xfrm>
          <a:off x="18421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38066</xdr:rowOff>
    </xdr:from>
    <xdr:ext cx="469744" cy="259045"/>
    <xdr:sp macro="" textlink="">
      <xdr:nvSpPr>
        <xdr:cNvPr id="521" name="n_1mainValue【保健センター・保健所】&#10;一人当たり面積">
          <a:extLst>
            <a:ext uri="{FF2B5EF4-FFF2-40B4-BE49-F238E27FC236}">
              <a16:creationId xmlns="" xmlns:a16="http://schemas.microsoft.com/office/drawing/2014/main" id="{00000000-0008-0000-0200-000009020000}"/>
            </a:ext>
          </a:extLst>
        </xdr:cNvPr>
        <xdr:cNvSpPr txBox="1"/>
      </xdr:nvSpPr>
      <xdr:spPr>
        <a:xfrm>
          <a:off x="21075727" y="1049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35323</xdr:rowOff>
    </xdr:from>
    <xdr:ext cx="469744" cy="259045"/>
    <xdr:sp macro="" textlink="">
      <xdr:nvSpPr>
        <xdr:cNvPr id="522" name="n_2mainValue【保健センター・保健所】&#10;一人当たり面積">
          <a:extLst>
            <a:ext uri="{FF2B5EF4-FFF2-40B4-BE49-F238E27FC236}">
              <a16:creationId xmlns="" xmlns:a16="http://schemas.microsoft.com/office/drawing/2014/main" id="{00000000-0008-0000-0200-00000A020000}"/>
            </a:ext>
          </a:extLst>
        </xdr:cNvPr>
        <xdr:cNvSpPr txBox="1"/>
      </xdr:nvSpPr>
      <xdr:spPr>
        <a:xfrm>
          <a:off x="20199427" y="104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33494</xdr:rowOff>
    </xdr:from>
    <xdr:ext cx="469744" cy="259045"/>
    <xdr:sp macro="" textlink="">
      <xdr:nvSpPr>
        <xdr:cNvPr id="523" name="n_3mainValue【保健センター・保健所】&#10;一人当たり面積">
          <a:extLst>
            <a:ext uri="{FF2B5EF4-FFF2-40B4-BE49-F238E27FC236}">
              <a16:creationId xmlns="" xmlns:a16="http://schemas.microsoft.com/office/drawing/2014/main" id="{00000000-0008-0000-0200-00000B020000}"/>
            </a:ext>
          </a:extLst>
        </xdr:cNvPr>
        <xdr:cNvSpPr txBox="1"/>
      </xdr:nvSpPr>
      <xdr:spPr>
        <a:xfrm>
          <a:off x="19310427" y="1049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524" name="n_4mainValue【保健センター・保健所】&#10;一人当たり面積">
          <a:extLst>
            <a:ext uri="{FF2B5EF4-FFF2-40B4-BE49-F238E27FC236}">
              <a16:creationId xmlns="" xmlns:a16="http://schemas.microsoft.com/office/drawing/2014/main" id="{00000000-0008-0000-0200-00000C020000}"/>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 xmlns:a16="http://schemas.microsoft.com/office/drawing/2014/main" id="{00000000-0008-0000-0200-00000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 xmlns:a16="http://schemas.microsoft.com/office/drawing/2014/main" id="{00000000-0008-0000-0200-00000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 xmlns:a16="http://schemas.microsoft.com/office/drawing/2014/main" id="{00000000-0008-0000-0200-00000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 xmlns:a16="http://schemas.microsoft.com/office/drawing/2014/main" id="{00000000-0008-0000-0200-00001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 xmlns:a16="http://schemas.microsoft.com/office/drawing/2014/main" id="{00000000-0008-0000-0200-00001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 xmlns:a16="http://schemas.microsoft.com/office/drawing/2014/main" id="{00000000-0008-0000-0200-00001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 xmlns:a16="http://schemas.microsoft.com/office/drawing/2014/main" id="{00000000-0008-0000-0200-00001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 xmlns:a16="http://schemas.microsoft.com/office/drawing/2014/main" id="{00000000-0008-0000-0200-000014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 xmlns:a16="http://schemas.microsoft.com/office/drawing/2014/main" id="{00000000-0008-0000-0200-00001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 xmlns:a16="http://schemas.microsoft.com/office/drawing/2014/main" id="{00000000-0008-0000-0200-00001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 xmlns:a16="http://schemas.microsoft.com/office/drawing/2014/main" id="{00000000-0008-0000-0200-00001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 xmlns:a16="http://schemas.microsoft.com/office/drawing/2014/main" id="{00000000-0008-0000-0200-00001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 xmlns:a16="http://schemas.microsoft.com/office/drawing/2014/main" id="{00000000-0008-0000-0200-00001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 xmlns:a16="http://schemas.microsoft.com/office/drawing/2014/main" id="{00000000-0008-0000-0200-00001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 xmlns:a16="http://schemas.microsoft.com/office/drawing/2014/main" id="{00000000-0008-0000-0200-00001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 xmlns:a16="http://schemas.microsoft.com/office/drawing/2014/main" id="{00000000-0008-0000-0200-00001C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 xmlns:a16="http://schemas.microsoft.com/office/drawing/2014/main" id="{00000000-0008-0000-0200-00001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 xmlns:a16="http://schemas.microsoft.com/office/drawing/2014/main" id="{00000000-0008-0000-0200-00001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 xmlns:a16="http://schemas.microsoft.com/office/drawing/2014/main" id="{00000000-0008-0000-0200-00001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 xmlns:a16="http://schemas.microsoft.com/office/drawing/2014/main" id="{00000000-0008-0000-0200-00002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 xmlns:a16="http://schemas.microsoft.com/office/drawing/2014/main" id="{00000000-0008-0000-0200-00002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 xmlns:a16="http://schemas.microsoft.com/office/drawing/2014/main" id="{00000000-0008-0000-0200-00002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 xmlns:a16="http://schemas.microsoft.com/office/drawing/2014/main" id="{00000000-0008-0000-0200-00002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 xmlns:a16="http://schemas.microsoft.com/office/drawing/2014/main" id="{00000000-0008-0000-0200-00002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a:extLst>
            <a:ext uri="{FF2B5EF4-FFF2-40B4-BE49-F238E27FC236}">
              <a16:creationId xmlns="" xmlns:a16="http://schemas.microsoft.com/office/drawing/2014/main" id="{00000000-0008-0000-0200-00002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a:extLst>
            <a:ext uri="{FF2B5EF4-FFF2-40B4-BE49-F238E27FC236}">
              <a16:creationId xmlns="" xmlns:a16="http://schemas.microsoft.com/office/drawing/2014/main" id="{00000000-0008-0000-0200-00002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a:extLst>
            <a:ext uri="{FF2B5EF4-FFF2-40B4-BE49-F238E27FC236}">
              <a16:creationId xmlns="" xmlns:a16="http://schemas.microsoft.com/office/drawing/2014/main" id="{00000000-0008-0000-0200-00002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a:extLst>
            <a:ext uri="{FF2B5EF4-FFF2-40B4-BE49-F238E27FC236}">
              <a16:creationId xmlns="" xmlns:a16="http://schemas.microsoft.com/office/drawing/2014/main" id="{00000000-0008-0000-0200-00002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3" name="テキスト ボックス 552">
          <a:extLst>
            <a:ext uri="{FF2B5EF4-FFF2-40B4-BE49-F238E27FC236}">
              <a16:creationId xmlns="" xmlns:a16="http://schemas.microsoft.com/office/drawing/2014/main" id="{00000000-0008-0000-0200-00002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a:extLst>
            <a:ext uri="{FF2B5EF4-FFF2-40B4-BE49-F238E27FC236}">
              <a16:creationId xmlns="" xmlns:a16="http://schemas.microsoft.com/office/drawing/2014/main" id="{00000000-0008-0000-0200-00002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a:extLst>
            <a:ext uri="{FF2B5EF4-FFF2-40B4-BE49-F238E27FC236}">
              <a16:creationId xmlns="" xmlns:a16="http://schemas.microsoft.com/office/drawing/2014/main" id="{00000000-0008-0000-0200-00002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a:extLst>
            <a:ext uri="{FF2B5EF4-FFF2-40B4-BE49-F238E27FC236}">
              <a16:creationId xmlns="" xmlns:a16="http://schemas.microsoft.com/office/drawing/2014/main" id="{00000000-0008-0000-0200-00002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a:extLst>
            <a:ext uri="{FF2B5EF4-FFF2-40B4-BE49-F238E27FC236}">
              <a16:creationId xmlns="" xmlns:a16="http://schemas.microsoft.com/office/drawing/2014/main" id="{00000000-0008-0000-0200-00002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a:extLst>
            <a:ext uri="{FF2B5EF4-FFF2-40B4-BE49-F238E27FC236}">
              <a16:creationId xmlns="" xmlns:a16="http://schemas.microsoft.com/office/drawing/2014/main" id="{00000000-0008-0000-0200-00002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a:extLst>
            <a:ext uri="{FF2B5EF4-FFF2-40B4-BE49-F238E27FC236}">
              <a16:creationId xmlns="" xmlns:a16="http://schemas.microsoft.com/office/drawing/2014/main" id="{00000000-0008-0000-0200-00002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a:extLst>
            <a:ext uri="{FF2B5EF4-FFF2-40B4-BE49-F238E27FC236}">
              <a16:creationId xmlns="" xmlns:a16="http://schemas.microsoft.com/office/drawing/2014/main" id="{00000000-0008-0000-0200-00003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1" name="テキスト ボックス 560">
          <a:extLst>
            <a:ext uri="{FF2B5EF4-FFF2-40B4-BE49-F238E27FC236}">
              <a16:creationId xmlns="" xmlns:a16="http://schemas.microsoft.com/office/drawing/2014/main" id="{00000000-0008-0000-0200-000031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 xmlns:a16="http://schemas.microsoft.com/office/drawing/2014/main" id="{00000000-0008-0000-0200-00003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庁舎】&#10;有形固定資産減価償却率グラフ枠">
          <a:extLst>
            <a:ext uri="{FF2B5EF4-FFF2-40B4-BE49-F238E27FC236}">
              <a16:creationId xmlns="" xmlns:a16="http://schemas.microsoft.com/office/drawing/2014/main" id="{00000000-0008-0000-0200-00003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4" name="直線コネクタ 563">
          <a:extLst>
            <a:ext uri="{FF2B5EF4-FFF2-40B4-BE49-F238E27FC236}">
              <a16:creationId xmlns="" xmlns:a16="http://schemas.microsoft.com/office/drawing/2014/main" id="{00000000-0008-0000-0200-000034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5" name="【庁舎】&#10;有形固定資産減価償却率最小値テキスト">
          <a:extLst>
            <a:ext uri="{FF2B5EF4-FFF2-40B4-BE49-F238E27FC236}">
              <a16:creationId xmlns="" xmlns:a16="http://schemas.microsoft.com/office/drawing/2014/main" id="{00000000-0008-0000-0200-000035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6" name="直線コネクタ 565">
          <a:extLst>
            <a:ext uri="{FF2B5EF4-FFF2-40B4-BE49-F238E27FC236}">
              <a16:creationId xmlns="" xmlns:a16="http://schemas.microsoft.com/office/drawing/2014/main" id="{00000000-0008-0000-0200-000036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7" name="【庁舎】&#10;有形固定資産減価償却率最大値テキスト">
          <a:extLst>
            <a:ext uri="{FF2B5EF4-FFF2-40B4-BE49-F238E27FC236}">
              <a16:creationId xmlns="" xmlns:a16="http://schemas.microsoft.com/office/drawing/2014/main" id="{00000000-0008-0000-0200-000037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8" name="直線コネクタ 567">
          <a:extLst>
            <a:ext uri="{FF2B5EF4-FFF2-40B4-BE49-F238E27FC236}">
              <a16:creationId xmlns="" xmlns:a16="http://schemas.microsoft.com/office/drawing/2014/main" id="{00000000-0008-0000-0200-000038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569" name="【庁舎】&#10;有形固定資産減価償却率平均値テキスト">
          <a:extLst>
            <a:ext uri="{FF2B5EF4-FFF2-40B4-BE49-F238E27FC236}">
              <a16:creationId xmlns="" xmlns:a16="http://schemas.microsoft.com/office/drawing/2014/main" id="{00000000-0008-0000-0200-000039020000}"/>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570" name="フローチャート: 判断 569">
          <a:extLst>
            <a:ext uri="{FF2B5EF4-FFF2-40B4-BE49-F238E27FC236}">
              <a16:creationId xmlns="" xmlns:a16="http://schemas.microsoft.com/office/drawing/2014/main" id="{00000000-0008-0000-0200-00003A020000}"/>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571" name="フローチャート: 判断 570">
          <a:extLst>
            <a:ext uri="{FF2B5EF4-FFF2-40B4-BE49-F238E27FC236}">
              <a16:creationId xmlns="" xmlns:a16="http://schemas.microsoft.com/office/drawing/2014/main" id="{00000000-0008-0000-0200-00003B020000}"/>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572" name="フローチャート: 判断 571">
          <a:extLst>
            <a:ext uri="{FF2B5EF4-FFF2-40B4-BE49-F238E27FC236}">
              <a16:creationId xmlns="" xmlns:a16="http://schemas.microsoft.com/office/drawing/2014/main" id="{00000000-0008-0000-0200-00003C020000}"/>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573" name="フローチャート: 判断 572">
          <a:extLst>
            <a:ext uri="{FF2B5EF4-FFF2-40B4-BE49-F238E27FC236}">
              <a16:creationId xmlns="" xmlns:a16="http://schemas.microsoft.com/office/drawing/2014/main" id="{00000000-0008-0000-0200-00003D020000}"/>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574" name="フローチャート: 判断 573">
          <a:extLst>
            <a:ext uri="{FF2B5EF4-FFF2-40B4-BE49-F238E27FC236}">
              <a16:creationId xmlns="" xmlns:a16="http://schemas.microsoft.com/office/drawing/2014/main" id="{00000000-0008-0000-0200-00003E020000}"/>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a:extLst>
            <a:ext uri="{FF2B5EF4-FFF2-40B4-BE49-F238E27FC236}">
              <a16:creationId xmlns="" xmlns:a16="http://schemas.microsoft.com/office/drawing/2014/main" id="{00000000-0008-0000-0200-00003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a:extLst>
            <a:ext uri="{FF2B5EF4-FFF2-40B4-BE49-F238E27FC236}">
              <a16:creationId xmlns="" xmlns:a16="http://schemas.microsoft.com/office/drawing/2014/main" id="{00000000-0008-0000-0200-00004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a:extLst>
            <a:ext uri="{FF2B5EF4-FFF2-40B4-BE49-F238E27FC236}">
              <a16:creationId xmlns="" xmlns:a16="http://schemas.microsoft.com/office/drawing/2014/main" id="{00000000-0008-0000-0200-00004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a:extLst>
            <a:ext uri="{FF2B5EF4-FFF2-40B4-BE49-F238E27FC236}">
              <a16:creationId xmlns="" xmlns:a16="http://schemas.microsoft.com/office/drawing/2014/main" id="{00000000-0008-0000-0200-00004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a:extLst>
            <a:ext uri="{FF2B5EF4-FFF2-40B4-BE49-F238E27FC236}">
              <a16:creationId xmlns="" xmlns:a16="http://schemas.microsoft.com/office/drawing/2014/main" id="{00000000-0008-0000-0200-00004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100330</xdr:rowOff>
    </xdr:from>
    <xdr:to>
      <xdr:col>85</xdr:col>
      <xdr:colOff>177800</xdr:colOff>
      <xdr:row>107</xdr:row>
      <xdr:rowOff>30480</xdr:rowOff>
    </xdr:to>
    <xdr:sp macro="" textlink="">
      <xdr:nvSpPr>
        <xdr:cNvPr id="580" name="楕円 579">
          <a:extLst>
            <a:ext uri="{FF2B5EF4-FFF2-40B4-BE49-F238E27FC236}">
              <a16:creationId xmlns="" xmlns:a16="http://schemas.microsoft.com/office/drawing/2014/main" id="{00000000-0008-0000-0200-000044020000}"/>
            </a:ext>
          </a:extLst>
        </xdr:cNvPr>
        <xdr:cNvSpPr/>
      </xdr:nvSpPr>
      <xdr:spPr>
        <a:xfrm>
          <a:off x="16268700" y="182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15257</xdr:rowOff>
    </xdr:from>
    <xdr:ext cx="405111" cy="259045"/>
    <xdr:sp macro="" textlink="">
      <xdr:nvSpPr>
        <xdr:cNvPr id="581" name="【庁舎】&#10;有形固定資産減価償却率該当値テキスト">
          <a:extLst>
            <a:ext uri="{FF2B5EF4-FFF2-40B4-BE49-F238E27FC236}">
              <a16:creationId xmlns="" xmlns:a16="http://schemas.microsoft.com/office/drawing/2014/main" id="{00000000-0008-0000-0200-000045020000}"/>
            </a:ext>
          </a:extLst>
        </xdr:cNvPr>
        <xdr:cNvSpPr txBox="1"/>
      </xdr:nvSpPr>
      <xdr:spPr>
        <a:xfrm>
          <a:off x="16357600"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101600</xdr:rowOff>
    </xdr:from>
    <xdr:to>
      <xdr:col>81</xdr:col>
      <xdr:colOff>101600</xdr:colOff>
      <xdr:row>107</xdr:row>
      <xdr:rowOff>31750</xdr:rowOff>
    </xdr:to>
    <xdr:sp macro="" textlink="">
      <xdr:nvSpPr>
        <xdr:cNvPr id="582" name="楕円 581">
          <a:extLst>
            <a:ext uri="{FF2B5EF4-FFF2-40B4-BE49-F238E27FC236}">
              <a16:creationId xmlns="" xmlns:a16="http://schemas.microsoft.com/office/drawing/2014/main" id="{00000000-0008-0000-0200-000046020000}"/>
            </a:ext>
          </a:extLst>
        </xdr:cNvPr>
        <xdr:cNvSpPr/>
      </xdr:nvSpPr>
      <xdr:spPr>
        <a:xfrm>
          <a:off x="15430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151130</xdr:rowOff>
    </xdr:from>
    <xdr:to>
      <xdr:col>85</xdr:col>
      <xdr:colOff>127000</xdr:colOff>
      <xdr:row>106</xdr:row>
      <xdr:rowOff>152400</xdr:rowOff>
    </xdr:to>
    <xdr:cxnSp macro="">
      <xdr:nvCxnSpPr>
        <xdr:cNvPr id="583" name="直線コネクタ 582">
          <a:extLst>
            <a:ext uri="{FF2B5EF4-FFF2-40B4-BE49-F238E27FC236}">
              <a16:creationId xmlns="" xmlns:a16="http://schemas.microsoft.com/office/drawing/2014/main" id="{00000000-0008-0000-0200-000047020000}"/>
            </a:ext>
          </a:extLst>
        </xdr:cNvPr>
        <xdr:cNvCxnSpPr/>
      </xdr:nvCxnSpPr>
      <xdr:spPr>
        <a:xfrm flipV="1">
          <a:off x="15481300" y="183248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92711</xdr:rowOff>
    </xdr:from>
    <xdr:to>
      <xdr:col>76</xdr:col>
      <xdr:colOff>165100</xdr:colOff>
      <xdr:row>107</xdr:row>
      <xdr:rowOff>22861</xdr:rowOff>
    </xdr:to>
    <xdr:sp macro="" textlink="">
      <xdr:nvSpPr>
        <xdr:cNvPr id="584" name="楕円 583">
          <a:extLst>
            <a:ext uri="{FF2B5EF4-FFF2-40B4-BE49-F238E27FC236}">
              <a16:creationId xmlns="" xmlns:a16="http://schemas.microsoft.com/office/drawing/2014/main" id="{00000000-0008-0000-0200-000048020000}"/>
            </a:ext>
          </a:extLst>
        </xdr:cNvPr>
        <xdr:cNvSpPr/>
      </xdr:nvSpPr>
      <xdr:spPr>
        <a:xfrm>
          <a:off x="14541500" y="1826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143511</xdr:rowOff>
    </xdr:from>
    <xdr:to>
      <xdr:col>81</xdr:col>
      <xdr:colOff>50800</xdr:colOff>
      <xdr:row>106</xdr:row>
      <xdr:rowOff>152400</xdr:rowOff>
    </xdr:to>
    <xdr:cxnSp macro="">
      <xdr:nvCxnSpPr>
        <xdr:cNvPr id="585" name="直線コネクタ 584">
          <a:extLst>
            <a:ext uri="{FF2B5EF4-FFF2-40B4-BE49-F238E27FC236}">
              <a16:creationId xmlns="" xmlns:a16="http://schemas.microsoft.com/office/drawing/2014/main" id="{00000000-0008-0000-0200-000049020000}"/>
            </a:ext>
          </a:extLst>
        </xdr:cNvPr>
        <xdr:cNvCxnSpPr/>
      </xdr:nvCxnSpPr>
      <xdr:spPr>
        <a:xfrm>
          <a:off x="14592300" y="1831721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69850</xdr:rowOff>
    </xdr:from>
    <xdr:to>
      <xdr:col>72</xdr:col>
      <xdr:colOff>38100</xdr:colOff>
      <xdr:row>107</xdr:row>
      <xdr:rowOff>0</xdr:rowOff>
    </xdr:to>
    <xdr:sp macro="" textlink="">
      <xdr:nvSpPr>
        <xdr:cNvPr id="586" name="楕円 585">
          <a:extLst>
            <a:ext uri="{FF2B5EF4-FFF2-40B4-BE49-F238E27FC236}">
              <a16:creationId xmlns="" xmlns:a16="http://schemas.microsoft.com/office/drawing/2014/main" id="{00000000-0008-0000-0200-00004A020000}"/>
            </a:ext>
          </a:extLst>
        </xdr:cNvPr>
        <xdr:cNvSpPr/>
      </xdr:nvSpPr>
      <xdr:spPr>
        <a:xfrm>
          <a:off x="13652500" y="182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120650</xdr:rowOff>
    </xdr:from>
    <xdr:to>
      <xdr:col>76</xdr:col>
      <xdr:colOff>114300</xdr:colOff>
      <xdr:row>106</xdr:row>
      <xdr:rowOff>143511</xdr:rowOff>
    </xdr:to>
    <xdr:cxnSp macro="">
      <xdr:nvCxnSpPr>
        <xdr:cNvPr id="587" name="直線コネクタ 586">
          <a:extLst>
            <a:ext uri="{FF2B5EF4-FFF2-40B4-BE49-F238E27FC236}">
              <a16:creationId xmlns="" xmlns:a16="http://schemas.microsoft.com/office/drawing/2014/main" id="{00000000-0008-0000-0200-00004B020000}"/>
            </a:ext>
          </a:extLst>
        </xdr:cNvPr>
        <xdr:cNvCxnSpPr/>
      </xdr:nvCxnSpPr>
      <xdr:spPr>
        <a:xfrm>
          <a:off x="13703300" y="182943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58420</xdr:rowOff>
    </xdr:from>
    <xdr:to>
      <xdr:col>67</xdr:col>
      <xdr:colOff>101600</xdr:colOff>
      <xdr:row>106</xdr:row>
      <xdr:rowOff>160020</xdr:rowOff>
    </xdr:to>
    <xdr:sp macro="" textlink="">
      <xdr:nvSpPr>
        <xdr:cNvPr id="588" name="楕円 587">
          <a:extLst>
            <a:ext uri="{FF2B5EF4-FFF2-40B4-BE49-F238E27FC236}">
              <a16:creationId xmlns="" xmlns:a16="http://schemas.microsoft.com/office/drawing/2014/main" id="{00000000-0008-0000-0200-00004C020000}"/>
            </a:ext>
          </a:extLst>
        </xdr:cNvPr>
        <xdr:cNvSpPr/>
      </xdr:nvSpPr>
      <xdr:spPr>
        <a:xfrm>
          <a:off x="12763500" y="182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109220</xdr:rowOff>
    </xdr:from>
    <xdr:to>
      <xdr:col>71</xdr:col>
      <xdr:colOff>177800</xdr:colOff>
      <xdr:row>106</xdr:row>
      <xdr:rowOff>120650</xdr:rowOff>
    </xdr:to>
    <xdr:cxnSp macro="">
      <xdr:nvCxnSpPr>
        <xdr:cNvPr id="589" name="直線コネクタ 588">
          <a:extLst>
            <a:ext uri="{FF2B5EF4-FFF2-40B4-BE49-F238E27FC236}">
              <a16:creationId xmlns="" xmlns:a16="http://schemas.microsoft.com/office/drawing/2014/main" id="{00000000-0008-0000-0200-00004D020000}"/>
            </a:ext>
          </a:extLst>
        </xdr:cNvPr>
        <xdr:cNvCxnSpPr/>
      </xdr:nvCxnSpPr>
      <xdr:spPr>
        <a:xfrm>
          <a:off x="12814300" y="18282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590" name="n_1aveValue【庁舎】&#10;有形固定資産減価償却率">
          <a:extLst>
            <a:ext uri="{FF2B5EF4-FFF2-40B4-BE49-F238E27FC236}">
              <a16:creationId xmlns="" xmlns:a16="http://schemas.microsoft.com/office/drawing/2014/main" id="{00000000-0008-0000-0200-00004E020000}"/>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591" name="n_2aveValue【庁舎】&#10;有形固定資産減価償却率">
          <a:extLst>
            <a:ext uri="{FF2B5EF4-FFF2-40B4-BE49-F238E27FC236}">
              <a16:creationId xmlns="" xmlns:a16="http://schemas.microsoft.com/office/drawing/2014/main" id="{00000000-0008-0000-0200-00004F020000}"/>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592" name="n_3aveValue【庁舎】&#10;有形固定資産減価償却率">
          <a:extLst>
            <a:ext uri="{FF2B5EF4-FFF2-40B4-BE49-F238E27FC236}">
              <a16:creationId xmlns="" xmlns:a16="http://schemas.microsoft.com/office/drawing/2014/main" id="{00000000-0008-0000-0200-000050020000}"/>
            </a:ext>
          </a:extLst>
        </xdr:cNvPr>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593" name="n_4aveValue【庁舎】&#10;有形固定資産減価償却率">
          <a:extLst>
            <a:ext uri="{FF2B5EF4-FFF2-40B4-BE49-F238E27FC236}">
              <a16:creationId xmlns="" xmlns:a16="http://schemas.microsoft.com/office/drawing/2014/main" id="{00000000-0008-0000-0200-000051020000}"/>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22877</xdr:rowOff>
    </xdr:from>
    <xdr:ext cx="405111" cy="259045"/>
    <xdr:sp macro="" textlink="">
      <xdr:nvSpPr>
        <xdr:cNvPr id="594" name="n_1mainValue【庁舎】&#10;有形固定資産減価償却率">
          <a:extLst>
            <a:ext uri="{FF2B5EF4-FFF2-40B4-BE49-F238E27FC236}">
              <a16:creationId xmlns="" xmlns:a16="http://schemas.microsoft.com/office/drawing/2014/main" id="{00000000-0008-0000-0200-000052020000}"/>
            </a:ext>
          </a:extLst>
        </xdr:cNvPr>
        <xdr:cNvSpPr txBox="1"/>
      </xdr:nvSpPr>
      <xdr:spPr>
        <a:xfrm>
          <a:off x="152660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13988</xdr:rowOff>
    </xdr:from>
    <xdr:ext cx="405111" cy="259045"/>
    <xdr:sp macro="" textlink="">
      <xdr:nvSpPr>
        <xdr:cNvPr id="595" name="n_2mainValue【庁舎】&#10;有形固定資産減価償却率">
          <a:extLst>
            <a:ext uri="{FF2B5EF4-FFF2-40B4-BE49-F238E27FC236}">
              <a16:creationId xmlns="" xmlns:a16="http://schemas.microsoft.com/office/drawing/2014/main" id="{00000000-0008-0000-0200-000053020000}"/>
            </a:ext>
          </a:extLst>
        </xdr:cNvPr>
        <xdr:cNvSpPr txBox="1"/>
      </xdr:nvSpPr>
      <xdr:spPr>
        <a:xfrm>
          <a:off x="14389744" y="18359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162577</xdr:rowOff>
    </xdr:from>
    <xdr:ext cx="405111" cy="259045"/>
    <xdr:sp macro="" textlink="">
      <xdr:nvSpPr>
        <xdr:cNvPr id="596" name="n_3mainValue【庁舎】&#10;有形固定資産減価償却率">
          <a:extLst>
            <a:ext uri="{FF2B5EF4-FFF2-40B4-BE49-F238E27FC236}">
              <a16:creationId xmlns="" xmlns:a16="http://schemas.microsoft.com/office/drawing/2014/main" id="{00000000-0008-0000-0200-000054020000}"/>
            </a:ext>
          </a:extLst>
        </xdr:cNvPr>
        <xdr:cNvSpPr txBox="1"/>
      </xdr:nvSpPr>
      <xdr:spPr>
        <a:xfrm>
          <a:off x="13500744" y="1833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151147</xdr:rowOff>
    </xdr:from>
    <xdr:ext cx="405111" cy="259045"/>
    <xdr:sp macro="" textlink="">
      <xdr:nvSpPr>
        <xdr:cNvPr id="597" name="n_4mainValue【庁舎】&#10;有形固定資産減価償却率">
          <a:extLst>
            <a:ext uri="{FF2B5EF4-FFF2-40B4-BE49-F238E27FC236}">
              <a16:creationId xmlns="" xmlns:a16="http://schemas.microsoft.com/office/drawing/2014/main" id="{00000000-0008-0000-0200-000055020000}"/>
            </a:ext>
          </a:extLst>
        </xdr:cNvPr>
        <xdr:cNvSpPr txBox="1"/>
      </xdr:nvSpPr>
      <xdr:spPr>
        <a:xfrm>
          <a:off x="12611744" y="1832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a:extLst>
            <a:ext uri="{FF2B5EF4-FFF2-40B4-BE49-F238E27FC236}">
              <a16:creationId xmlns="" xmlns:a16="http://schemas.microsoft.com/office/drawing/2014/main" id="{00000000-0008-0000-0200-00005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a:extLst>
            <a:ext uri="{FF2B5EF4-FFF2-40B4-BE49-F238E27FC236}">
              <a16:creationId xmlns="" xmlns:a16="http://schemas.microsoft.com/office/drawing/2014/main" id="{00000000-0008-0000-0200-00005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a:extLst>
            <a:ext uri="{FF2B5EF4-FFF2-40B4-BE49-F238E27FC236}">
              <a16:creationId xmlns="" xmlns:a16="http://schemas.microsoft.com/office/drawing/2014/main" id="{00000000-0008-0000-0200-00005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a:extLst>
            <a:ext uri="{FF2B5EF4-FFF2-40B4-BE49-F238E27FC236}">
              <a16:creationId xmlns="" xmlns:a16="http://schemas.microsoft.com/office/drawing/2014/main" id="{00000000-0008-0000-0200-00005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a:extLst>
            <a:ext uri="{FF2B5EF4-FFF2-40B4-BE49-F238E27FC236}">
              <a16:creationId xmlns="" xmlns:a16="http://schemas.microsoft.com/office/drawing/2014/main" id="{00000000-0008-0000-0200-00005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a:extLst>
            <a:ext uri="{FF2B5EF4-FFF2-40B4-BE49-F238E27FC236}">
              <a16:creationId xmlns="" xmlns:a16="http://schemas.microsoft.com/office/drawing/2014/main" id="{00000000-0008-0000-0200-00005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a:extLst>
            <a:ext uri="{FF2B5EF4-FFF2-40B4-BE49-F238E27FC236}">
              <a16:creationId xmlns="" xmlns:a16="http://schemas.microsoft.com/office/drawing/2014/main" id="{00000000-0008-0000-0200-00005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a:extLst>
            <a:ext uri="{FF2B5EF4-FFF2-40B4-BE49-F238E27FC236}">
              <a16:creationId xmlns="" xmlns:a16="http://schemas.microsoft.com/office/drawing/2014/main" id="{00000000-0008-0000-0200-00005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a:extLst>
            <a:ext uri="{FF2B5EF4-FFF2-40B4-BE49-F238E27FC236}">
              <a16:creationId xmlns="" xmlns:a16="http://schemas.microsoft.com/office/drawing/2014/main" id="{00000000-0008-0000-0200-00005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a:extLst>
            <a:ext uri="{FF2B5EF4-FFF2-40B4-BE49-F238E27FC236}">
              <a16:creationId xmlns="" xmlns:a16="http://schemas.microsoft.com/office/drawing/2014/main" id="{00000000-0008-0000-0200-00005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8" name="直線コネクタ 607">
          <a:extLst>
            <a:ext uri="{FF2B5EF4-FFF2-40B4-BE49-F238E27FC236}">
              <a16:creationId xmlns="" xmlns:a16="http://schemas.microsoft.com/office/drawing/2014/main" id="{00000000-0008-0000-0200-000060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9" name="テキスト ボックス 608">
          <a:extLst>
            <a:ext uri="{FF2B5EF4-FFF2-40B4-BE49-F238E27FC236}">
              <a16:creationId xmlns="" xmlns:a16="http://schemas.microsoft.com/office/drawing/2014/main" id="{00000000-0008-0000-0200-000061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0" name="直線コネクタ 609">
          <a:extLst>
            <a:ext uri="{FF2B5EF4-FFF2-40B4-BE49-F238E27FC236}">
              <a16:creationId xmlns="" xmlns:a16="http://schemas.microsoft.com/office/drawing/2014/main" id="{00000000-0008-0000-0200-000062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1" name="テキスト ボックス 610">
          <a:extLst>
            <a:ext uri="{FF2B5EF4-FFF2-40B4-BE49-F238E27FC236}">
              <a16:creationId xmlns="" xmlns:a16="http://schemas.microsoft.com/office/drawing/2014/main" id="{00000000-0008-0000-0200-000063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2" name="直線コネクタ 611">
          <a:extLst>
            <a:ext uri="{FF2B5EF4-FFF2-40B4-BE49-F238E27FC236}">
              <a16:creationId xmlns="" xmlns:a16="http://schemas.microsoft.com/office/drawing/2014/main" id="{00000000-0008-0000-0200-000064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3" name="テキスト ボックス 612">
          <a:extLst>
            <a:ext uri="{FF2B5EF4-FFF2-40B4-BE49-F238E27FC236}">
              <a16:creationId xmlns="" xmlns:a16="http://schemas.microsoft.com/office/drawing/2014/main" id="{00000000-0008-0000-0200-000065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4" name="直線コネクタ 613">
          <a:extLst>
            <a:ext uri="{FF2B5EF4-FFF2-40B4-BE49-F238E27FC236}">
              <a16:creationId xmlns="" xmlns:a16="http://schemas.microsoft.com/office/drawing/2014/main" id="{00000000-0008-0000-0200-000066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5" name="テキスト ボックス 614">
          <a:extLst>
            <a:ext uri="{FF2B5EF4-FFF2-40B4-BE49-F238E27FC236}">
              <a16:creationId xmlns="" xmlns:a16="http://schemas.microsoft.com/office/drawing/2014/main" id="{00000000-0008-0000-0200-000067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6" name="直線コネクタ 615">
          <a:extLst>
            <a:ext uri="{FF2B5EF4-FFF2-40B4-BE49-F238E27FC236}">
              <a16:creationId xmlns="" xmlns:a16="http://schemas.microsoft.com/office/drawing/2014/main" id="{00000000-0008-0000-0200-000068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7" name="テキスト ボックス 616">
          <a:extLst>
            <a:ext uri="{FF2B5EF4-FFF2-40B4-BE49-F238E27FC236}">
              <a16:creationId xmlns="" xmlns:a16="http://schemas.microsoft.com/office/drawing/2014/main" id="{00000000-0008-0000-0200-000069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8" name="直線コネクタ 617">
          <a:extLst>
            <a:ext uri="{FF2B5EF4-FFF2-40B4-BE49-F238E27FC236}">
              <a16:creationId xmlns="" xmlns:a16="http://schemas.microsoft.com/office/drawing/2014/main" id="{00000000-0008-0000-0200-00006A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9" name="テキスト ボックス 618">
          <a:extLst>
            <a:ext uri="{FF2B5EF4-FFF2-40B4-BE49-F238E27FC236}">
              <a16:creationId xmlns="" xmlns:a16="http://schemas.microsoft.com/office/drawing/2014/main" id="{00000000-0008-0000-0200-00006B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a:extLst>
            <a:ext uri="{FF2B5EF4-FFF2-40B4-BE49-F238E27FC236}">
              <a16:creationId xmlns="" xmlns:a16="http://schemas.microsoft.com/office/drawing/2014/main" id="{00000000-0008-0000-0200-00006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a:extLst>
            <a:ext uri="{FF2B5EF4-FFF2-40B4-BE49-F238E27FC236}">
              <a16:creationId xmlns="" xmlns:a16="http://schemas.microsoft.com/office/drawing/2014/main" id="{00000000-0008-0000-0200-00006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a:extLst>
            <a:ext uri="{FF2B5EF4-FFF2-40B4-BE49-F238E27FC236}">
              <a16:creationId xmlns="" xmlns:a16="http://schemas.microsoft.com/office/drawing/2014/main" id="{00000000-0008-0000-0200-00006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623" name="直線コネクタ 622">
          <a:extLst>
            <a:ext uri="{FF2B5EF4-FFF2-40B4-BE49-F238E27FC236}">
              <a16:creationId xmlns="" xmlns:a16="http://schemas.microsoft.com/office/drawing/2014/main" id="{00000000-0008-0000-0200-00006F020000}"/>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624" name="【庁舎】&#10;一人当たり面積最小値テキスト">
          <a:extLst>
            <a:ext uri="{FF2B5EF4-FFF2-40B4-BE49-F238E27FC236}">
              <a16:creationId xmlns="" xmlns:a16="http://schemas.microsoft.com/office/drawing/2014/main" id="{00000000-0008-0000-0200-000070020000}"/>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625" name="直線コネクタ 624">
          <a:extLst>
            <a:ext uri="{FF2B5EF4-FFF2-40B4-BE49-F238E27FC236}">
              <a16:creationId xmlns="" xmlns:a16="http://schemas.microsoft.com/office/drawing/2014/main" id="{00000000-0008-0000-0200-000071020000}"/>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26" name="【庁舎】&#10;一人当たり面積最大値テキスト">
          <a:extLst>
            <a:ext uri="{FF2B5EF4-FFF2-40B4-BE49-F238E27FC236}">
              <a16:creationId xmlns="" xmlns:a16="http://schemas.microsoft.com/office/drawing/2014/main" id="{00000000-0008-0000-0200-00007202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27" name="直線コネクタ 626">
          <a:extLst>
            <a:ext uri="{FF2B5EF4-FFF2-40B4-BE49-F238E27FC236}">
              <a16:creationId xmlns="" xmlns:a16="http://schemas.microsoft.com/office/drawing/2014/main" id="{00000000-0008-0000-0200-00007302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628" name="【庁舎】&#10;一人当たり面積平均値テキスト">
          <a:extLst>
            <a:ext uri="{FF2B5EF4-FFF2-40B4-BE49-F238E27FC236}">
              <a16:creationId xmlns="" xmlns:a16="http://schemas.microsoft.com/office/drawing/2014/main" id="{00000000-0008-0000-0200-000074020000}"/>
            </a:ext>
          </a:extLst>
        </xdr:cNvPr>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629" name="フローチャート: 判断 628">
          <a:extLst>
            <a:ext uri="{FF2B5EF4-FFF2-40B4-BE49-F238E27FC236}">
              <a16:creationId xmlns="" xmlns:a16="http://schemas.microsoft.com/office/drawing/2014/main" id="{00000000-0008-0000-0200-000075020000}"/>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630" name="フローチャート: 判断 629">
          <a:extLst>
            <a:ext uri="{FF2B5EF4-FFF2-40B4-BE49-F238E27FC236}">
              <a16:creationId xmlns="" xmlns:a16="http://schemas.microsoft.com/office/drawing/2014/main" id="{00000000-0008-0000-0200-000076020000}"/>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631" name="フローチャート: 判断 630">
          <a:extLst>
            <a:ext uri="{FF2B5EF4-FFF2-40B4-BE49-F238E27FC236}">
              <a16:creationId xmlns="" xmlns:a16="http://schemas.microsoft.com/office/drawing/2014/main" id="{00000000-0008-0000-0200-000077020000}"/>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632" name="フローチャート: 判断 631">
          <a:extLst>
            <a:ext uri="{FF2B5EF4-FFF2-40B4-BE49-F238E27FC236}">
              <a16:creationId xmlns="" xmlns:a16="http://schemas.microsoft.com/office/drawing/2014/main" id="{00000000-0008-0000-0200-000078020000}"/>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633" name="フローチャート: 判断 632">
          <a:extLst>
            <a:ext uri="{FF2B5EF4-FFF2-40B4-BE49-F238E27FC236}">
              <a16:creationId xmlns="" xmlns:a16="http://schemas.microsoft.com/office/drawing/2014/main" id="{00000000-0008-0000-0200-000079020000}"/>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 xmlns:a16="http://schemas.microsoft.com/office/drawing/2014/main" id="{00000000-0008-0000-0200-00007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 xmlns:a16="http://schemas.microsoft.com/office/drawing/2014/main" id="{00000000-0008-0000-0200-00007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 xmlns:a16="http://schemas.microsoft.com/office/drawing/2014/main" id="{00000000-0008-0000-0200-00007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 xmlns:a16="http://schemas.microsoft.com/office/drawing/2014/main" id="{00000000-0008-0000-0200-00007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 xmlns:a16="http://schemas.microsoft.com/office/drawing/2014/main" id="{00000000-0008-0000-0200-00007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16692</xdr:rowOff>
    </xdr:from>
    <xdr:to>
      <xdr:col>116</xdr:col>
      <xdr:colOff>114300</xdr:colOff>
      <xdr:row>106</xdr:row>
      <xdr:rowOff>118292</xdr:rowOff>
    </xdr:to>
    <xdr:sp macro="" textlink="">
      <xdr:nvSpPr>
        <xdr:cNvPr id="639" name="楕円 638">
          <a:extLst>
            <a:ext uri="{FF2B5EF4-FFF2-40B4-BE49-F238E27FC236}">
              <a16:creationId xmlns="" xmlns:a16="http://schemas.microsoft.com/office/drawing/2014/main" id="{00000000-0008-0000-0200-00007F020000}"/>
            </a:ext>
          </a:extLst>
        </xdr:cNvPr>
        <xdr:cNvSpPr/>
      </xdr:nvSpPr>
      <xdr:spPr>
        <a:xfrm>
          <a:off x="22110700" y="181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166569</xdr:rowOff>
    </xdr:from>
    <xdr:ext cx="469744" cy="259045"/>
    <xdr:sp macro="" textlink="">
      <xdr:nvSpPr>
        <xdr:cNvPr id="640" name="【庁舎】&#10;一人当たり面積該当値テキスト">
          <a:extLst>
            <a:ext uri="{FF2B5EF4-FFF2-40B4-BE49-F238E27FC236}">
              <a16:creationId xmlns="" xmlns:a16="http://schemas.microsoft.com/office/drawing/2014/main" id="{00000000-0008-0000-0200-000080020000}"/>
            </a:ext>
          </a:extLst>
        </xdr:cNvPr>
        <xdr:cNvSpPr txBox="1"/>
      </xdr:nvSpPr>
      <xdr:spPr>
        <a:xfrm>
          <a:off x="22199600" y="1816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15602</xdr:rowOff>
    </xdr:from>
    <xdr:to>
      <xdr:col>112</xdr:col>
      <xdr:colOff>38100</xdr:colOff>
      <xdr:row>106</xdr:row>
      <xdr:rowOff>117202</xdr:rowOff>
    </xdr:to>
    <xdr:sp macro="" textlink="">
      <xdr:nvSpPr>
        <xdr:cNvPr id="641" name="楕円 640">
          <a:extLst>
            <a:ext uri="{FF2B5EF4-FFF2-40B4-BE49-F238E27FC236}">
              <a16:creationId xmlns="" xmlns:a16="http://schemas.microsoft.com/office/drawing/2014/main" id="{00000000-0008-0000-0200-000081020000}"/>
            </a:ext>
          </a:extLst>
        </xdr:cNvPr>
        <xdr:cNvSpPr/>
      </xdr:nvSpPr>
      <xdr:spPr>
        <a:xfrm>
          <a:off x="21272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66402</xdr:rowOff>
    </xdr:from>
    <xdr:to>
      <xdr:col>116</xdr:col>
      <xdr:colOff>63500</xdr:colOff>
      <xdr:row>106</xdr:row>
      <xdr:rowOff>67492</xdr:rowOff>
    </xdr:to>
    <xdr:cxnSp macro="">
      <xdr:nvCxnSpPr>
        <xdr:cNvPr id="642" name="直線コネクタ 641">
          <a:extLst>
            <a:ext uri="{FF2B5EF4-FFF2-40B4-BE49-F238E27FC236}">
              <a16:creationId xmlns="" xmlns:a16="http://schemas.microsoft.com/office/drawing/2014/main" id="{00000000-0008-0000-0200-000082020000}"/>
            </a:ext>
          </a:extLst>
        </xdr:cNvPr>
        <xdr:cNvCxnSpPr/>
      </xdr:nvCxnSpPr>
      <xdr:spPr>
        <a:xfrm>
          <a:off x="21323300" y="18240102"/>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10161</xdr:rowOff>
    </xdr:from>
    <xdr:to>
      <xdr:col>107</xdr:col>
      <xdr:colOff>101600</xdr:colOff>
      <xdr:row>106</xdr:row>
      <xdr:rowOff>111761</xdr:rowOff>
    </xdr:to>
    <xdr:sp macro="" textlink="">
      <xdr:nvSpPr>
        <xdr:cNvPr id="643" name="楕円 642">
          <a:extLst>
            <a:ext uri="{FF2B5EF4-FFF2-40B4-BE49-F238E27FC236}">
              <a16:creationId xmlns="" xmlns:a16="http://schemas.microsoft.com/office/drawing/2014/main" id="{00000000-0008-0000-0200-000083020000}"/>
            </a:ext>
          </a:extLst>
        </xdr:cNvPr>
        <xdr:cNvSpPr/>
      </xdr:nvSpPr>
      <xdr:spPr>
        <a:xfrm>
          <a:off x="20383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60961</xdr:rowOff>
    </xdr:from>
    <xdr:to>
      <xdr:col>111</xdr:col>
      <xdr:colOff>177800</xdr:colOff>
      <xdr:row>106</xdr:row>
      <xdr:rowOff>66402</xdr:rowOff>
    </xdr:to>
    <xdr:cxnSp macro="">
      <xdr:nvCxnSpPr>
        <xdr:cNvPr id="644" name="直線コネクタ 643">
          <a:extLst>
            <a:ext uri="{FF2B5EF4-FFF2-40B4-BE49-F238E27FC236}">
              <a16:creationId xmlns="" xmlns:a16="http://schemas.microsoft.com/office/drawing/2014/main" id="{00000000-0008-0000-0200-000084020000}"/>
            </a:ext>
          </a:extLst>
        </xdr:cNvPr>
        <xdr:cNvCxnSpPr/>
      </xdr:nvCxnSpPr>
      <xdr:spPr>
        <a:xfrm>
          <a:off x="20434300" y="18234661"/>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4718</xdr:rowOff>
    </xdr:from>
    <xdr:to>
      <xdr:col>102</xdr:col>
      <xdr:colOff>165100</xdr:colOff>
      <xdr:row>106</xdr:row>
      <xdr:rowOff>106318</xdr:rowOff>
    </xdr:to>
    <xdr:sp macro="" textlink="">
      <xdr:nvSpPr>
        <xdr:cNvPr id="645" name="楕円 644">
          <a:extLst>
            <a:ext uri="{FF2B5EF4-FFF2-40B4-BE49-F238E27FC236}">
              <a16:creationId xmlns="" xmlns:a16="http://schemas.microsoft.com/office/drawing/2014/main" id="{00000000-0008-0000-0200-000085020000}"/>
            </a:ext>
          </a:extLst>
        </xdr:cNvPr>
        <xdr:cNvSpPr/>
      </xdr:nvSpPr>
      <xdr:spPr>
        <a:xfrm>
          <a:off x="19494500" y="1817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55518</xdr:rowOff>
    </xdr:from>
    <xdr:to>
      <xdr:col>107</xdr:col>
      <xdr:colOff>50800</xdr:colOff>
      <xdr:row>106</xdr:row>
      <xdr:rowOff>60961</xdr:rowOff>
    </xdr:to>
    <xdr:cxnSp macro="">
      <xdr:nvCxnSpPr>
        <xdr:cNvPr id="646" name="直線コネクタ 645">
          <a:extLst>
            <a:ext uri="{FF2B5EF4-FFF2-40B4-BE49-F238E27FC236}">
              <a16:creationId xmlns="" xmlns:a16="http://schemas.microsoft.com/office/drawing/2014/main" id="{00000000-0008-0000-0200-000086020000}"/>
            </a:ext>
          </a:extLst>
        </xdr:cNvPr>
        <xdr:cNvCxnSpPr/>
      </xdr:nvCxnSpPr>
      <xdr:spPr>
        <a:xfrm>
          <a:off x="19545300" y="1822921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39551</xdr:rowOff>
    </xdr:from>
    <xdr:to>
      <xdr:col>98</xdr:col>
      <xdr:colOff>38100</xdr:colOff>
      <xdr:row>106</xdr:row>
      <xdr:rowOff>141151</xdr:rowOff>
    </xdr:to>
    <xdr:sp macro="" textlink="">
      <xdr:nvSpPr>
        <xdr:cNvPr id="647" name="楕円 646">
          <a:extLst>
            <a:ext uri="{FF2B5EF4-FFF2-40B4-BE49-F238E27FC236}">
              <a16:creationId xmlns="" xmlns:a16="http://schemas.microsoft.com/office/drawing/2014/main" id="{00000000-0008-0000-0200-000087020000}"/>
            </a:ext>
          </a:extLst>
        </xdr:cNvPr>
        <xdr:cNvSpPr/>
      </xdr:nvSpPr>
      <xdr:spPr>
        <a:xfrm>
          <a:off x="18605500" y="182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55518</xdr:rowOff>
    </xdr:from>
    <xdr:to>
      <xdr:col>102</xdr:col>
      <xdr:colOff>114300</xdr:colOff>
      <xdr:row>106</xdr:row>
      <xdr:rowOff>90351</xdr:rowOff>
    </xdr:to>
    <xdr:cxnSp macro="">
      <xdr:nvCxnSpPr>
        <xdr:cNvPr id="648" name="直線コネクタ 647">
          <a:extLst>
            <a:ext uri="{FF2B5EF4-FFF2-40B4-BE49-F238E27FC236}">
              <a16:creationId xmlns="" xmlns:a16="http://schemas.microsoft.com/office/drawing/2014/main" id="{00000000-0008-0000-0200-000088020000}"/>
            </a:ext>
          </a:extLst>
        </xdr:cNvPr>
        <xdr:cNvCxnSpPr/>
      </xdr:nvCxnSpPr>
      <xdr:spPr>
        <a:xfrm flipV="1">
          <a:off x="18656300" y="18229218"/>
          <a:ext cx="889000" cy="3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649" name="n_1aveValue【庁舎】&#10;一人当たり面積">
          <a:extLst>
            <a:ext uri="{FF2B5EF4-FFF2-40B4-BE49-F238E27FC236}">
              <a16:creationId xmlns="" xmlns:a16="http://schemas.microsoft.com/office/drawing/2014/main" id="{00000000-0008-0000-0200-000089020000}"/>
            </a:ext>
          </a:extLst>
        </xdr:cNvPr>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650" name="n_2aveValue【庁舎】&#10;一人当たり面積">
          <a:extLst>
            <a:ext uri="{FF2B5EF4-FFF2-40B4-BE49-F238E27FC236}">
              <a16:creationId xmlns="" xmlns:a16="http://schemas.microsoft.com/office/drawing/2014/main" id="{00000000-0008-0000-0200-00008A020000}"/>
            </a:ext>
          </a:extLst>
        </xdr:cNvPr>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651" name="n_3aveValue【庁舎】&#10;一人当たり面積">
          <a:extLst>
            <a:ext uri="{FF2B5EF4-FFF2-40B4-BE49-F238E27FC236}">
              <a16:creationId xmlns="" xmlns:a16="http://schemas.microsoft.com/office/drawing/2014/main" id="{00000000-0008-0000-0200-00008B020000}"/>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652" name="n_4aveValue【庁舎】&#10;一人当たり面積">
          <a:extLst>
            <a:ext uri="{FF2B5EF4-FFF2-40B4-BE49-F238E27FC236}">
              <a16:creationId xmlns="" xmlns:a16="http://schemas.microsoft.com/office/drawing/2014/main" id="{00000000-0008-0000-0200-00008C020000}"/>
            </a:ext>
          </a:extLst>
        </xdr:cNvPr>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108329</xdr:rowOff>
    </xdr:from>
    <xdr:ext cx="469744" cy="259045"/>
    <xdr:sp macro="" textlink="">
      <xdr:nvSpPr>
        <xdr:cNvPr id="653" name="n_1mainValue【庁舎】&#10;一人当たり面積">
          <a:extLst>
            <a:ext uri="{FF2B5EF4-FFF2-40B4-BE49-F238E27FC236}">
              <a16:creationId xmlns="" xmlns:a16="http://schemas.microsoft.com/office/drawing/2014/main" id="{00000000-0008-0000-0200-00008D020000}"/>
            </a:ext>
          </a:extLst>
        </xdr:cNvPr>
        <xdr:cNvSpPr txBox="1"/>
      </xdr:nvSpPr>
      <xdr:spPr>
        <a:xfrm>
          <a:off x="210757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102888</xdr:rowOff>
    </xdr:from>
    <xdr:ext cx="469744" cy="259045"/>
    <xdr:sp macro="" textlink="">
      <xdr:nvSpPr>
        <xdr:cNvPr id="654" name="n_2mainValue【庁舎】&#10;一人当たり面積">
          <a:extLst>
            <a:ext uri="{FF2B5EF4-FFF2-40B4-BE49-F238E27FC236}">
              <a16:creationId xmlns="" xmlns:a16="http://schemas.microsoft.com/office/drawing/2014/main" id="{00000000-0008-0000-0200-00008E020000}"/>
            </a:ext>
          </a:extLst>
        </xdr:cNvPr>
        <xdr:cNvSpPr txBox="1"/>
      </xdr:nvSpPr>
      <xdr:spPr>
        <a:xfrm>
          <a:off x="20199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97445</xdr:rowOff>
    </xdr:from>
    <xdr:ext cx="469744" cy="259045"/>
    <xdr:sp macro="" textlink="">
      <xdr:nvSpPr>
        <xdr:cNvPr id="655" name="n_3mainValue【庁舎】&#10;一人当たり面積">
          <a:extLst>
            <a:ext uri="{FF2B5EF4-FFF2-40B4-BE49-F238E27FC236}">
              <a16:creationId xmlns="" xmlns:a16="http://schemas.microsoft.com/office/drawing/2014/main" id="{00000000-0008-0000-0200-00008F020000}"/>
            </a:ext>
          </a:extLst>
        </xdr:cNvPr>
        <xdr:cNvSpPr txBox="1"/>
      </xdr:nvSpPr>
      <xdr:spPr>
        <a:xfrm>
          <a:off x="19310427" y="1827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132278</xdr:rowOff>
    </xdr:from>
    <xdr:ext cx="469744" cy="259045"/>
    <xdr:sp macro="" textlink="">
      <xdr:nvSpPr>
        <xdr:cNvPr id="656" name="n_4mainValue【庁舎】&#10;一人当たり面積">
          <a:extLst>
            <a:ext uri="{FF2B5EF4-FFF2-40B4-BE49-F238E27FC236}">
              <a16:creationId xmlns="" xmlns:a16="http://schemas.microsoft.com/office/drawing/2014/main" id="{00000000-0008-0000-0200-000090020000}"/>
            </a:ext>
          </a:extLst>
        </xdr:cNvPr>
        <xdr:cNvSpPr txBox="1"/>
      </xdr:nvSpPr>
      <xdr:spPr>
        <a:xfrm>
          <a:off x="18421427" y="1830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 xmlns:a16="http://schemas.microsoft.com/office/drawing/2014/main" id="{00000000-0008-0000-0200-00009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 xmlns:a16="http://schemas.microsoft.com/office/drawing/2014/main" id="{00000000-0008-0000-0200-00009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 xmlns:a16="http://schemas.microsoft.com/office/drawing/2014/main" id="{00000000-0008-0000-0200-00009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やプールは老朽化が進んでいるが、なかなか改修の目途が立たず、減価償却率は年々上がってきている。庁舎についても、令和元年で耐用年数が経過しており、資金計画を立てた上で、建て替えを検討する段階にきている。公共施設全般におい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年度に公共施設等整備保全基金を設置し、毎年積み立てを行っており、充当可能財源の確保を行いながら適切な改修を行っていく。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9,209
9,002
37.44
6,613,537
6,067,014
529,475
3,416,066
4,644,579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ポイント減少したが、類似団体平均と比較して</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ポイント上回っており、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以上を維持している。財政力指数が高い要因としては、基準財政収入額が比較的高く、特に町税に関しては福岡都市圏に位置しているため類似団体と比較すると収入の割合が高くなっている。令和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年度の現年分町税徴収率は</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、合計分の町税徴収率は</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となっており、新型コロナウイルス感染症による影響もある中、前年度よりも高い水準となっている。今後も徴収部門の強化、育成を図り、徴収率の低下を防ぐとともに自主財源の確保に努めていく。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40</xdr:row>
      <xdr:rowOff>35076</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6847115"/>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149074</xdr:rowOff>
    </xdr:from>
    <xdr:to>
      <xdr:col>19</xdr:col>
      <xdr:colOff>133350</xdr:colOff>
      <xdr:row>39</xdr:row>
      <xdr:rowOff>160565</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68356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149074</xdr:rowOff>
    </xdr:from>
    <xdr:to>
      <xdr:col>15</xdr:col>
      <xdr:colOff>82550</xdr:colOff>
      <xdr:row>40</xdr:row>
      <xdr:rowOff>12095</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flipV="1">
          <a:off x="2336800" y="68356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12095</xdr:rowOff>
    </xdr:from>
    <xdr:to>
      <xdr:col>11</xdr:col>
      <xdr:colOff>31750</xdr:colOff>
      <xdr:row>40</xdr:row>
      <xdr:rowOff>58057</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flipV="1">
          <a:off x="1447800" y="68700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155726</xdr:rowOff>
    </xdr:from>
    <xdr:to>
      <xdr:col>23</xdr:col>
      <xdr:colOff>184150</xdr:colOff>
      <xdr:row>40</xdr:row>
      <xdr:rowOff>85876</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803</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66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98274</xdr:rowOff>
    </xdr:from>
    <xdr:to>
      <xdr:col>15</xdr:col>
      <xdr:colOff>133350</xdr:colOff>
      <xdr:row>40</xdr:row>
      <xdr:rowOff>28424</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38601</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132745</xdr:rowOff>
    </xdr:from>
    <xdr:to>
      <xdr:col>11</xdr:col>
      <xdr:colOff>82550</xdr:colOff>
      <xdr:row>40</xdr:row>
      <xdr:rowOff>62895</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73072</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7257</xdr:rowOff>
    </xdr:from>
    <xdr:to>
      <xdr:col>7</xdr:col>
      <xdr:colOff>31750</xdr:colOff>
      <xdr:row>40</xdr:row>
      <xdr:rowOff>108857</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119034</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減少している。固定資産税の増収や人口増により普通交付税が増額したことにより、経常一般財源が前年と比較して大幅に増加した。しかし、人口増よる扶助費の増加や教育施設や公共施設の老朽化に伴う維持補修費の増加により、大幅な経常収支比率の減とはならなかった。今後も維持補修費と扶助費は増加が予想されるため、物件費等の削減可能な支出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80518</xdr:rowOff>
    </xdr:from>
    <xdr:to>
      <xdr:col>23</xdr:col>
      <xdr:colOff>133350</xdr:colOff>
      <xdr:row>65</xdr:row>
      <xdr:rowOff>70612</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flipV="1">
          <a:off x="4114800" y="10881868"/>
          <a:ext cx="8382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65</xdr:row>
      <xdr:rowOff>123698</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3225800" y="1121486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123698</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2336800" y="1108456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68326</xdr:rowOff>
    </xdr:from>
    <xdr:to>
      <xdr:col>11</xdr:col>
      <xdr:colOff>31750</xdr:colOff>
      <xdr:row>64</xdr:row>
      <xdr:rowOff>111760</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a:off x="1447800" y="110411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29718</xdr:rowOff>
    </xdr:from>
    <xdr:to>
      <xdr:col>23</xdr:col>
      <xdr:colOff>184150</xdr:colOff>
      <xdr:row>63</xdr:row>
      <xdr:rowOff>131318</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1795</xdr:rowOff>
    </xdr:from>
    <xdr:ext cx="762000" cy="259045"/>
    <xdr:sp macro="" textlink="">
      <xdr:nvSpPr>
        <xdr:cNvPr id="151" name="財政構造の弾力性該当値テキスト">
          <a:extLst>
            <a:ext uri="{FF2B5EF4-FFF2-40B4-BE49-F238E27FC236}">
              <a16:creationId xmlns="" xmlns:a16="http://schemas.microsoft.com/office/drawing/2014/main" id="{00000000-0008-0000-0300-000097000000}"/>
            </a:ext>
          </a:extLst>
        </xdr:cNvPr>
        <xdr:cNvSpPr txBox="1"/>
      </xdr:nvSpPr>
      <xdr:spPr>
        <a:xfrm>
          <a:off x="5041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19812</xdr:rowOff>
    </xdr:from>
    <xdr:to>
      <xdr:col>19</xdr:col>
      <xdr:colOff>184150</xdr:colOff>
      <xdr:row>65</xdr:row>
      <xdr:rowOff>121412</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106189</xdr:rowOff>
    </xdr:from>
    <xdr:ext cx="7366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3733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人件費・物件費に関しては前年度に比べると、</a:t>
          </a:r>
          <a:r>
            <a:rPr kumimoji="1" lang="en-US" altLang="ja-JP" sz="1300">
              <a:latin typeface="ＭＳ Ｐゴシック" panose="020B0600070205080204" pitchFamily="50" charset="-128"/>
              <a:ea typeface="ＭＳ Ｐゴシック" panose="020B0600070205080204" pitchFamily="50" charset="-128"/>
            </a:rPr>
            <a:t>11,719</a:t>
          </a:r>
          <a:r>
            <a:rPr kumimoji="1" lang="ja-JP" altLang="en-US" sz="1300">
              <a:latin typeface="ＭＳ Ｐゴシック" panose="020B0600070205080204" pitchFamily="50" charset="-128"/>
              <a:ea typeface="ＭＳ Ｐゴシック" panose="020B0600070205080204" pitchFamily="50" charset="-128"/>
            </a:rPr>
            <a:t>円増加している。大きな要因としては、新型コロナウイルス感染症予防接種事業に関連する委託料が大幅に増加したためである。今後は、原油高・物価高による需用費の大幅な増加が予想されるため、すぐに物件費の削減を実施していく事は難しいが、長期的な視点で物件費を削減し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96903</xdr:rowOff>
    </xdr:from>
    <xdr:to>
      <xdr:col>23</xdr:col>
      <xdr:colOff>133350</xdr:colOff>
      <xdr:row>80</xdr:row>
      <xdr:rowOff>120467</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114800" y="13812903"/>
          <a:ext cx="8382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96903</xdr:rowOff>
    </xdr:from>
    <xdr:to>
      <xdr:col>19</xdr:col>
      <xdr:colOff>133350</xdr:colOff>
      <xdr:row>80</xdr:row>
      <xdr:rowOff>115319</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flipV="1">
          <a:off x="3225800" y="13812903"/>
          <a:ext cx="8890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103125</xdr:rowOff>
    </xdr:from>
    <xdr:to>
      <xdr:col>15</xdr:col>
      <xdr:colOff>82550</xdr:colOff>
      <xdr:row>80</xdr:row>
      <xdr:rowOff>115319</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2336800" y="13819125"/>
          <a:ext cx="889000" cy="1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100606</xdr:rowOff>
    </xdr:from>
    <xdr:to>
      <xdr:col>11</xdr:col>
      <xdr:colOff>31750</xdr:colOff>
      <xdr:row>80</xdr:row>
      <xdr:rowOff>103125</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1447800" y="13816606"/>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69667</xdr:rowOff>
    </xdr:from>
    <xdr:to>
      <xdr:col>23</xdr:col>
      <xdr:colOff>184150</xdr:colOff>
      <xdr:row>80</xdr:row>
      <xdr:rowOff>171267</xdr:rowOff>
    </xdr:to>
    <xdr:sp macro="" textlink="">
      <xdr:nvSpPr>
        <xdr:cNvPr id="213" name="楕円 212">
          <a:extLst>
            <a:ext uri="{FF2B5EF4-FFF2-40B4-BE49-F238E27FC236}">
              <a16:creationId xmlns="" xmlns:a16="http://schemas.microsoft.com/office/drawing/2014/main" id="{00000000-0008-0000-0300-0000D5000000}"/>
            </a:ext>
          </a:extLst>
        </xdr:cNvPr>
        <xdr:cNvSpPr/>
      </xdr:nvSpPr>
      <xdr:spPr>
        <a:xfrm>
          <a:off x="4902200" y="1378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162394</xdr:rowOff>
    </xdr:from>
    <xdr:ext cx="762000" cy="259045"/>
    <xdr:sp macro="" textlink="">
      <xdr:nvSpPr>
        <xdr:cNvPr id="214" name="人件費・物件費等の状況該当値テキスト">
          <a:extLst>
            <a:ext uri="{FF2B5EF4-FFF2-40B4-BE49-F238E27FC236}">
              <a16:creationId xmlns="" xmlns:a16="http://schemas.microsoft.com/office/drawing/2014/main" id="{00000000-0008-0000-0300-0000D6000000}"/>
            </a:ext>
          </a:extLst>
        </xdr:cNvPr>
        <xdr:cNvSpPr txBox="1"/>
      </xdr:nvSpPr>
      <xdr:spPr>
        <a:xfrm>
          <a:off x="5041900" y="1370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46103</xdr:rowOff>
    </xdr:from>
    <xdr:to>
      <xdr:col>19</xdr:col>
      <xdr:colOff>184150</xdr:colOff>
      <xdr:row>80</xdr:row>
      <xdr:rowOff>147703</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064000" y="137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157880</xdr:rowOff>
    </xdr:from>
    <xdr:ext cx="7366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3733800" y="13530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64519</xdr:rowOff>
    </xdr:from>
    <xdr:to>
      <xdr:col>15</xdr:col>
      <xdr:colOff>133350</xdr:colOff>
      <xdr:row>80</xdr:row>
      <xdr:rowOff>166119</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3175000" y="1378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4846</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2844800" y="1354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52325</xdr:rowOff>
    </xdr:from>
    <xdr:to>
      <xdr:col>11</xdr:col>
      <xdr:colOff>82550</xdr:colOff>
      <xdr:row>80</xdr:row>
      <xdr:rowOff>153925</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2286000" y="137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164102</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955800" y="1353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49806</xdr:rowOff>
    </xdr:from>
    <xdr:to>
      <xdr:col>7</xdr:col>
      <xdr:colOff>31750</xdr:colOff>
      <xdr:row>80</xdr:row>
      <xdr:rowOff>151406</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1397000" y="1376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161583</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066800" y="1353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ポイント、全国町村平均より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ポイント低い水準となっている。今後人事評価を反映した昇給・昇格を適正に実施することで、人事異動に伴う急激なラスパレイス指数の変動を招かないよう努めていく。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52388</xdr:rowOff>
    </xdr:from>
    <xdr:to>
      <xdr:col>81</xdr:col>
      <xdr:colOff>44450</xdr:colOff>
      <xdr:row>84</xdr:row>
      <xdr:rowOff>52388</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6179800" y="144541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84</xdr:row>
      <xdr:rowOff>52388</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5290800" y="14323484"/>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153459</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flipV="1">
          <a:off x="14401800" y="143234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123296</xdr:rowOff>
    </xdr:from>
    <xdr:to>
      <xdr:col>68</xdr:col>
      <xdr:colOff>152400</xdr:colOff>
      <xdr:row>83</xdr:row>
      <xdr:rowOff>153459</xdr:rowOff>
    </xdr:to>
    <xdr:cxnSp macro="">
      <xdr:nvCxnSpPr>
        <xdr:cNvPr id="269" name="直線コネクタ 268">
          <a:extLst>
            <a:ext uri="{FF2B5EF4-FFF2-40B4-BE49-F238E27FC236}">
              <a16:creationId xmlns="" xmlns:a16="http://schemas.microsoft.com/office/drawing/2014/main" id="{00000000-0008-0000-0300-00000D010000}"/>
            </a:ext>
          </a:extLst>
        </xdr:cNvPr>
        <xdr:cNvCxnSpPr/>
      </xdr:nvCxnSpPr>
      <xdr:spPr>
        <a:xfrm>
          <a:off x="13512800" y="1435364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1588</xdr:rowOff>
    </xdr:from>
    <xdr:to>
      <xdr:col>81</xdr:col>
      <xdr:colOff>95250</xdr:colOff>
      <xdr:row>84</xdr:row>
      <xdr:rowOff>103188</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9672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18115</xdr:rowOff>
    </xdr:from>
    <xdr:ext cx="762000" cy="259045"/>
    <xdr:sp macro="" textlink="">
      <xdr:nvSpPr>
        <xdr:cNvPr id="280" name="給与水準   （国との比較）該当値テキスト">
          <a:extLst>
            <a:ext uri="{FF2B5EF4-FFF2-40B4-BE49-F238E27FC236}">
              <a16:creationId xmlns="" xmlns:a16="http://schemas.microsoft.com/office/drawing/2014/main" id="{00000000-0008-0000-0300-000018010000}"/>
            </a:ext>
          </a:extLst>
        </xdr:cNvPr>
        <xdr:cNvSpPr txBox="1"/>
      </xdr:nvSpPr>
      <xdr:spPr>
        <a:xfrm>
          <a:off x="17106900" y="1424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1588</xdr:rowOff>
    </xdr:from>
    <xdr:to>
      <xdr:col>77</xdr:col>
      <xdr:colOff>95250</xdr:colOff>
      <xdr:row>84</xdr:row>
      <xdr:rowOff>103188</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61290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113365</xdr:rowOff>
    </xdr:from>
    <xdr:ext cx="7366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98800" y="1417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102659</xdr:rowOff>
    </xdr:from>
    <xdr:to>
      <xdr:col>68</xdr:col>
      <xdr:colOff>203200</xdr:colOff>
      <xdr:row>84</xdr:row>
      <xdr:rowOff>32809</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4351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42986</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4020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72496</xdr:rowOff>
    </xdr:from>
    <xdr:to>
      <xdr:col>64</xdr:col>
      <xdr:colOff>152400</xdr:colOff>
      <xdr:row>84</xdr:row>
      <xdr:rowOff>2646</xdr:rowOff>
    </xdr:to>
    <xdr:sp macro="" textlink="">
      <xdr:nvSpPr>
        <xdr:cNvPr id="287" name="楕円 286">
          <a:extLst>
            <a:ext uri="{FF2B5EF4-FFF2-40B4-BE49-F238E27FC236}">
              <a16:creationId xmlns="" xmlns:a16="http://schemas.microsoft.com/office/drawing/2014/main" id="{00000000-0008-0000-0300-00001F010000}"/>
            </a:ext>
          </a:extLst>
        </xdr:cNvPr>
        <xdr:cNvSpPr/>
      </xdr:nvSpPr>
      <xdr:spPr>
        <a:xfrm>
          <a:off x="13462000" y="1430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12823</xdr:rowOff>
    </xdr:from>
    <xdr:ext cx="762000" cy="259045"/>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131800" y="1407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依然として類似団体平均を下回っているが、定年延長も控えているので、拙速な人員増は行わず、適材適所の人員配置を目指して柔軟な組織体制を構築する。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466</xdr:rowOff>
    </xdr:from>
    <xdr:to>
      <xdr:col>81</xdr:col>
      <xdr:colOff>44450</xdr:colOff>
      <xdr:row>60</xdr:row>
      <xdr:rowOff>2074</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flipV="1">
          <a:off x="16179800" y="10287466"/>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2074</xdr:rowOff>
    </xdr:from>
    <xdr:to>
      <xdr:col>77</xdr:col>
      <xdr:colOff>44450</xdr:colOff>
      <xdr:row>60</xdr:row>
      <xdr:rowOff>19769</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flipV="1">
          <a:off x="15290800" y="10289074"/>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171111</xdr:rowOff>
    </xdr:from>
    <xdr:to>
      <xdr:col>72</xdr:col>
      <xdr:colOff>203200</xdr:colOff>
      <xdr:row>60</xdr:row>
      <xdr:rowOff>19769</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4401800" y="1028666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171111</xdr:rowOff>
    </xdr:from>
    <xdr:to>
      <xdr:col>68</xdr:col>
      <xdr:colOff>152400</xdr:colOff>
      <xdr:row>60</xdr:row>
      <xdr:rowOff>26205</xdr:rowOff>
    </xdr:to>
    <xdr:cxnSp macro="">
      <xdr:nvCxnSpPr>
        <xdr:cNvPr id="332" name="直線コネクタ 331">
          <a:extLst>
            <a:ext uri="{FF2B5EF4-FFF2-40B4-BE49-F238E27FC236}">
              <a16:creationId xmlns="" xmlns:a16="http://schemas.microsoft.com/office/drawing/2014/main" id="{00000000-0008-0000-0300-00004C010000}"/>
            </a:ext>
          </a:extLst>
        </xdr:cNvPr>
        <xdr:cNvCxnSpPr/>
      </xdr:nvCxnSpPr>
      <xdr:spPr>
        <a:xfrm flipV="1">
          <a:off x="13512800" y="10286661"/>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121116</xdr:rowOff>
    </xdr:from>
    <xdr:to>
      <xdr:col>81</xdr:col>
      <xdr:colOff>95250</xdr:colOff>
      <xdr:row>60</xdr:row>
      <xdr:rowOff>51266</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6967200" y="10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42393</xdr:rowOff>
    </xdr:from>
    <xdr:ext cx="762000" cy="259045"/>
    <xdr:sp macro="" textlink="">
      <xdr:nvSpPr>
        <xdr:cNvPr id="343" name="定員管理の状況該当値テキスト">
          <a:extLst>
            <a:ext uri="{FF2B5EF4-FFF2-40B4-BE49-F238E27FC236}">
              <a16:creationId xmlns="" xmlns:a16="http://schemas.microsoft.com/office/drawing/2014/main" id="{00000000-0008-0000-0300-000057010000}"/>
            </a:ext>
          </a:extLst>
        </xdr:cNvPr>
        <xdr:cNvSpPr txBox="1"/>
      </xdr:nvSpPr>
      <xdr:spPr>
        <a:xfrm>
          <a:off x="17106900" y="1015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122724</xdr:rowOff>
    </xdr:from>
    <xdr:to>
      <xdr:col>77</xdr:col>
      <xdr:colOff>95250</xdr:colOff>
      <xdr:row>60</xdr:row>
      <xdr:rowOff>52874</xdr:rowOff>
    </xdr:to>
    <xdr:sp macro="" textlink="">
      <xdr:nvSpPr>
        <xdr:cNvPr id="344" name="楕円 343">
          <a:extLst>
            <a:ext uri="{FF2B5EF4-FFF2-40B4-BE49-F238E27FC236}">
              <a16:creationId xmlns="" xmlns:a16="http://schemas.microsoft.com/office/drawing/2014/main" id="{00000000-0008-0000-0300-000058010000}"/>
            </a:ext>
          </a:extLst>
        </xdr:cNvPr>
        <xdr:cNvSpPr/>
      </xdr:nvSpPr>
      <xdr:spPr>
        <a:xfrm>
          <a:off x="16129000" y="102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63051</xdr:rowOff>
    </xdr:from>
    <xdr:ext cx="7366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5798800" y="10007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140419</xdr:rowOff>
    </xdr:from>
    <xdr:to>
      <xdr:col>73</xdr:col>
      <xdr:colOff>44450</xdr:colOff>
      <xdr:row>60</xdr:row>
      <xdr:rowOff>70569</xdr:rowOff>
    </xdr:to>
    <xdr:sp macro="" textlink="">
      <xdr:nvSpPr>
        <xdr:cNvPr id="346" name="楕円 345">
          <a:extLst>
            <a:ext uri="{FF2B5EF4-FFF2-40B4-BE49-F238E27FC236}">
              <a16:creationId xmlns="" xmlns:a16="http://schemas.microsoft.com/office/drawing/2014/main" id="{00000000-0008-0000-0300-00005A010000}"/>
            </a:ext>
          </a:extLst>
        </xdr:cNvPr>
        <xdr:cNvSpPr/>
      </xdr:nvSpPr>
      <xdr:spPr>
        <a:xfrm>
          <a:off x="15240000" y="102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80746</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4909800" y="1002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120311</xdr:rowOff>
    </xdr:from>
    <xdr:to>
      <xdr:col>68</xdr:col>
      <xdr:colOff>203200</xdr:colOff>
      <xdr:row>60</xdr:row>
      <xdr:rowOff>50461</xdr:rowOff>
    </xdr:to>
    <xdr:sp macro="" textlink="">
      <xdr:nvSpPr>
        <xdr:cNvPr id="348" name="楕円 347">
          <a:extLst>
            <a:ext uri="{FF2B5EF4-FFF2-40B4-BE49-F238E27FC236}">
              <a16:creationId xmlns="" xmlns:a16="http://schemas.microsoft.com/office/drawing/2014/main" id="{00000000-0008-0000-0300-00005C010000}"/>
            </a:ext>
          </a:extLst>
        </xdr:cNvPr>
        <xdr:cNvSpPr/>
      </xdr:nvSpPr>
      <xdr:spPr>
        <a:xfrm>
          <a:off x="14351000" y="102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60638</xdr:rowOff>
    </xdr:from>
    <xdr:ext cx="762000" cy="259045"/>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4020800" y="1000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146855</xdr:rowOff>
    </xdr:from>
    <xdr:to>
      <xdr:col>64</xdr:col>
      <xdr:colOff>152400</xdr:colOff>
      <xdr:row>60</xdr:row>
      <xdr:rowOff>77005</xdr:rowOff>
    </xdr:to>
    <xdr:sp macro="" textlink="">
      <xdr:nvSpPr>
        <xdr:cNvPr id="350" name="楕円 349">
          <a:extLst>
            <a:ext uri="{FF2B5EF4-FFF2-40B4-BE49-F238E27FC236}">
              <a16:creationId xmlns="" xmlns:a16="http://schemas.microsoft.com/office/drawing/2014/main" id="{00000000-0008-0000-0300-00005E010000}"/>
            </a:ext>
          </a:extLst>
        </xdr:cNvPr>
        <xdr:cNvSpPr/>
      </xdr:nvSpPr>
      <xdr:spPr>
        <a:xfrm>
          <a:off x="13462000" y="102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87182</xdr:rowOff>
    </xdr:from>
    <xdr:ext cx="762000" cy="259045"/>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3131800" y="10031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ポイント減少しており、毎年減少傾向にある。税収増等により標準財政規模が増加していることが大きな理由である。償還のピークは令和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年度となるが、早期健全化基準となる</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％にはならない予測である。しかしながら、県平均、全国平均にはまだ開きがあり、今後も公債費を抑えるためにも起債に頼らない財政運営を行っていかなければならない。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27686</xdr:rowOff>
    </xdr:from>
    <xdr:to>
      <xdr:col>81</xdr:col>
      <xdr:colOff>44450</xdr:colOff>
      <xdr:row>43</xdr:row>
      <xdr:rowOff>75946</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flipV="1">
          <a:off x="16179800" y="740003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75946</xdr:rowOff>
    </xdr:from>
    <xdr:to>
      <xdr:col>77</xdr:col>
      <xdr:colOff>44450</xdr:colOff>
      <xdr:row>43</xdr:row>
      <xdr:rowOff>133858</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flipV="1">
          <a:off x="15290800" y="74482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133858</xdr:rowOff>
    </xdr:from>
    <xdr:to>
      <xdr:col>72</xdr:col>
      <xdr:colOff>203200</xdr:colOff>
      <xdr:row>44</xdr:row>
      <xdr:rowOff>10668</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flipV="1">
          <a:off x="14401800" y="75062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10668</xdr:rowOff>
    </xdr:from>
    <xdr:to>
      <xdr:col>68</xdr:col>
      <xdr:colOff>152400</xdr:colOff>
      <xdr:row>44</xdr:row>
      <xdr:rowOff>39624</xdr:rowOff>
    </xdr:to>
    <xdr:cxnSp macro="">
      <xdr:nvCxnSpPr>
        <xdr:cNvPr id="392" name="直線コネクタ 391">
          <a:extLst>
            <a:ext uri="{FF2B5EF4-FFF2-40B4-BE49-F238E27FC236}">
              <a16:creationId xmlns="" xmlns:a16="http://schemas.microsoft.com/office/drawing/2014/main" id="{00000000-0008-0000-0300-000088010000}"/>
            </a:ext>
          </a:extLst>
        </xdr:cNvPr>
        <xdr:cNvCxnSpPr/>
      </xdr:nvCxnSpPr>
      <xdr:spPr>
        <a:xfrm flipV="1">
          <a:off x="13512800" y="75544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148336</xdr:rowOff>
    </xdr:from>
    <xdr:to>
      <xdr:col>81</xdr:col>
      <xdr:colOff>95250</xdr:colOff>
      <xdr:row>43</xdr:row>
      <xdr:rowOff>78486</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9672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120413</xdr:rowOff>
    </xdr:from>
    <xdr:ext cx="762000" cy="259045"/>
    <xdr:sp macro="" textlink="">
      <xdr:nvSpPr>
        <xdr:cNvPr id="403" name="公債費負担の状況該当値テキスト">
          <a:extLst>
            <a:ext uri="{FF2B5EF4-FFF2-40B4-BE49-F238E27FC236}">
              <a16:creationId xmlns="" xmlns:a16="http://schemas.microsoft.com/office/drawing/2014/main" id="{00000000-0008-0000-0300-000093010000}"/>
            </a:ext>
          </a:extLst>
        </xdr:cNvPr>
        <xdr:cNvSpPr txBox="1"/>
      </xdr:nvSpPr>
      <xdr:spPr>
        <a:xfrm>
          <a:off x="17106900" y="732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25146</xdr:rowOff>
    </xdr:from>
    <xdr:to>
      <xdr:col>77</xdr:col>
      <xdr:colOff>95250</xdr:colOff>
      <xdr:row>43</xdr:row>
      <xdr:rowOff>126746</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129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111523</xdr:rowOff>
    </xdr:from>
    <xdr:ext cx="7366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798800" y="748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83058</xdr:rowOff>
    </xdr:from>
    <xdr:to>
      <xdr:col>73</xdr:col>
      <xdr:colOff>44450</xdr:colOff>
      <xdr:row>44</xdr:row>
      <xdr:rowOff>13208</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5240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169435</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909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131318</xdr:rowOff>
    </xdr:from>
    <xdr:to>
      <xdr:col>68</xdr:col>
      <xdr:colOff>203200</xdr:colOff>
      <xdr:row>44</xdr:row>
      <xdr:rowOff>61468</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4351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46245</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020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160274</xdr:rowOff>
    </xdr:from>
    <xdr:to>
      <xdr:col>64</xdr:col>
      <xdr:colOff>152400</xdr:colOff>
      <xdr:row>44</xdr:row>
      <xdr:rowOff>90424</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3462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75201</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131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41.6</a:t>
          </a:r>
          <a:r>
            <a:rPr kumimoji="1" lang="ja-JP" altLang="en-US" sz="1300">
              <a:latin typeface="ＭＳ Ｐゴシック" panose="020B0600070205080204" pitchFamily="50" charset="-128"/>
              <a:ea typeface="ＭＳ Ｐゴシック" panose="020B0600070205080204" pitchFamily="50" charset="-128"/>
            </a:rPr>
            <a:t>ポイント減少している。将来負担比率の増加要因である退職手当負担金が大幅に減少したことや、充当可能基金の現在高、普通交付税が増加した事が将来負担比率の大幅減に繋がった。今後も起債など将来の負担に繋がるような財源に大きく依存しない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117828</xdr:rowOff>
    </xdr:from>
    <xdr:to>
      <xdr:col>81</xdr:col>
      <xdr:colOff>44450</xdr:colOff>
      <xdr:row>17</xdr:row>
      <xdr:rowOff>161149</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flipV="1">
          <a:off x="16179800" y="2518128"/>
          <a:ext cx="838200" cy="55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161149</xdr:rowOff>
    </xdr:from>
    <xdr:to>
      <xdr:col>77</xdr:col>
      <xdr:colOff>44450</xdr:colOff>
      <xdr:row>18</xdr:row>
      <xdr:rowOff>52705</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flipV="1">
          <a:off x="15290800" y="3075799"/>
          <a:ext cx="8890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37959</xdr:rowOff>
    </xdr:from>
    <xdr:to>
      <xdr:col>72</xdr:col>
      <xdr:colOff>203200</xdr:colOff>
      <xdr:row>18</xdr:row>
      <xdr:rowOff>52705</xdr:rowOff>
    </xdr:to>
    <xdr:cxnSp macro="">
      <xdr:nvCxnSpPr>
        <xdr:cNvPr id="451" name="直線コネクタ 450">
          <a:extLst>
            <a:ext uri="{FF2B5EF4-FFF2-40B4-BE49-F238E27FC236}">
              <a16:creationId xmlns="" xmlns:a16="http://schemas.microsoft.com/office/drawing/2014/main" id="{00000000-0008-0000-0300-0000C3010000}"/>
            </a:ext>
          </a:extLst>
        </xdr:cNvPr>
        <xdr:cNvCxnSpPr/>
      </xdr:nvCxnSpPr>
      <xdr:spPr>
        <a:xfrm>
          <a:off x="14401800" y="3124059"/>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37959</xdr:rowOff>
    </xdr:from>
    <xdr:to>
      <xdr:col>68</xdr:col>
      <xdr:colOff>152400</xdr:colOff>
      <xdr:row>18</xdr:row>
      <xdr:rowOff>114371</xdr:rowOff>
    </xdr:to>
    <xdr:cxnSp macro="">
      <xdr:nvCxnSpPr>
        <xdr:cNvPr id="454" name="直線コネクタ 453">
          <a:extLst>
            <a:ext uri="{FF2B5EF4-FFF2-40B4-BE49-F238E27FC236}">
              <a16:creationId xmlns="" xmlns:a16="http://schemas.microsoft.com/office/drawing/2014/main" id="{00000000-0008-0000-0300-0000C6010000}"/>
            </a:ext>
          </a:extLst>
        </xdr:cNvPr>
        <xdr:cNvCxnSpPr/>
      </xdr:nvCxnSpPr>
      <xdr:spPr>
        <a:xfrm flipV="1">
          <a:off x="13512800" y="3124059"/>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67028</xdr:rowOff>
    </xdr:from>
    <xdr:to>
      <xdr:col>81</xdr:col>
      <xdr:colOff>95250</xdr:colOff>
      <xdr:row>14</xdr:row>
      <xdr:rowOff>168628</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967200" y="24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39105</xdr:rowOff>
    </xdr:from>
    <xdr:ext cx="762000" cy="259045"/>
    <xdr:sp macro="" textlink="">
      <xdr:nvSpPr>
        <xdr:cNvPr id="465" name="将来負担の状況該当値テキスト">
          <a:extLst>
            <a:ext uri="{FF2B5EF4-FFF2-40B4-BE49-F238E27FC236}">
              <a16:creationId xmlns="" xmlns:a16="http://schemas.microsoft.com/office/drawing/2014/main" id="{00000000-0008-0000-0300-0000D1010000}"/>
            </a:ext>
          </a:extLst>
        </xdr:cNvPr>
        <xdr:cNvSpPr txBox="1"/>
      </xdr:nvSpPr>
      <xdr:spPr>
        <a:xfrm>
          <a:off x="17106900" y="243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110349</xdr:rowOff>
    </xdr:from>
    <xdr:to>
      <xdr:col>77</xdr:col>
      <xdr:colOff>95250</xdr:colOff>
      <xdr:row>18</xdr:row>
      <xdr:rowOff>40499</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6129000" y="3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25276</xdr:rowOff>
    </xdr:from>
    <xdr:ext cx="7366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5798800" y="3111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1905</xdr:rowOff>
    </xdr:from>
    <xdr:to>
      <xdr:col>73</xdr:col>
      <xdr:colOff>44450</xdr:colOff>
      <xdr:row>18</xdr:row>
      <xdr:rowOff>103505</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52400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88282</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909800" y="317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158609</xdr:rowOff>
    </xdr:from>
    <xdr:to>
      <xdr:col>68</xdr:col>
      <xdr:colOff>203200</xdr:colOff>
      <xdr:row>18</xdr:row>
      <xdr:rowOff>88759</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4351000" y="307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73536</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4020800" y="315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63571</xdr:rowOff>
    </xdr:from>
    <xdr:to>
      <xdr:col>64</xdr:col>
      <xdr:colOff>152400</xdr:colOff>
      <xdr:row>18</xdr:row>
      <xdr:rowOff>165171</xdr:rowOff>
    </xdr:to>
    <xdr:sp macro="" textlink="">
      <xdr:nvSpPr>
        <xdr:cNvPr id="472" name="楕円 471">
          <a:extLst>
            <a:ext uri="{FF2B5EF4-FFF2-40B4-BE49-F238E27FC236}">
              <a16:creationId xmlns="" xmlns:a16="http://schemas.microsoft.com/office/drawing/2014/main" id="{00000000-0008-0000-0300-0000D8010000}"/>
            </a:ext>
          </a:extLst>
        </xdr:cNvPr>
        <xdr:cNvSpPr/>
      </xdr:nvSpPr>
      <xdr:spPr>
        <a:xfrm>
          <a:off x="13462000" y="314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149948</xdr:rowOff>
    </xdr:from>
    <xdr:ext cx="762000" cy="259045"/>
    <xdr:sp macro="" textlink="">
      <xdr:nvSpPr>
        <xdr:cNvPr id="473" name="テキスト ボックス 472">
          <a:extLst>
            <a:ext uri="{FF2B5EF4-FFF2-40B4-BE49-F238E27FC236}">
              <a16:creationId xmlns="" xmlns:a16="http://schemas.microsoft.com/office/drawing/2014/main" id="{00000000-0008-0000-0300-0000D9010000}"/>
            </a:ext>
          </a:extLst>
        </xdr:cNvPr>
        <xdr:cNvSpPr txBox="1"/>
      </xdr:nvSpPr>
      <xdr:spPr>
        <a:xfrm>
          <a:off x="13131800" y="323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9,209
9,002
37.44
6,613,537
6,067,014
529,475
3,416,066
4,644,579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年度から比較して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ポイント減少している。これは退職者がいたことによるものである。今後も職員のワークライフバランスに配慮しつつ効率的な組織運営に努めていく。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37</xdr:row>
      <xdr:rowOff>85090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14680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146050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6428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146050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646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123190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642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138447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ポイント上回っている。また、令和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これは保育所関連の委託料や健診の委託料の増加が主である。今後は新たなシステム導入に係る保守委託料の増加等、物件費の増加が見込まれる。長期的な視点をもち、物件費の削減に取り組んでいかなければならな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40132</xdr:rowOff>
    </xdr:from>
    <xdr:to>
      <xdr:col>82</xdr:col>
      <xdr:colOff>107950</xdr:colOff>
      <xdr:row>18</xdr:row>
      <xdr:rowOff>76708</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5671800" y="31262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40132</xdr:rowOff>
    </xdr:from>
    <xdr:to>
      <xdr:col>78</xdr:col>
      <xdr:colOff>69850</xdr:colOff>
      <xdr:row>18</xdr:row>
      <xdr:rowOff>81280</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flipV="1">
          <a:off x="14782800" y="31262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165862</xdr:rowOff>
    </xdr:from>
    <xdr:to>
      <xdr:col>73</xdr:col>
      <xdr:colOff>180975</xdr:colOff>
      <xdr:row>18</xdr:row>
      <xdr:rowOff>81280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3893800" y="30805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165862</xdr:rowOff>
    </xdr:from>
    <xdr:to>
      <xdr:col>69</xdr:col>
      <xdr:colOff>92075</xdr:colOff>
      <xdr:row>17</xdr:row>
      <xdr:rowOff>165862</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004800" y="3080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25908</xdr:rowOff>
    </xdr:from>
    <xdr:to>
      <xdr:col>82</xdr:col>
      <xdr:colOff>158750</xdr:colOff>
      <xdr:row>18</xdr:row>
      <xdr:rowOff>127508</xdr:rowOff>
    </xdr:to>
    <xdr:sp macro="" textlink="">
      <xdr:nvSpPr>
        <xdr:cNvPr id="143" name="楕円 142">
          <a:extLst>
            <a:ext uri="{FF2B5EF4-FFF2-40B4-BE49-F238E27FC236}">
              <a16:creationId xmlns="" xmlns:a16="http://schemas.microsoft.com/office/drawing/2014/main" id="{00000000-0008-0000-0400-00008F000000}"/>
            </a:ext>
          </a:extLst>
        </xdr:cNvPr>
        <xdr:cNvSpPr/>
      </xdr:nvSpPr>
      <xdr:spPr>
        <a:xfrm>
          <a:off x="164592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169435</xdr:rowOff>
    </xdr:from>
    <xdr:ext cx="762000" cy="259045"/>
    <xdr:sp macro="" textlink="">
      <xdr:nvSpPr>
        <xdr:cNvPr id="144" name="物件費該当値テキスト">
          <a:extLst>
            <a:ext uri="{FF2B5EF4-FFF2-40B4-BE49-F238E27FC236}">
              <a16:creationId xmlns="" xmlns:a16="http://schemas.microsoft.com/office/drawing/2014/main" id="{00000000-0008-0000-0400-000090000000}"/>
            </a:ext>
          </a:extLst>
        </xdr:cNvPr>
        <xdr:cNvSpPr txBox="1"/>
      </xdr:nvSpPr>
      <xdr:spPr>
        <a:xfrm>
          <a:off x="165989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160782</xdr:rowOff>
    </xdr:from>
    <xdr:to>
      <xdr:col>78</xdr:col>
      <xdr:colOff>120650</xdr:colOff>
      <xdr:row>18</xdr:row>
      <xdr:rowOff>90932</xdr:rowOff>
    </xdr:to>
    <xdr:sp macro="" textlink="">
      <xdr:nvSpPr>
        <xdr:cNvPr id="145" name="楕円 144">
          <a:extLst>
            <a:ext uri="{FF2B5EF4-FFF2-40B4-BE49-F238E27FC236}">
              <a16:creationId xmlns="" xmlns:a16="http://schemas.microsoft.com/office/drawing/2014/main" id="{00000000-0008-0000-0400-000091000000}"/>
            </a:ext>
          </a:extLst>
        </xdr:cNvPr>
        <xdr:cNvSpPr/>
      </xdr:nvSpPr>
      <xdr:spPr>
        <a:xfrm>
          <a:off x="15621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75709</xdr:rowOff>
    </xdr:from>
    <xdr:ext cx="7366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5290800" y="316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30480</xdr:rowOff>
    </xdr:from>
    <xdr:to>
      <xdr:col>74</xdr:col>
      <xdr:colOff>31750</xdr:colOff>
      <xdr:row>18</xdr:row>
      <xdr:rowOff>132080</xdr:rowOff>
    </xdr:to>
    <xdr:sp macro="" textlink="">
      <xdr:nvSpPr>
        <xdr:cNvPr id="147" name="楕円 146">
          <a:extLst>
            <a:ext uri="{FF2B5EF4-FFF2-40B4-BE49-F238E27FC236}">
              <a16:creationId xmlns="" xmlns:a16="http://schemas.microsoft.com/office/drawing/2014/main" id="{00000000-0008-0000-0400-000093000000}"/>
            </a:ext>
          </a:extLst>
        </xdr:cNvPr>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116857</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115062</xdr:rowOff>
    </xdr:from>
    <xdr:to>
      <xdr:col>69</xdr:col>
      <xdr:colOff>142875</xdr:colOff>
      <xdr:row>18</xdr:row>
      <xdr:rowOff>45212</xdr:rowOff>
    </xdr:to>
    <xdr:sp macro="" textlink="">
      <xdr:nvSpPr>
        <xdr:cNvPr id="149" name="楕円 148">
          <a:extLst>
            <a:ext uri="{FF2B5EF4-FFF2-40B4-BE49-F238E27FC236}">
              <a16:creationId xmlns="" xmlns:a16="http://schemas.microsoft.com/office/drawing/2014/main" id="{00000000-0008-0000-0400-000095000000}"/>
            </a:ext>
          </a:extLst>
        </xdr:cNvPr>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29989</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115062</xdr:rowOff>
    </xdr:from>
    <xdr:to>
      <xdr:col>65</xdr:col>
      <xdr:colOff>53975</xdr:colOff>
      <xdr:row>18</xdr:row>
      <xdr:rowOff>45212</xdr:rowOff>
    </xdr:to>
    <xdr:sp macro="" textlink="">
      <xdr:nvSpPr>
        <xdr:cNvPr id="151" name="楕円 150">
          <a:extLst>
            <a:ext uri="{FF2B5EF4-FFF2-40B4-BE49-F238E27FC236}">
              <a16:creationId xmlns="" xmlns:a16="http://schemas.microsoft.com/office/drawing/2014/main" id="{00000000-0008-0000-0400-000097000000}"/>
            </a:ext>
          </a:extLst>
        </xdr:cNvPr>
        <xdr:cNvSpPr/>
      </xdr:nvSpPr>
      <xdr:spPr>
        <a:xfrm>
          <a:off x="12954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29989</xdr:rowOff>
    </xdr:from>
    <xdr:ext cx="762000" cy="259045"/>
    <xdr:sp macro="" textlink="">
      <xdr:nvSpPr>
        <xdr:cNvPr id="152" name="テキスト ボックス 151">
          <a:extLst>
            <a:ext uri="{FF2B5EF4-FFF2-40B4-BE49-F238E27FC236}">
              <a16:creationId xmlns="" xmlns:a16="http://schemas.microsoft.com/office/drawing/2014/main" id="{00000000-0008-0000-0400-000098000000}"/>
            </a:ext>
          </a:extLst>
        </xdr:cNvPr>
        <xdr:cNvSpPr txBox="1"/>
      </xdr:nvSpPr>
      <xdr:spPr>
        <a:xfrm>
          <a:off x="12623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ポイント減少している。これは、経常一般財源が増加している事と、新設認可保育所が開園した事により、子育てのための施設利用給付費が減少したことが大きな要因といえる。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しかし、今後も人口増による障害者支援による扶助費の増加が予想される。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59</xdr:row>
      <xdr:rowOff>146050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flipV="1">
          <a:off x="3987800" y="99568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146050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a:off x="3098800" y="10109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58</xdr:row>
      <xdr:rowOff>165100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2209800" y="9975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31750</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a:off x="1320800" y="991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4" name="楕円 203">
          <a:extLst>
            <a:ext uri="{FF2B5EF4-FFF2-40B4-BE49-F238E27FC236}">
              <a16:creationId xmlns="" xmlns:a16="http://schemas.microsoft.com/office/drawing/2014/main" id="{00000000-0008-0000-0400-0000CC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5" name="扶助費該当値テキスト">
          <a:extLst>
            <a:ext uri="{FF2B5EF4-FFF2-40B4-BE49-F238E27FC236}">
              <a16:creationId xmlns="" xmlns:a16="http://schemas.microsoft.com/office/drawing/2014/main" id="{00000000-0008-0000-0400-0000CD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06" name="楕円 205">
          <a:extLst>
            <a:ext uri="{FF2B5EF4-FFF2-40B4-BE49-F238E27FC236}">
              <a16:creationId xmlns="" xmlns:a16="http://schemas.microsoft.com/office/drawing/2014/main" id="{00000000-0008-0000-0400-0000CE000000}"/>
            </a:ext>
          </a:extLst>
        </xdr:cNvPr>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10" name="楕円 209">
          <a:extLst>
            <a:ext uri="{FF2B5EF4-FFF2-40B4-BE49-F238E27FC236}">
              <a16:creationId xmlns="" xmlns:a16="http://schemas.microsoft.com/office/drawing/2014/main" id="{00000000-0008-0000-0400-0000D2000000}"/>
            </a:ext>
          </a:extLst>
        </xdr:cNvPr>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2" name="楕円 211">
          <a:extLst>
            <a:ext uri="{FF2B5EF4-FFF2-40B4-BE49-F238E27FC236}">
              <a16:creationId xmlns="" xmlns:a16="http://schemas.microsoft.com/office/drawing/2014/main" id="{00000000-0008-0000-0400-0000D4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いるが、国民健康保険及び後期高齢者医療特会計への繰出金が増加している。高齢化により医療費の増加傾向は続くと予想されるため、各保険特別会計への繰出金の割合が高い状況は続くと考えられる。健診や保険事業を行うことにより、医療費の削減を図り、各医療保険特別会計への繰出金を減少させていきたい。</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110998</xdr:rowOff>
    </xdr:from>
    <xdr:to>
      <xdr:col>82</xdr:col>
      <xdr:colOff>107950</xdr:colOff>
      <xdr:row>55</xdr:row>
      <xdr:rowOff>156718</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flipV="1">
          <a:off x="15671800" y="95407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156718</xdr:rowOff>
    </xdr:from>
    <xdr:to>
      <xdr:col>78</xdr:col>
      <xdr:colOff>69850</xdr:colOff>
      <xdr:row>56</xdr:row>
      <xdr:rowOff>113284</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flipV="1">
          <a:off x="14782800" y="95864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113284</xdr:rowOff>
    </xdr:from>
    <xdr:to>
      <xdr:col>73</xdr:col>
      <xdr:colOff>180975</xdr:colOff>
      <xdr:row>59</xdr:row>
      <xdr:rowOff>74422</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flipV="1">
          <a:off x="13893800" y="9714484"/>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37846</xdr:rowOff>
    </xdr:from>
    <xdr:to>
      <xdr:col>69</xdr:col>
      <xdr:colOff>92075</xdr:colOff>
      <xdr:row>59</xdr:row>
      <xdr:rowOff>74422</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3004800" y="10153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60198</xdr:rowOff>
    </xdr:from>
    <xdr:to>
      <xdr:col>82</xdr:col>
      <xdr:colOff>158750</xdr:colOff>
      <xdr:row>55</xdr:row>
      <xdr:rowOff>161798</xdr:rowOff>
    </xdr:to>
    <xdr:sp macro="" textlink="">
      <xdr:nvSpPr>
        <xdr:cNvPr id="263" name="楕円 262">
          <a:extLst>
            <a:ext uri="{FF2B5EF4-FFF2-40B4-BE49-F238E27FC236}">
              <a16:creationId xmlns="" xmlns:a16="http://schemas.microsoft.com/office/drawing/2014/main" id="{00000000-0008-0000-0400-000007010000}"/>
            </a:ext>
          </a:extLst>
        </xdr:cNvPr>
        <xdr:cNvSpPr/>
      </xdr:nvSpPr>
      <xdr:spPr>
        <a:xfrm>
          <a:off x="16459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76725</xdr:rowOff>
    </xdr:from>
    <xdr:ext cx="762000" cy="259045"/>
    <xdr:sp macro="" textlink="">
      <xdr:nvSpPr>
        <xdr:cNvPr id="264" name="その他該当値テキスト">
          <a:extLst>
            <a:ext uri="{FF2B5EF4-FFF2-40B4-BE49-F238E27FC236}">
              <a16:creationId xmlns="" xmlns:a16="http://schemas.microsoft.com/office/drawing/2014/main" id="{00000000-0008-0000-0400-000008010000}"/>
            </a:ext>
          </a:extLst>
        </xdr:cNvPr>
        <xdr:cNvSpPr txBox="1"/>
      </xdr:nvSpPr>
      <xdr:spPr>
        <a:xfrm>
          <a:off x="16598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105918</xdr:rowOff>
    </xdr:from>
    <xdr:to>
      <xdr:col>78</xdr:col>
      <xdr:colOff>120650</xdr:colOff>
      <xdr:row>56</xdr:row>
      <xdr:rowOff>36068</xdr:rowOff>
    </xdr:to>
    <xdr:sp macro="" textlink="">
      <xdr:nvSpPr>
        <xdr:cNvPr id="265" name="楕円 264">
          <a:extLst>
            <a:ext uri="{FF2B5EF4-FFF2-40B4-BE49-F238E27FC236}">
              <a16:creationId xmlns="" xmlns:a16="http://schemas.microsoft.com/office/drawing/2014/main" id="{00000000-0008-0000-0400-000009010000}"/>
            </a:ext>
          </a:extLst>
        </xdr:cNvPr>
        <xdr:cNvSpPr/>
      </xdr:nvSpPr>
      <xdr:spPr>
        <a:xfrm>
          <a:off x="15621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46245</xdr:rowOff>
    </xdr:from>
    <xdr:ext cx="7366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290800" y="930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62484</xdr:rowOff>
    </xdr:from>
    <xdr:to>
      <xdr:col>74</xdr:col>
      <xdr:colOff>31750</xdr:colOff>
      <xdr:row>56</xdr:row>
      <xdr:rowOff>164084</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2811</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4401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23622</xdr:rowOff>
    </xdr:from>
    <xdr:to>
      <xdr:col>69</xdr:col>
      <xdr:colOff>142875</xdr:colOff>
      <xdr:row>59</xdr:row>
      <xdr:rowOff>125222</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3843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109999</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512800" y="102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158496</xdr:rowOff>
    </xdr:from>
    <xdr:to>
      <xdr:col>65</xdr:col>
      <xdr:colOff>53975</xdr:colOff>
      <xdr:row>59</xdr:row>
      <xdr:rowOff>88646</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2954000" y="10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73423</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2623800" y="1018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私立保育所が新たに認可保育所として開園した事により、負担金が大幅に増加したが、水道事業会計への補助金の減や経常一般経費の増加により、割合としては減少した。各種団体への補助金等は内容を精査し適正な支出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58420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flipV="1">
          <a:off x="15671800" y="65323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58420</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4782800" y="6504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37</xdr:row>
      <xdr:rowOff>161290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3893800" y="622604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53848</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3004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1" name="楕円 320">
          <a:extLst>
            <a:ext uri="{FF2B5EF4-FFF2-40B4-BE49-F238E27FC236}">
              <a16:creationId xmlns="" xmlns:a16="http://schemas.microsoft.com/office/drawing/2014/main" id="{00000000-0008-0000-0400-000041010000}"/>
            </a:ext>
          </a:extLst>
        </xdr:cNvPr>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2" name="補助費等該当値テキスト">
          <a:extLst>
            <a:ext uri="{FF2B5EF4-FFF2-40B4-BE49-F238E27FC236}">
              <a16:creationId xmlns="" xmlns:a16="http://schemas.microsoft.com/office/drawing/2014/main" id="{00000000-0008-0000-0400-000042010000}"/>
            </a:ext>
          </a:extLst>
        </xdr:cNvPr>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23" name="楕円 322">
          <a:extLst>
            <a:ext uri="{FF2B5EF4-FFF2-40B4-BE49-F238E27FC236}">
              <a16:creationId xmlns="" xmlns:a16="http://schemas.microsoft.com/office/drawing/2014/main" id="{00000000-0008-0000-0400-000043010000}"/>
            </a:ext>
          </a:extLst>
        </xdr:cNvPr>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25" name="楕円 324">
          <a:extLst>
            <a:ext uri="{FF2B5EF4-FFF2-40B4-BE49-F238E27FC236}">
              <a16:creationId xmlns="" xmlns:a16="http://schemas.microsoft.com/office/drawing/2014/main" id="{00000000-0008-0000-0400-000045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ポイント減少しているが、経常一般財源の増加によるもので、償還金が減少しているという事ではない。現に、令和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年度が償還のピークであると予測されており、今後も起債事業に関しては十分検討を行った上で決定していく必要がある。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12700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flipV="1">
          <a:off x="3987800" y="1300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24130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flipV="1">
          <a:off x="3098800" y="13042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24130</xdr:rowOff>
    </xdr:from>
    <xdr:to>
      <xdr:col>15</xdr:col>
      <xdr:colOff>98425</xdr:colOff>
      <xdr:row>76</xdr:row>
      <xdr:rowOff>24130</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2209800" y="13054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24130</xdr:rowOff>
    </xdr:from>
    <xdr:to>
      <xdr:col>11</xdr:col>
      <xdr:colOff>9525</xdr:colOff>
      <xdr:row>76</xdr:row>
      <xdr:rowOff>54611</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flipV="1">
          <a:off x="1320800" y="130543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81" name="楕円 380">
          <a:extLst>
            <a:ext uri="{FF2B5EF4-FFF2-40B4-BE49-F238E27FC236}">
              <a16:creationId xmlns="" xmlns:a16="http://schemas.microsoft.com/office/drawing/2014/main" id="{00000000-0008-0000-0400-00007D010000}"/>
            </a:ext>
          </a:extLst>
        </xdr:cNvPr>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82" name="公債費該当値テキスト">
          <a:extLst>
            <a:ext uri="{FF2B5EF4-FFF2-40B4-BE49-F238E27FC236}">
              <a16:creationId xmlns="" xmlns:a16="http://schemas.microsoft.com/office/drawing/2014/main" id="{00000000-0008-0000-0400-00007E010000}"/>
            </a:ext>
          </a:extLst>
        </xdr:cNvPr>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3" name="楕円 382">
          <a:extLst>
            <a:ext uri="{FF2B5EF4-FFF2-40B4-BE49-F238E27FC236}">
              <a16:creationId xmlns="" xmlns:a16="http://schemas.microsoft.com/office/drawing/2014/main" id="{00000000-0008-0000-0400-00007F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144780</xdr:rowOff>
    </xdr:from>
    <xdr:to>
      <xdr:col>15</xdr:col>
      <xdr:colOff>149225</xdr:colOff>
      <xdr:row>76</xdr:row>
      <xdr:rowOff>74930</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85107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144780</xdr:rowOff>
    </xdr:from>
    <xdr:to>
      <xdr:col>11</xdr:col>
      <xdr:colOff>60325</xdr:colOff>
      <xdr:row>76</xdr:row>
      <xdr:rowOff>74930</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85107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ポイント上回っている。扶助費や物件費が類似団体平均を上回っている事が要因と考えられる。また、他会計への繰出金や、一部事務組合への負担金などは今後も増加する事が予想される。更に今後</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の推進等による新システムの導入等に伴う保守委託料やリース料の増加も考えられるため、長期的な視点での予算の効率化が必要であると考えられる。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79</xdr:row>
      <xdr:rowOff>96520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flipV="1">
          <a:off x="15671800" y="13416280"/>
          <a:ext cx="8382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96520</xdr:rowOff>
    </xdr:from>
    <xdr:to>
      <xdr:col>78</xdr:col>
      <xdr:colOff>69850</xdr:colOff>
      <xdr:row>79</xdr:row>
      <xdr:rowOff>127000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flipV="1">
          <a:off x="14782800" y="13641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 xmlns:a16="http://schemas.microsoft.com/office/drawing/2014/main" id="{00000000-0008-0000-0400-0000AC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153670</xdr:rowOff>
    </xdr:from>
    <xdr:to>
      <xdr:col>73</xdr:col>
      <xdr:colOff>180975</xdr:colOff>
      <xdr:row>79</xdr:row>
      <xdr:rowOff>127000</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3893800" y="135267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88900</xdr:rowOff>
    </xdr:from>
    <xdr:to>
      <xdr:col>69</xdr:col>
      <xdr:colOff>92075</xdr:colOff>
      <xdr:row>78</xdr:row>
      <xdr:rowOff>153670</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3004800" y="134620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42" name="楕円 441">
          <a:extLst>
            <a:ext uri="{FF2B5EF4-FFF2-40B4-BE49-F238E27FC236}">
              <a16:creationId xmlns="" xmlns:a16="http://schemas.microsoft.com/office/drawing/2014/main" id="{00000000-0008-0000-0400-0000BA010000}"/>
            </a:ext>
          </a:extLst>
        </xdr:cNvPr>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135907</xdr:rowOff>
    </xdr:from>
    <xdr:ext cx="762000" cy="259045"/>
    <xdr:sp macro="" textlink="">
      <xdr:nvSpPr>
        <xdr:cNvPr id="443" name="公債費以外該当値テキスト">
          <a:extLst>
            <a:ext uri="{FF2B5EF4-FFF2-40B4-BE49-F238E27FC236}">
              <a16:creationId xmlns="" xmlns:a16="http://schemas.microsoft.com/office/drawing/2014/main" id="{00000000-0008-0000-0400-0000BB010000}"/>
            </a:ext>
          </a:extLst>
        </xdr:cNvPr>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45720</xdr:rowOff>
    </xdr:from>
    <xdr:to>
      <xdr:col>78</xdr:col>
      <xdr:colOff>120650</xdr:colOff>
      <xdr:row>79</xdr:row>
      <xdr:rowOff>147320</xdr:rowOff>
    </xdr:to>
    <xdr:sp macro="" textlink="">
      <xdr:nvSpPr>
        <xdr:cNvPr id="444" name="楕円 443">
          <a:extLst>
            <a:ext uri="{FF2B5EF4-FFF2-40B4-BE49-F238E27FC236}">
              <a16:creationId xmlns="" xmlns:a16="http://schemas.microsoft.com/office/drawing/2014/main" id="{00000000-0008-0000-0400-0000BC010000}"/>
            </a:ext>
          </a:extLst>
        </xdr:cNvPr>
        <xdr:cNvSpPr/>
      </xdr:nvSpPr>
      <xdr:spPr>
        <a:xfrm>
          <a:off x="15621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132097</xdr:rowOff>
    </xdr:from>
    <xdr:ext cx="7366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5290800" y="1367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76200</xdr:rowOff>
    </xdr:from>
    <xdr:to>
      <xdr:col>74</xdr:col>
      <xdr:colOff>31750</xdr:colOff>
      <xdr:row>80</xdr:row>
      <xdr:rowOff>6350</xdr:rowOff>
    </xdr:to>
    <xdr:sp macro="" textlink="">
      <xdr:nvSpPr>
        <xdr:cNvPr id="446" name="楕円 445">
          <a:extLst>
            <a:ext uri="{FF2B5EF4-FFF2-40B4-BE49-F238E27FC236}">
              <a16:creationId xmlns="" xmlns:a16="http://schemas.microsoft.com/office/drawing/2014/main" id="{00000000-0008-0000-0400-0000BE010000}"/>
            </a:ext>
          </a:extLst>
        </xdr:cNvPr>
        <xdr:cNvSpPr/>
      </xdr:nvSpPr>
      <xdr:spPr>
        <a:xfrm>
          <a:off x="14732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162577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4401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102870</xdr:rowOff>
    </xdr:from>
    <xdr:to>
      <xdr:col>69</xdr:col>
      <xdr:colOff>142875</xdr:colOff>
      <xdr:row>79</xdr:row>
      <xdr:rowOff>33020</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3843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17797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3512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38100</xdr:rowOff>
    </xdr:from>
    <xdr:to>
      <xdr:col>65</xdr:col>
      <xdr:colOff>53975</xdr:colOff>
      <xdr:row>78</xdr:row>
      <xdr:rowOff>139700</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2954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124477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2623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4265</xdr:rowOff>
    </xdr:from>
    <xdr:to>
      <xdr:col>29</xdr:col>
      <xdr:colOff>127000</xdr:colOff>
      <xdr:row>18</xdr:row>
      <xdr:rowOff>4920</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a:off x="5003800" y="3137990"/>
          <a:ext cx="647700" cy="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160780</xdr:rowOff>
    </xdr:from>
    <xdr:to>
      <xdr:col>26</xdr:col>
      <xdr:colOff>50800</xdr:colOff>
      <xdr:row>18</xdr:row>
      <xdr:rowOff>4265</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a:off x="4305300" y="3123055"/>
          <a:ext cx="698500" cy="14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160780</xdr:rowOff>
    </xdr:from>
    <xdr:to>
      <xdr:col>22</xdr:col>
      <xdr:colOff>114300</xdr:colOff>
      <xdr:row>18</xdr:row>
      <xdr:rowOff>7305</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3123055"/>
          <a:ext cx="698500" cy="17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7305</xdr:rowOff>
    </xdr:from>
    <xdr:to>
      <xdr:col>18</xdr:col>
      <xdr:colOff>177800</xdr:colOff>
      <xdr:row>18</xdr:row>
      <xdr:rowOff>16251</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3141030"/>
          <a:ext cx="698500" cy="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125570</xdr:rowOff>
    </xdr:from>
    <xdr:to>
      <xdr:col>29</xdr:col>
      <xdr:colOff>177800</xdr:colOff>
      <xdr:row>18</xdr:row>
      <xdr:rowOff>55720</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308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97647</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30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124915</xdr:rowOff>
    </xdr:from>
    <xdr:to>
      <xdr:col>26</xdr:col>
      <xdr:colOff>101600</xdr:colOff>
      <xdr:row>18</xdr:row>
      <xdr:rowOff>55065</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308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39842</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31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109980</xdr:rowOff>
    </xdr:from>
    <xdr:to>
      <xdr:col>22</xdr:col>
      <xdr:colOff>165100</xdr:colOff>
      <xdr:row>18</xdr:row>
      <xdr:rowOff>40130</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307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24907</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315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127955</xdr:rowOff>
    </xdr:from>
    <xdr:to>
      <xdr:col>19</xdr:col>
      <xdr:colOff>38100</xdr:colOff>
      <xdr:row>18</xdr:row>
      <xdr:rowOff>58105</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3090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42882</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17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136901</xdr:rowOff>
    </xdr:from>
    <xdr:to>
      <xdr:col>15</xdr:col>
      <xdr:colOff>101600</xdr:colOff>
      <xdr:row>18</xdr:row>
      <xdr:rowOff>67051</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3099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51828</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18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235585</xdr:rowOff>
    </xdr:from>
    <xdr:to>
      <xdr:col>29</xdr:col>
      <xdr:colOff>127000</xdr:colOff>
      <xdr:row>35</xdr:row>
      <xdr:rowOff>275475</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flipV="1">
          <a:off x="5003800" y="6845935"/>
          <a:ext cx="647700" cy="39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 xmlns:a16="http://schemas.microsoft.com/office/drawing/2014/main" id="{00000000-0008-0000-0500-000071000000}"/>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274276</xdr:rowOff>
    </xdr:from>
    <xdr:to>
      <xdr:col>26</xdr:col>
      <xdr:colOff>50800</xdr:colOff>
      <xdr:row>35</xdr:row>
      <xdr:rowOff>275475</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4305300" y="6884626"/>
          <a:ext cx="698500" cy="1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245529</xdr:rowOff>
    </xdr:from>
    <xdr:to>
      <xdr:col>22</xdr:col>
      <xdr:colOff>114300</xdr:colOff>
      <xdr:row>35</xdr:row>
      <xdr:rowOff>274276</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a:off x="3606800" y="6855879"/>
          <a:ext cx="698500" cy="28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204686</xdr:rowOff>
    </xdr:from>
    <xdr:to>
      <xdr:col>18</xdr:col>
      <xdr:colOff>177800</xdr:colOff>
      <xdr:row>35</xdr:row>
      <xdr:rowOff>245529</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a:off x="2908300" y="6815036"/>
          <a:ext cx="698500" cy="40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56945</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225800" y="70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184785</xdr:rowOff>
    </xdr:from>
    <xdr:to>
      <xdr:col>29</xdr:col>
      <xdr:colOff>177800</xdr:colOff>
      <xdr:row>35</xdr:row>
      <xdr:rowOff>286385</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5600700" y="6795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29862</xdr:rowOff>
    </xdr:from>
    <xdr:ext cx="762000" cy="259045"/>
    <xdr:sp macro="" textlink="">
      <xdr:nvSpPr>
        <xdr:cNvPr id="132" name="人口1人当たり決算額の推移該当値テキスト445">
          <a:extLst>
            <a:ext uri="{FF2B5EF4-FFF2-40B4-BE49-F238E27FC236}">
              <a16:creationId xmlns="" xmlns:a16="http://schemas.microsoft.com/office/drawing/2014/main" id="{00000000-0008-0000-0500-000084000000}"/>
            </a:ext>
          </a:extLst>
        </xdr:cNvPr>
        <xdr:cNvSpPr txBox="1"/>
      </xdr:nvSpPr>
      <xdr:spPr>
        <a:xfrm>
          <a:off x="5740400" y="664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224675</xdr:rowOff>
    </xdr:from>
    <xdr:to>
      <xdr:col>26</xdr:col>
      <xdr:colOff>101600</xdr:colOff>
      <xdr:row>35</xdr:row>
      <xdr:rowOff>326275</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953000" y="683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336452</xdr:rowOff>
    </xdr:from>
    <xdr:ext cx="7366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4622800" y="660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223476</xdr:rowOff>
    </xdr:from>
    <xdr:to>
      <xdr:col>22</xdr:col>
      <xdr:colOff>165100</xdr:colOff>
      <xdr:row>35</xdr:row>
      <xdr:rowOff>325076</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254500" y="6833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335253</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924300" y="6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194729</xdr:rowOff>
    </xdr:from>
    <xdr:to>
      <xdr:col>19</xdr:col>
      <xdr:colOff>38100</xdr:colOff>
      <xdr:row>35</xdr:row>
      <xdr:rowOff>296329</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3556000" y="6805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306506</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225800" y="657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153886</xdr:rowOff>
    </xdr:from>
    <xdr:to>
      <xdr:col>15</xdr:col>
      <xdr:colOff>101600</xdr:colOff>
      <xdr:row>35</xdr:row>
      <xdr:rowOff>255486</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2857500" y="6764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265663</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2527300" y="653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9,209
9,002
37.44
6,613,537
6,067,014
529,475
3,416,066
4,644,579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29088</xdr:rowOff>
    </xdr:from>
    <xdr:to>
      <xdr:col>24</xdr:col>
      <xdr:colOff>63500</xdr:colOff>
      <xdr:row>37</xdr:row>
      <xdr:rowOff>30696</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3797300" y="6372738"/>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29088</xdr:rowOff>
    </xdr:from>
    <xdr:to>
      <xdr:col>19</xdr:col>
      <xdr:colOff>177800</xdr:colOff>
      <xdr:row>37</xdr:row>
      <xdr:rowOff>51742</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372738"/>
          <a:ext cx="8890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51742</xdr:rowOff>
    </xdr:from>
    <xdr:to>
      <xdr:col>15</xdr:col>
      <xdr:colOff>50800</xdr:colOff>
      <xdr:row>37</xdr:row>
      <xdr:rowOff>61077</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395392"/>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61077</xdr:rowOff>
    </xdr:from>
    <xdr:to>
      <xdr:col>10</xdr:col>
      <xdr:colOff>114300</xdr:colOff>
      <xdr:row>37</xdr:row>
      <xdr:rowOff>70777</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6404727"/>
          <a:ext cx="8890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151346</xdr:rowOff>
    </xdr:from>
    <xdr:to>
      <xdr:col>24</xdr:col>
      <xdr:colOff>114300</xdr:colOff>
      <xdr:row>37</xdr:row>
      <xdr:rowOff>81496</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32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129773</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30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149738</xdr:rowOff>
    </xdr:from>
    <xdr:to>
      <xdr:col>20</xdr:col>
      <xdr:colOff>38100</xdr:colOff>
      <xdr:row>37</xdr:row>
      <xdr:rowOff>79888</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32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71015</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41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942</xdr:rowOff>
    </xdr:from>
    <xdr:to>
      <xdr:col>15</xdr:col>
      <xdr:colOff>101600</xdr:colOff>
      <xdr:row>37</xdr:row>
      <xdr:rowOff>102542</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3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93669</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43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10277</xdr:rowOff>
    </xdr:from>
    <xdr:to>
      <xdr:col>10</xdr:col>
      <xdr:colOff>165100</xdr:colOff>
      <xdr:row>37</xdr:row>
      <xdr:rowOff>111877</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35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103004</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4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19977</xdr:rowOff>
    </xdr:from>
    <xdr:to>
      <xdr:col>6</xdr:col>
      <xdr:colOff>38100</xdr:colOff>
      <xdr:row>37</xdr:row>
      <xdr:rowOff>121577</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3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112704</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4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163718</xdr:rowOff>
    </xdr:from>
    <xdr:to>
      <xdr:col>24</xdr:col>
      <xdr:colOff>63500</xdr:colOff>
      <xdr:row>58</xdr:row>
      <xdr:rowOff>9137</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3797300" y="9936368"/>
          <a:ext cx="838200" cy="1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164589</xdr:rowOff>
    </xdr:from>
    <xdr:to>
      <xdr:col>19</xdr:col>
      <xdr:colOff>177800</xdr:colOff>
      <xdr:row>58</xdr:row>
      <xdr:rowOff>9137</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2908300" y="9937239"/>
          <a:ext cx="889000" cy="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164589</xdr:rowOff>
    </xdr:from>
    <xdr:to>
      <xdr:col>15</xdr:col>
      <xdr:colOff>50800</xdr:colOff>
      <xdr:row>57</xdr:row>
      <xdr:rowOff>167397</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019300" y="9937239"/>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167397</xdr:rowOff>
    </xdr:from>
    <xdr:to>
      <xdr:col>10</xdr:col>
      <xdr:colOff>114300</xdr:colOff>
      <xdr:row>57</xdr:row>
      <xdr:rowOff>167692</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1130300" y="9940047"/>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112918</xdr:rowOff>
    </xdr:from>
    <xdr:to>
      <xdr:col>24</xdr:col>
      <xdr:colOff>114300</xdr:colOff>
      <xdr:row>58</xdr:row>
      <xdr:rowOff>43068</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4584700" y="988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59469</xdr:rowOff>
    </xdr:from>
    <xdr:ext cx="599010" cy="259045"/>
    <xdr:sp macro="" textlink="">
      <xdr:nvSpPr>
        <xdr:cNvPr id="138" name="物件費該当値テキスト">
          <a:extLst>
            <a:ext uri="{FF2B5EF4-FFF2-40B4-BE49-F238E27FC236}">
              <a16:creationId xmlns="" xmlns:a16="http://schemas.microsoft.com/office/drawing/2014/main" id="{00000000-0008-0000-0600-00008A000000}"/>
            </a:ext>
          </a:extLst>
        </xdr:cNvPr>
        <xdr:cNvSpPr txBox="1"/>
      </xdr:nvSpPr>
      <xdr:spPr>
        <a:xfrm>
          <a:off x="4686300" y="983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129787</xdr:rowOff>
    </xdr:from>
    <xdr:to>
      <xdr:col>20</xdr:col>
      <xdr:colOff>38100</xdr:colOff>
      <xdr:row>58</xdr:row>
      <xdr:rowOff>59937</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3746500" y="990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51064</xdr:rowOff>
    </xdr:from>
    <xdr:ext cx="59901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3497795" y="999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113789</xdr:rowOff>
    </xdr:from>
    <xdr:to>
      <xdr:col>15</xdr:col>
      <xdr:colOff>101600</xdr:colOff>
      <xdr:row>58</xdr:row>
      <xdr:rowOff>43939</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2857500" y="988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35066</xdr:rowOff>
    </xdr:from>
    <xdr:ext cx="599010"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2608795" y="99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116597</xdr:rowOff>
    </xdr:from>
    <xdr:to>
      <xdr:col>10</xdr:col>
      <xdr:colOff>165100</xdr:colOff>
      <xdr:row>58</xdr:row>
      <xdr:rowOff>46747</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1968500" y="988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37874</xdr:rowOff>
    </xdr:from>
    <xdr:ext cx="599010"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1719795" y="998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116892</xdr:rowOff>
    </xdr:from>
    <xdr:to>
      <xdr:col>6</xdr:col>
      <xdr:colOff>38100</xdr:colOff>
      <xdr:row>58</xdr:row>
      <xdr:rowOff>47042</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1079500" y="988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38169</xdr:rowOff>
    </xdr:from>
    <xdr:ext cx="599010"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830795" y="998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23343</xdr:rowOff>
    </xdr:from>
    <xdr:to>
      <xdr:col>24</xdr:col>
      <xdr:colOff>63500</xdr:colOff>
      <xdr:row>78</xdr:row>
      <xdr:rowOff>77560</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flipV="1">
          <a:off x="3797300" y="13396443"/>
          <a:ext cx="838200" cy="5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11361</xdr:rowOff>
    </xdr:from>
    <xdr:to>
      <xdr:col>19</xdr:col>
      <xdr:colOff>177800</xdr:colOff>
      <xdr:row>78</xdr:row>
      <xdr:rowOff>77560</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2908300" y="13384461"/>
          <a:ext cx="889000" cy="6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11361</xdr:rowOff>
    </xdr:from>
    <xdr:to>
      <xdr:col>15</xdr:col>
      <xdr:colOff>50800</xdr:colOff>
      <xdr:row>78</xdr:row>
      <xdr:rowOff>51612</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flipV="1">
          <a:off x="2019300" y="13384461"/>
          <a:ext cx="889000" cy="4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45307</xdr:rowOff>
    </xdr:from>
    <xdr:to>
      <xdr:col>10</xdr:col>
      <xdr:colOff>114300</xdr:colOff>
      <xdr:row>78</xdr:row>
      <xdr:rowOff>51612</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a:off x="1130300" y="13418407"/>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143993</xdr:rowOff>
    </xdr:from>
    <xdr:to>
      <xdr:col>24</xdr:col>
      <xdr:colOff>114300</xdr:colOff>
      <xdr:row>78</xdr:row>
      <xdr:rowOff>74143</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4584700" y="133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122420</xdr:rowOff>
    </xdr:from>
    <xdr:ext cx="534377" cy="259045"/>
    <xdr:sp macro="" textlink="">
      <xdr:nvSpPr>
        <xdr:cNvPr id="195" name="維持補修費該当値テキスト">
          <a:extLst>
            <a:ext uri="{FF2B5EF4-FFF2-40B4-BE49-F238E27FC236}">
              <a16:creationId xmlns="" xmlns:a16="http://schemas.microsoft.com/office/drawing/2014/main" id="{00000000-0008-0000-0600-0000C3000000}"/>
            </a:ext>
          </a:extLst>
        </xdr:cNvPr>
        <xdr:cNvSpPr txBox="1"/>
      </xdr:nvSpPr>
      <xdr:spPr>
        <a:xfrm>
          <a:off x="4686300" y="133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26760</xdr:rowOff>
    </xdr:from>
    <xdr:to>
      <xdr:col>20</xdr:col>
      <xdr:colOff>38100</xdr:colOff>
      <xdr:row>78</xdr:row>
      <xdr:rowOff>128360</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3746500" y="133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119487</xdr:rowOff>
    </xdr:from>
    <xdr:ext cx="469744"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3562428" y="1349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132011</xdr:rowOff>
    </xdr:from>
    <xdr:to>
      <xdr:col>15</xdr:col>
      <xdr:colOff>101600</xdr:colOff>
      <xdr:row>78</xdr:row>
      <xdr:rowOff>62161</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2857500" y="1333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78688</xdr:rowOff>
    </xdr:from>
    <xdr:ext cx="534377"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2641111" y="1310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812</xdr:rowOff>
    </xdr:from>
    <xdr:to>
      <xdr:col>10</xdr:col>
      <xdr:colOff>165100</xdr:colOff>
      <xdr:row>78</xdr:row>
      <xdr:rowOff>102412</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1968500" y="1337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93539</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1784428" y="1346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165957</xdr:rowOff>
    </xdr:from>
    <xdr:to>
      <xdr:col>6</xdr:col>
      <xdr:colOff>38100</xdr:colOff>
      <xdr:row>78</xdr:row>
      <xdr:rowOff>96107</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1079500" y="133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87234</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895428" y="1346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12131</xdr:rowOff>
    </xdr:from>
    <xdr:to>
      <xdr:col>24</xdr:col>
      <xdr:colOff>63500</xdr:colOff>
      <xdr:row>96</xdr:row>
      <xdr:rowOff>138144</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3797300" y="16299881"/>
          <a:ext cx="838200" cy="29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138144</xdr:rowOff>
    </xdr:from>
    <xdr:to>
      <xdr:col>19</xdr:col>
      <xdr:colOff>177800</xdr:colOff>
      <xdr:row>97</xdr:row>
      <xdr:rowOff>61486</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flipV="1">
          <a:off x="2908300" y="16597344"/>
          <a:ext cx="889000" cy="9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61486</xdr:rowOff>
    </xdr:from>
    <xdr:to>
      <xdr:col>15</xdr:col>
      <xdr:colOff>50800</xdr:colOff>
      <xdr:row>97</xdr:row>
      <xdr:rowOff>115393</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2019300" y="16692136"/>
          <a:ext cx="889000" cy="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108970</xdr:rowOff>
    </xdr:from>
    <xdr:to>
      <xdr:col>10</xdr:col>
      <xdr:colOff>114300</xdr:colOff>
      <xdr:row>97</xdr:row>
      <xdr:rowOff>115393</xdr:rowOff>
    </xdr:to>
    <xdr:cxnSp macro="">
      <xdr:nvCxnSpPr>
        <xdr:cNvPr id="244" name="直線コネクタ 243">
          <a:extLst>
            <a:ext uri="{FF2B5EF4-FFF2-40B4-BE49-F238E27FC236}">
              <a16:creationId xmlns="" xmlns:a16="http://schemas.microsoft.com/office/drawing/2014/main" id="{00000000-0008-0000-0600-0000F4000000}"/>
            </a:ext>
          </a:extLst>
        </xdr:cNvPr>
        <xdr:cNvCxnSpPr/>
      </xdr:nvCxnSpPr>
      <xdr:spPr>
        <a:xfrm>
          <a:off x="1130300" y="16739620"/>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132781</xdr:rowOff>
    </xdr:from>
    <xdr:to>
      <xdr:col>24</xdr:col>
      <xdr:colOff>114300</xdr:colOff>
      <xdr:row>95</xdr:row>
      <xdr:rowOff>62931</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4584700" y="1624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155658</xdr:rowOff>
    </xdr:from>
    <xdr:ext cx="599010" cy="259045"/>
    <xdr:sp macro="" textlink="">
      <xdr:nvSpPr>
        <xdr:cNvPr id="255" name="扶助費該当値テキスト">
          <a:extLst>
            <a:ext uri="{FF2B5EF4-FFF2-40B4-BE49-F238E27FC236}">
              <a16:creationId xmlns="" xmlns:a16="http://schemas.microsoft.com/office/drawing/2014/main" id="{00000000-0008-0000-0600-0000FF000000}"/>
            </a:ext>
          </a:extLst>
        </xdr:cNvPr>
        <xdr:cNvSpPr txBox="1"/>
      </xdr:nvSpPr>
      <xdr:spPr>
        <a:xfrm>
          <a:off x="4686300" y="1610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87344</xdr:rowOff>
    </xdr:from>
    <xdr:to>
      <xdr:col>20</xdr:col>
      <xdr:colOff>38100</xdr:colOff>
      <xdr:row>97</xdr:row>
      <xdr:rowOff>17494</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3746500" y="165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34021</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3530111" y="1632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10686</xdr:rowOff>
    </xdr:from>
    <xdr:to>
      <xdr:col>15</xdr:col>
      <xdr:colOff>101600</xdr:colOff>
      <xdr:row>97</xdr:row>
      <xdr:rowOff>112286</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2857500" y="1664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103413</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2641111" y="1673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64593</xdr:rowOff>
    </xdr:from>
    <xdr:to>
      <xdr:col>10</xdr:col>
      <xdr:colOff>165100</xdr:colOff>
      <xdr:row>97</xdr:row>
      <xdr:rowOff>166193</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1968500" y="166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157320</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1752111" y="167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58170</xdr:rowOff>
    </xdr:from>
    <xdr:to>
      <xdr:col>6</xdr:col>
      <xdr:colOff>38100</xdr:colOff>
      <xdr:row>97</xdr:row>
      <xdr:rowOff>159770</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1079500" y="16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150897</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863111" y="1678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40785</xdr:rowOff>
    </xdr:from>
    <xdr:to>
      <xdr:col>55</xdr:col>
      <xdr:colOff>0</xdr:colOff>
      <xdr:row>36</xdr:row>
      <xdr:rowOff>159485</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9639300" y="6041535"/>
          <a:ext cx="838200" cy="29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40785</xdr:rowOff>
    </xdr:from>
    <xdr:to>
      <xdr:col>50</xdr:col>
      <xdr:colOff>114300</xdr:colOff>
      <xdr:row>37</xdr:row>
      <xdr:rowOff>104198</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flipV="1">
          <a:off x="8750300" y="6041535"/>
          <a:ext cx="889000" cy="40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104198</xdr:rowOff>
    </xdr:from>
    <xdr:to>
      <xdr:col>45</xdr:col>
      <xdr:colOff>177800</xdr:colOff>
      <xdr:row>38</xdr:row>
      <xdr:rowOff>39943</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flipV="1">
          <a:off x="7861300" y="6447848"/>
          <a:ext cx="889000" cy="10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34396</xdr:rowOff>
    </xdr:from>
    <xdr:to>
      <xdr:col>41</xdr:col>
      <xdr:colOff>50800</xdr:colOff>
      <xdr:row>38</xdr:row>
      <xdr:rowOff>39943</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a:off x="6972300" y="6549496"/>
          <a:ext cx="8890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108685</xdr:rowOff>
    </xdr:from>
    <xdr:to>
      <xdr:col>55</xdr:col>
      <xdr:colOff>50800</xdr:colOff>
      <xdr:row>37</xdr:row>
      <xdr:rowOff>38835</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10426700" y="628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87112</xdr:rowOff>
    </xdr:from>
    <xdr:ext cx="599010" cy="259045"/>
    <xdr:sp macro="" textlink="">
      <xdr:nvSpPr>
        <xdr:cNvPr id="312" name="補助費等該当値テキスト">
          <a:extLst>
            <a:ext uri="{FF2B5EF4-FFF2-40B4-BE49-F238E27FC236}">
              <a16:creationId xmlns="" xmlns:a16="http://schemas.microsoft.com/office/drawing/2014/main" id="{00000000-0008-0000-0600-000038010000}"/>
            </a:ext>
          </a:extLst>
        </xdr:cNvPr>
        <xdr:cNvSpPr txBox="1"/>
      </xdr:nvSpPr>
      <xdr:spPr>
        <a:xfrm>
          <a:off x="10528300" y="625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161435</xdr:rowOff>
    </xdr:from>
    <xdr:to>
      <xdr:col>50</xdr:col>
      <xdr:colOff>165100</xdr:colOff>
      <xdr:row>35</xdr:row>
      <xdr:rowOff>91585</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9588500" y="59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82712</xdr:rowOff>
    </xdr:from>
    <xdr:ext cx="59901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9339795" y="608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53398</xdr:rowOff>
    </xdr:from>
    <xdr:to>
      <xdr:col>46</xdr:col>
      <xdr:colOff>38100</xdr:colOff>
      <xdr:row>37</xdr:row>
      <xdr:rowOff>154998</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8699500" y="639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146125</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8483111" y="648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160593</xdr:rowOff>
    </xdr:from>
    <xdr:to>
      <xdr:col>41</xdr:col>
      <xdr:colOff>101600</xdr:colOff>
      <xdr:row>38</xdr:row>
      <xdr:rowOff>90743</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7810500" y="650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81870</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7594111" y="659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155046</xdr:rowOff>
    </xdr:from>
    <xdr:to>
      <xdr:col>36</xdr:col>
      <xdr:colOff>165100</xdr:colOff>
      <xdr:row>38</xdr:row>
      <xdr:rowOff>85196</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6921500" y="64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76323</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6705111" y="659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46722</xdr:rowOff>
    </xdr:from>
    <xdr:to>
      <xdr:col>55</xdr:col>
      <xdr:colOff>0</xdr:colOff>
      <xdr:row>58</xdr:row>
      <xdr:rowOff>94444</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9639300" y="9990822"/>
          <a:ext cx="838200" cy="4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45931</xdr:rowOff>
    </xdr:from>
    <xdr:to>
      <xdr:col>50</xdr:col>
      <xdr:colOff>114300</xdr:colOff>
      <xdr:row>58</xdr:row>
      <xdr:rowOff>46722</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8750300" y="9818581"/>
          <a:ext cx="889000" cy="17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45931</xdr:rowOff>
    </xdr:from>
    <xdr:to>
      <xdr:col>45</xdr:col>
      <xdr:colOff>177800</xdr:colOff>
      <xdr:row>58</xdr:row>
      <xdr:rowOff>17536</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flipV="1">
          <a:off x="7861300" y="9818581"/>
          <a:ext cx="889000" cy="14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17536</xdr:rowOff>
    </xdr:from>
    <xdr:to>
      <xdr:col>41</xdr:col>
      <xdr:colOff>50800</xdr:colOff>
      <xdr:row>58</xdr:row>
      <xdr:rowOff>20282</xdr:rowOff>
    </xdr:to>
    <xdr:cxnSp macro="">
      <xdr:nvCxnSpPr>
        <xdr:cNvPr id="360" name="直線コネクタ 359">
          <a:extLst>
            <a:ext uri="{FF2B5EF4-FFF2-40B4-BE49-F238E27FC236}">
              <a16:creationId xmlns="" xmlns:a16="http://schemas.microsoft.com/office/drawing/2014/main" id="{00000000-0008-0000-0600-000068010000}"/>
            </a:ext>
          </a:extLst>
        </xdr:cNvPr>
        <xdr:cNvCxnSpPr/>
      </xdr:nvCxnSpPr>
      <xdr:spPr>
        <a:xfrm flipV="1">
          <a:off x="6972300" y="9961636"/>
          <a:ext cx="8890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43644</xdr:rowOff>
    </xdr:from>
    <xdr:to>
      <xdr:col>55</xdr:col>
      <xdr:colOff>50800</xdr:colOff>
      <xdr:row>58</xdr:row>
      <xdr:rowOff>145244</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10426700" y="99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130021</xdr:rowOff>
    </xdr:from>
    <xdr:ext cx="534377" cy="259045"/>
    <xdr:sp macro="" textlink="">
      <xdr:nvSpPr>
        <xdr:cNvPr id="371" name="普通建設事業費該当値テキスト">
          <a:extLst>
            <a:ext uri="{FF2B5EF4-FFF2-40B4-BE49-F238E27FC236}">
              <a16:creationId xmlns="" xmlns:a16="http://schemas.microsoft.com/office/drawing/2014/main" id="{00000000-0008-0000-0600-000073010000}"/>
            </a:ext>
          </a:extLst>
        </xdr:cNvPr>
        <xdr:cNvSpPr txBox="1"/>
      </xdr:nvSpPr>
      <xdr:spPr>
        <a:xfrm>
          <a:off x="10528300" y="990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167372</xdr:rowOff>
    </xdr:from>
    <xdr:to>
      <xdr:col>50</xdr:col>
      <xdr:colOff>165100</xdr:colOff>
      <xdr:row>58</xdr:row>
      <xdr:rowOff>97522</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9588500" y="99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88649</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9372111" y="1003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166581</xdr:rowOff>
    </xdr:from>
    <xdr:to>
      <xdr:col>46</xdr:col>
      <xdr:colOff>38100</xdr:colOff>
      <xdr:row>57</xdr:row>
      <xdr:rowOff>96731</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8699500" y="97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87858</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8450795" y="986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138186</xdr:rowOff>
    </xdr:from>
    <xdr:to>
      <xdr:col>41</xdr:col>
      <xdr:colOff>101600</xdr:colOff>
      <xdr:row>58</xdr:row>
      <xdr:rowOff>68336</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7810500" y="991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59463</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7594111" y="1000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140932</xdr:rowOff>
    </xdr:from>
    <xdr:to>
      <xdr:col>36</xdr:col>
      <xdr:colOff>165100</xdr:colOff>
      <xdr:row>58</xdr:row>
      <xdr:rowOff>71082</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6921500" y="991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62209</xdr:rowOff>
    </xdr:from>
    <xdr:ext cx="534377"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705111" y="1000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139684</xdr:rowOff>
    </xdr:from>
    <xdr:to>
      <xdr:col>55</xdr:col>
      <xdr:colOff>0</xdr:colOff>
      <xdr:row>79</xdr:row>
      <xdr:rowOff>7871</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9639300" y="13512784"/>
          <a:ext cx="838200" cy="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154685</xdr:rowOff>
    </xdr:from>
    <xdr:to>
      <xdr:col>50</xdr:col>
      <xdr:colOff>114300</xdr:colOff>
      <xdr:row>78</xdr:row>
      <xdr:rowOff>139684</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8750300" y="13356335"/>
          <a:ext cx="889000" cy="15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154685</xdr:rowOff>
    </xdr:from>
    <xdr:to>
      <xdr:col>45</xdr:col>
      <xdr:colOff>177800</xdr:colOff>
      <xdr:row>78</xdr:row>
      <xdr:rowOff>160308</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flipV="1">
          <a:off x="7861300" y="13356335"/>
          <a:ext cx="889000" cy="17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64302</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483111" y="134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160308</xdr:rowOff>
    </xdr:from>
    <xdr:to>
      <xdr:col>41</xdr:col>
      <xdr:colOff>50800</xdr:colOff>
      <xdr:row>79</xdr:row>
      <xdr:rowOff>12644</xdr:rowOff>
    </xdr:to>
    <xdr:cxnSp macro="">
      <xdr:nvCxnSpPr>
        <xdr:cNvPr id="417" name="直線コネクタ 416">
          <a:extLst>
            <a:ext uri="{FF2B5EF4-FFF2-40B4-BE49-F238E27FC236}">
              <a16:creationId xmlns="" xmlns:a16="http://schemas.microsoft.com/office/drawing/2014/main" id="{00000000-0008-0000-0600-0000A1010000}"/>
            </a:ext>
          </a:extLst>
        </xdr:cNvPr>
        <xdr:cNvCxnSpPr/>
      </xdr:nvCxnSpPr>
      <xdr:spPr>
        <a:xfrm flipV="1">
          <a:off x="6972300" y="13533408"/>
          <a:ext cx="889000" cy="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128521</xdr:rowOff>
    </xdr:from>
    <xdr:to>
      <xdr:col>55</xdr:col>
      <xdr:colOff>50800</xdr:colOff>
      <xdr:row>79</xdr:row>
      <xdr:rowOff>58671</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10426700" y="1350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43448</xdr:rowOff>
    </xdr:from>
    <xdr:ext cx="469744" cy="259045"/>
    <xdr:sp macro="" textlink="">
      <xdr:nvSpPr>
        <xdr:cNvPr id="428" name="普通建設事業費 （ うち新規整備　）該当値テキスト">
          <a:extLst>
            <a:ext uri="{FF2B5EF4-FFF2-40B4-BE49-F238E27FC236}">
              <a16:creationId xmlns="" xmlns:a16="http://schemas.microsoft.com/office/drawing/2014/main" id="{00000000-0008-0000-0600-0000AC010000}"/>
            </a:ext>
          </a:extLst>
        </xdr:cNvPr>
        <xdr:cNvSpPr txBox="1"/>
      </xdr:nvSpPr>
      <xdr:spPr>
        <a:xfrm>
          <a:off x="10528300" y="1341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88884</xdr:rowOff>
    </xdr:from>
    <xdr:to>
      <xdr:col>50</xdr:col>
      <xdr:colOff>165100</xdr:colOff>
      <xdr:row>79</xdr:row>
      <xdr:rowOff>19034</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9588500" y="1346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10161</xdr:rowOff>
    </xdr:from>
    <xdr:ext cx="534377"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9372111" y="1355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103885</xdr:rowOff>
    </xdr:from>
    <xdr:to>
      <xdr:col>46</xdr:col>
      <xdr:colOff>38100</xdr:colOff>
      <xdr:row>78</xdr:row>
      <xdr:rowOff>34035</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8699500" y="1330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50562</xdr:rowOff>
    </xdr:from>
    <xdr:ext cx="534377"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8483111" y="1308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109508</xdr:rowOff>
    </xdr:from>
    <xdr:to>
      <xdr:col>41</xdr:col>
      <xdr:colOff>101600</xdr:colOff>
      <xdr:row>79</xdr:row>
      <xdr:rowOff>39658</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7810500" y="134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30785</xdr:rowOff>
    </xdr:from>
    <xdr:ext cx="534377"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7594111" y="135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133294</xdr:rowOff>
    </xdr:from>
    <xdr:to>
      <xdr:col>36</xdr:col>
      <xdr:colOff>165100</xdr:colOff>
      <xdr:row>79</xdr:row>
      <xdr:rowOff>63444</xdr:rowOff>
    </xdr:to>
    <xdr:sp macro="" textlink="">
      <xdr:nvSpPr>
        <xdr:cNvPr id="435" name="楕円 434">
          <a:extLst>
            <a:ext uri="{FF2B5EF4-FFF2-40B4-BE49-F238E27FC236}">
              <a16:creationId xmlns="" xmlns:a16="http://schemas.microsoft.com/office/drawing/2014/main" id="{00000000-0008-0000-0600-0000B3010000}"/>
            </a:ext>
          </a:extLst>
        </xdr:cNvPr>
        <xdr:cNvSpPr/>
      </xdr:nvSpPr>
      <xdr:spPr>
        <a:xfrm>
          <a:off x="6921500" y="135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54571</xdr:rowOff>
    </xdr:from>
    <xdr:ext cx="469744"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737428" y="1359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92613</xdr:rowOff>
    </xdr:from>
    <xdr:to>
      <xdr:col>55</xdr:col>
      <xdr:colOff>0</xdr:colOff>
      <xdr:row>97</xdr:row>
      <xdr:rowOff>156017</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9639300" y="16723263"/>
          <a:ext cx="838200" cy="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43281</xdr:rowOff>
    </xdr:from>
    <xdr:to>
      <xdr:col>50</xdr:col>
      <xdr:colOff>114300</xdr:colOff>
      <xdr:row>97</xdr:row>
      <xdr:rowOff>92613</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8750300" y="16673931"/>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43281</xdr:rowOff>
    </xdr:from>
    <xdr:to>
      <xdr:col>45</xdr:col>
      <xdr:colOff>177800</xdr:colOff>
      <xdr:row>97</xdr:row>
      <xdr:rowOff>130519</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flipV="1">
          <a:off x="7861300" y="16673931"/>
          <a:ext cx="889000" cy="8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36948</xdr:rowOff>
    </xdr:from>
    <xdr:to>
      <xdr:col>41</xdr:col>
      <xdr:colOff>50800</xdr:colOff>
      <xdr:row>97</xdr:row>
      <xdr:rowOff>130519</xdr:rowOff>
    </xdr:to>
    <xdr:cxnSp macro="">
      <xdr:nvCxnSpPr>
        <xdr:cNvPr id="472" name="直線コネクタ 471">
          <a:extLst>
            <a:ext uri="{FF2B5EF4-FFF2-40B4-BE49-F238E27FC236}">
              <a16:creationId xmlns="" xmlns:a16="http://schemas.microsoft.com/office/drawing/2014/main" id="{00000000-0008-0000-0600-0000D8010000}"/>
            </a:ext>
          </a:extLst>
        </xdr:cNvPr>
        <xdr:cNvCxnSpPr/>
      </xdr:nvCxnSpPr>
      <xdr:spPr>
        <a:xfrm>
          <a:off x="6972300" y="16667598"/>
          <a:ext cx="889000" cy="9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105217</xdr:rowOff>
    </xdr:from>
    <xdr:to>
      <xdr:col>55</xdr:col>
      <xdr:colOff>50800</xdr:colOff>
      <xdr:row>98</xdr:row>
      <xdr:rowOff>35367</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10426700" y="1673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20144</xdr:rowOff>
    </xdr:from>
    <xdr:ext cx="534377" cy="259045"/>
    <xdr:sp macro="" textlink="">
      <xdr:nvSpPr>
        <xdr:cNvPr id="483" name="普通建設事業費 （ うち更新整備　）該当値テキスト">
          <a:extLst>
            <a:ext uri="{FF2B5EF4-FFF2-40B4-BE49-F238E27FC236}">
              <a16:creationId xmlns="" xmlns:a16="http://schemas.microsoft.com/office/drawing/2014/main" id="{00000000-0008-0000-0600-0000E3010000}"/>
            </a:ext>
          </a:extLst>
        </xdr:cNvPr>
        <xdr:cNvSpPr txBox="1"/>
      </xdr:nvSpPr>
      <xdr:spPr>
        <a:xfrm>
          <a:off x="10528300" y="1665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41813</xdr:rowOff>
    </xdr:from>
    <xdr:to>
      <xdr:col>50</xdr:col>
      <xdr:colOff>165100</xdr:colOff>
      <xdr:row>97</xdr:row>
      <xdr:rowOff>143413</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9588500" y="166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134540</xdr:rowOff>
    </xdr:from>
    <xdr:ext cx="534377"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9372111" y="1676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163931</xdr:rowOff>
    </xdr:from>
    <xdr:to>
      <xdr:col>46</xdr:col>
      <xdr:colOff>38100</xdr:colOff>
      <xdr:row>97</xdr:row>
      <xdr:rowOff>94081</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8699500" y="1662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85208</xdr:rowOff>
    </xdr:from>
    <xdr:ext cx="534377"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8483111" y="1671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79719</xdr:rowOff>
    </xdr:from>
    <xdr:to>
      <xdr:col>41</xdr:col>
      <xdr:colOff>101600</xdr:colOff>
      <xdr:row>98</xdr:row>
      <xdr:rowOff>9869</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7810500" y="167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996</xdr:rowOff>
    </xdr:from>
    <xdr:ext cx="534377"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7594111" y="168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157598</xdr:rowOff>
    </xdr:from>
    <xdr:to>
      <xdr:col>36</xdr:col>
      <xdr:colOff>165100</xdr:colOff>
      <xdr:row>97</xdr:row>
      <xdr:rowOff>87748</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6921500" y="1661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104275</xdr:rowOff>
    </xdr:from>
    <xdr:ext cx="534377"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6705111" y="1639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114513</xdr:rowOff>
    </xdr:from>
    <xdr:to>
      <xdr:col>85</xdr:col>
      <xdr:colOff>127000</xdr:colOff>
      <xdr:row>38</xdr:row>
      <xdr:rowOff>139700</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flipV="1">
          <a:off x="15481300" y="6629613"/>
          <a:ext cx="838200" cy="2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126542</xdr:rowOff>
    </xdr:from>
    <xdr:to>
      <xdr:col>76</xdr:col>
      <xdr:colOff>114300</xdr:colOff>
      <xdr:row>38</xdr:row>
      <xdr:rowOff>139700</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a:off x="13703300" y="6641642"/>
          <a:ext cx="889000" cy="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126542</xdr:rowOff>
    </xdr:from>
    <xdr:to>
      <xdr:col>71</xdr:col>
      <xdr:colOff>177800</xdr:colOff>
      <xdr:row>38</xdr:row>
      <xdr:rowOff>139700</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flipV="1">
          <a:off x="12814300" y="6641642"/>
          <a:ext cx="889000" cy="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63713</xdr:rowOff>
    </xdr:from>
    <xdr:to>
      <xdr:col>85</xdr:col>
      <xdr:colOff>177800</xdr:colOff>
      <xdr:row>38</xdr:row>
      <xdr:rowOff>165313</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6268700" y="657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469744" cy="259045"/>
    <xdr:sp macro="" textlink="">
      <xdr:nvSpPr>
        <xdr:cNvPr id="538" name="災害復旧事業費該当値テキスト">
          <a:extLst>
            <a:ext uri="{FF2B5EF4-FFF2-40B4-BE49-F238E27FC236}">
              <a16:creationId xmlns="" xmlns:a16="http://schemas.microsoft.com/office/drawing/2014/main" id="{00000000-0008-0000-0600-00001A020000}"/>
            </a:ext>
          </a:extLst>
        </xdr:cNvPr>
        <xdr:cNvSpPr txBox="1"/>
      </xdr:nvSpPr>
      <xdr:spPr>
        <a:xfrm>
          <a:off x="16370300" y="65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75742</xdr:rowOff>
    </xdr:from>
    <xdr:to>
      <xdr:col>72</xdr:col>
      <xdr:colOff>38100</xdr:colOff>
      <xdr:row>39</xdr:row>
      <xdr:rowOff>5892</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3652500" y="65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168469</xdr:rowOff>
    </xdr:from>
    <xdr:ext cx="469744"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3468428" y="668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69543</xdr:rowOff>
    </xdr:from>
    <xdr:to>
      <xdr:col>85</xdr:col>
      <xdr:colOff>127000</xdr:colOff>
      <xdr:row>77</xdr:row>
      <xdr:rowOff>90546</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flipV="1">
          <a:off x="15481300" y="13271193"/>
          <a:ext cx="838200" cy="2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89664</xdr:rowOff>
    </xdr:from>
    <xdr:to>
      <xdr:col>81</xdr:col>
      <xdr:colOff>50800</xdr:colOff>
      <xdr:row>77</xdr:row>
      <xdr:rowOff>90546</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4592300" y="13291314"/>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84736</xdr:rowOff>
    </xdr:from>
    <xdr:to>
      <xdr:col>76</xdr:col>
      <xdr:colOff>114300</xdr:colOff>
      <xdr:row>77</xdr:row>
      <xdr:rowOff>89664</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3703300" y="13286386"/>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42339</xdr:rowOff>
    </xdr:from>
    <xdr:to>
      <xdr:col>71</xdr:col>
      <xdr:colOff>177800</xdr:colOff>
      <xdr:row>77</xdr:row>
      <xdr:rowOff>84736</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2814300" y="13243989"/>
          <a:ext cx="889000" cy="4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18743</xdr:rowOff>
    </xdr:from>
    <xdr:to>
      <xdr:col>85</xdr:col>
      <xdr:colOff>177800</xdr:colOff>
      <xdr:row>77</xdr:row>
      <xdr:rowOff>120343</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6268700" y="1322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168620</xdr:rowOff>
    </xdr:from>
    <xdr:ext cx="534377" cy="259045"/>
    <xdr:sp macro="" textlink="">
      <xdr:nvSpPr>
        <xdr:cNvPr id="642" name="公債費該当値テキスト">
          <a:extLst>
            <a:ext uri="{FF2B5EF4-FFF2-40B4-BE49-F238E27FC236}">
              <a16:creationId xmlns="" xmlns:a16="http://schemas.microsoft.com/office/drawing/2014/main" id="{00000000-0008-0000-0600-000082020000}"/>
            </a:ext>
          </a:extLst>
        </xdr:cNvPr>
        <xdr:cNvSpPr txBox="1"/>
      </xdr:nvSpPr>
      <xdr:spPr>
        <a:xfrm>
          <a:off x="16370300" y="1319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39746</xdr:rowOff>
    </xdr:from>
    <xdr:to>
      <xdr:col>81</xdr:col>
      <xdr:colOff>101600</xdr:colOff>
      <xdr:row>77</xdr:row>
      <xdr:rowOff>141346</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5430500" y="1324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132473</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5214111" y="1333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38864</xdr:rowOff>
    </xdr:from>
    <xdr:to>
      <xdr:col>76</xdr:col>
      <xdr:colOff>165100</xdr:colOff>
      <xdr:row>77</xdr:row>
      <xdr:rowOff>140464</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4541500" y="1324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131591</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4325111" y="1333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33936</xdr:rowOff>
    </xdr:from>
    <xdr:to>
      <xdr:col>72</xdr:col>
      <xdr:colOff>38100</xdr:colOff>
      <xdr:row>77</xdr:row>
      <xdr:rowOff>135536</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3652500" y="132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126663</xdr:rowOff>
    </xdr:from>
    <xdr:ext cx="534377"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3436111" y="133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162989</xdr:rowOff>
    </xdr:from>
    <xdr:to>
      <xdr:col>67</xdr:col>
      <xdr:colOff>101600</xdr:colOff>
      <xdr:row>77</xdr:row>
      <xdr:rowOff>93139</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2763500" y="131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84266</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2547111" y="1328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3183</xdr:rowOff>
    </xdr:from>
    <xdr:to>
      <xdr:col>85</xdr:col>
      <xdr:colOff>127000</xdr:colOff>
      <xdr:row>99</xdr:row>
      <xdr:rowOff>44941</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flipV="1">
          <a:off x="15481300" y="16805283"/>
          <a:ext cx="838200" cy="2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2" name="積立金平均値テキスト">
          <a:extLst>
            <a:ext uri="{FF2B5EF4-FFF2-40B4-BE49-F238E27FC236}">
              <a16:creationId xmlns="" xmlns:a16="http://schemas.microsoft.com/office/drawing/2014/main" id="{00000000-0008-0000-0600-0000AA020000}"/>
            </a:ext>
          </a:extLst>
        </xdr:cNvPr>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44941</xdr:rowOff>
    </xdr:from>
    <xdr:to>
      <xdr:col>81</xdr:col>
      <xdr:colOff>50800</xdr:colOff>
      <xdr:row>99</xdr:row>
      <xdr:rowOff>85375</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4592300" y="17018491"/>
          <a:ext cx="889000" cy="4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80493</xdr:rowOff>
    </xdr:from>
    <xdr:to>
      <xdr:col>76</xdr:col>
      <xdr:colOff>114300</xdr:colOff>
      <xdr:row>99</xdr:row>
      <xdr:rowOff>85375</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a:off x="13703300" y="17054043"/>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80493</xdr:rowOff>
    </xdr:from>
    <xdr:to>
      <xdr:col>71</xdr:col>
      <xdr:colOff>177800</xdr:colOff>
      <xdr:row>99</xdr:row>
      <xdr:rowOff>98272</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flipV="1">
          <a:off x="12814300" y="17054043"/>
          <a:ext cx="88900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123833</xdr:rowOff>
    </xdr:from>
    <xdr:to>
      <xdr:col>85</xdr:col>
      <xdr:colOff>177800</xdr:colOff>
      <xdr:row>98</xdr:row>
      <xdr:rowOff>53983</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6268700" y="1675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146710</xdr:rowOff>
    </xdr:from>
    <xdr:ext cx="534377" cy="259045"/>
    <xdr:sp macro="" textlink="">
      <xdr:nvSpPr>
        <xdr:cNvPr id="701" name="積立金該当値テキスト">
          <a:extLst>
            <a:ext uri="{FF2B5EF4-FFF2-40B4-BE49-F238E27FC236}">
              <a16:creationId xmlns="" xmlns:a16="http://schemas.microsoft.com/office/drawing/2014/main" id="{00000000-0008-0000-0600-0000BD020000}"/>
            </a:ext>
          </a:extLst>
        </xdr:cNvPr>
        <xdr:cNvSpPr txBox="1"/>
      </xdr:nvSpPr>
      <xdr:spPr>
        <a:xfrm>
          <a:off x="16370300" y="1660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165591</xdr:rowOff>
    </xdr:from>
    <xdr:to>
      <xdr:col>81</xdr:col>
      <xdr:colOff>101600</xdr:colOff>
      <xdr:row>99</xdr:row>
      <xdr:rowOff>95741</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5430500" y="1696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86868</xdr:rowOff>
    </xdr:from>
    <xdr:ext cx="534377"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5214111" y="1706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34575</xdr:rowOff>
    </xdr:from>
    <xdr:to>
      <xdr:col>76</xdr:col>
      <xdr:colOff>165100</xdr:colOff>
      <xdr:row>99</xdr:row>
      <xdr:rowOff>136175</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4541500" y="170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127302</xdr:rowOff>
    </xdr:from>
    <xdr:ext cx="469744"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4357428" y="1710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29693</xdr:rowOff>
    </xdr:from>
    <xdr:to>
      <xdr:col>72</xdr:col>
      <xdr:colOff>38100</xdr:colOff>
      <xdr:row>99</xdr:row>
      <xdr:rowOff>131293</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3652500" y="1700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122420</xdr:rowOff>
    </xdr:from>
    <xdr:ext cx="469744"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3468428" y="1709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47472</xdr:rowOff>
    </xdr:from>
    <xdr:to>
      <xdr:col>67</xdr:col>
      <xdr:colOff>101600</xdr:colOff>
      <xdr:row>99</xdr:row>
      <xdr:rowOff>149072</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2763500" y="170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140199</xdr:rowOff>
    </xdr:from>
    <xdr:ext cx="378565"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2625017" y="171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a:extLst>
            <a:ext uri="{FF2B5EF4-FFF2-40B4-BE49-F238E27FC236}">
              <a16:creationId xmlns="" xmlns:a16="http://schemas.microsoft.com/office/drawing/2014/main" id="{00000000-0008-0000-0600-00002F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68148</xdr:rowOff>
    </xdr:from>
    <xdr:to>
      <xdr:col>116</xdr:col>
      <xdr:colOff>63500</xdr:colOff>
      <xdr:row>78</xdr:row>
      <xdr:rowOff>67813</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21323300" y="13269798"/>
          <a:ext cx="838200" cy="17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68148</xdr:rowOff>
    </xdr:from>
    <xdr:to>
      <xdr:col>111</xdr:col>
      <xdr:colOff>177800</xdr:colOff>
      <xdr:row>77</xdr:row>
      <xdr:rowOff>101281</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20434300" y="13269798"/>
          <a:ext cx="889000" cy="3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119187</xdr:rowOff>
    </xdr:from>
    <xdr:to>
      <xdr:col>107</xdr:col>
      <xdr:colOff>50800</xdr:colOff>
      <xdr:row>77</xdr:row>
      <xdr:rowOff>101281</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a:off x="19545300" y="12806487"/>
          <a:ext cx="889000" cy="49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119187</xdr:rowOff>
    </xdr:from>
    <xdr:to>
      <xdr:col>102</xdr:col>
      <xdr:colOff>114300</xdr:colOff>
      <xdr:row>75</xdr:row>
      <xdr:rowOff>36083</xdr:rowOff>
    </xdr:to>
    <xdr:cxnSp macro="">
      <xdr:nvCxnSpPr>
        <xdr:cNvPr id="860" name="直線コネクタ 859">
          <a:extLst>
            <a:ext uri="{FF2B5EF4-FFF2-40B4-BE49-F238E27FC236}">
              <a16:creationId xmlns="" xmlns:a16="http://schemas.microsoft.com/office/drawing/2014/main" id="{00000000-0008-0000-0600-00005C030000}"/>
            </a:ext>
          </a:extLst>
        </xdr:cNvPr>
        <xdr:cNvCxnSpPr/>
      </xdr:nvCxnSpPr>
      <xdr:spPr>
        <a:xfrm flipV="1">
          <a:off x="18656300" y="12806487"/>
          <a:ext cx="889000" cy="8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17013</xdr:rowOff>
    </xdr:from>
    <xdr:to>
      <xdr:col>116</xdr:col>
      <xdr:colOff>114300</xdr:colOff>
      <xdr:row>78</xdr:row>
      <xdr:rowOff>118613</xdr:rowOff>
    </xdr:to>
    <xdr:sp macro="" textlink="">
      <xdr:nvSpPr>
        <xdr:cNvPr id="870" name="楕円 869">
          <a:extLst>
            <a:ext uri="{FF2B5EF4-FFF2-40B4-BE49-F238E27FC236}">
              <a16:creationId xmlns="" xmlns:a16="http://schemas.microsoft.com/office/drawing/2014/main" id="{00000000-0008-0000-0600-000066030000}"/>
            </a:ext>
          </a:extLst>
        </xdr:cNvPr>
        <xdr:cNvSpPr/>
      </xdr:nvSpPr>
      <xdr:spPr>
        <a:xfrm>
          <a:off x="22110700" y="133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166890</xdr:rowOff>
    </xdr:from>
    <xdr:ext cx="534377" cy="259045"/>
    <xdr:sp macro="" textlink="">
      <xdr:nvSpPr>
        <xdr:cNvPr id="871" name="繰出金該当値テキスト">
          <a:extLst>
            <a:ext uri="{FF2B5EF4-FFF2-40B4-BE49-F238E27FC236}">
              <a16:creationId xmlns="" xmlns:a16="http://schemas.microsoft.com/office/drawing/2014/main" id="{00000000-0008-0000-0600-000067030000}"/>
            </a:ext>
          </a:extLst>
        </xdr:cNvPr>
        <xdr:cNvSpPr txBox="1"/>
      </xdr:nvSpPr>
      <xdr:spPr>
        <a:xfrm>
          <a:off x="22212300" y="133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17348</xdr:rowOff>
    </xdr:from>
    <xdr:to>
      <xdr:col>112</xdr:col>
      <xdr:colOff>38100</xdr:colOff>
      <xdr:row>77</xdr:row>
      <xdr:rowOff>118948</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21272500" y="132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110075</xdr:rowOff>
    </xdr:from>
    <xdr:ext cx="534377"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1056111" y="133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50481</xdr:rowOff>
    </xdr:from>
    <xdr:to>
      <xdr:col>107</xdr:col>
      <xdr:colOff>101600</xdr:colOff>
      <xdr:row>77</xdr:row>
      <xdr:rowOff>152081</xdr:rowOff>
    </xdr:to>
    <xdr:sp macro="" textlink="">
      <xdr:nvSpPr>
        <xdr:cNvPr id="874" name="楕円 873">
          <a:extLst>
            <a:ext uri="{FF2B5EF4-FFF2-40B4-BE49-F238E27FC236}">
              <a16:creationId xmlns="" xmlns:a16="http://schemas.microsoft.com/office/drawing/2014/main" id="{00000000-0008-0000-0600-00006A030000}"/>
            </a:ext>
          </a:extLst>
        </xdr:cNvPr>
        <xdr:cNvSpPr/>
      </xdr:nvSpPr>
      <xdr:spPr>
        <a:xfrm>
          <a:off x="20383500" y="1325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143208</xdr:rowOff>
    </xdr:from>
    <xdr:ext cx="534377"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0167111" y="1334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68387</xdr:rowOff>
    </xdr:from>
    <xdr:to>
      <xdr:col>102</xdr:col>
      <xdr:colOff>165100</xdr:colOff>
      <xdr:row>74</xdr:row>
      <xdr:rowOff>169987</xdr:rowOff>
    </xdr:to>
    <xdr:sp macro="" textlink="">
      <xdr:nvSpPr>
        <xdr:cNvPr id="876" name="楕円 875">
          <a:extLst>
            <a:ext uri="{FF2B5EF4-FFF2-40B4-BE49-F238E27FC236}">
              <a16:creationId xmlns="" xmlns:a16="http://schemas.microsoft.com/office/drawing/2014/main" id="{00000000-0008-0000-0600-00006C030000}"/>
            </a:ext>
          </a:extLst>
        </xdr:cNvPr>
        <xdr:cNvSpPr/>
      </xdr:nvSpPr>
      <xdr:spPr>
        <a:xfrm>
          <a:off x="19494500" y="127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15064</xdr:rowOff>
    </xdr:from>
    <xdr:ext cx="534377"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9278111" y="125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156733</xdr:rowOff>
    </xdr:from>
    <xdr:to>
      <xdr:col>98</xdr:col>
      <xdr:colOff>38100</xdr:colOff>
      <xdr:row>75</xdr:row>
      <xdr:rowOff>86883</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18605500" y="1284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78010</xdr:rowOff>
    </xdr:from>
    <xdr:ext cx="534377"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8389111" y="1293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9,209
9,002
37.44
6,613,537
6,067,014
529,475
3,416,066
4,644,579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54547</xdr:rowOff>
    </xdr:from>
    <xdr:to>
      <xdr:col>24</xdr:col>
      <xdr:colOff>63500</xdr:colOff>
      <xdr:row>36</xdr:row>
      <xdr:rowOff>61023</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6226747"/>
          <a:ext cx="83820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54547</xdr:rowOff>
    </xdr:from>
    <xdr:to>
      <xdr:col>19</xdr:col>
      <xdr:colOff>177800</xdr:colOff>
      <xdr:row>36</xdr:row>
      <xdr:rowOff>93218</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226747"/>
          <a:ext cx="889000" cy="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114364</xdr:rowOff>
    </xdr:from>
    <xdr:to>
      <xdr:col>15</xdr:col>
      <xdr:colOff>50800</xdr:colOff>
      <xdr:row>36</xdr:row>
      <xdr:rowOff>93218</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6115114"/>
          <a:ext cx="889000" cy="15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114364</xdr:rowOff>
    </xdr:from>
    <xdr:to>
      <xdr:col>10</xdr:col>
      <xdr:colOff>114300</xdr:colOff>
      <xdr:row>36</xdr:row>
      <xdr:rowOff>29591</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6115114"/>
          <a:ext cx="889000" cy="8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10223</xdr:rowOff>
    </xdr:from>
    <xdr:to>
      <xdr:col>24</xdr:col>
      <xdr:colOff>114300</xdr:colOff>
      <xdr:row>36</xdr:row>
      <xdr:rowOff>111823</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18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160100</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16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3747</xdr:rowOff>
    </xdr:from>
    <xdr:to>
      <xdr:col>20</xdr:col>
      <xdr:colOff>38100</xdr:colOff>
      <xdr:row>36</xdr:row>
      <xdr:rowOff>105347</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1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96474</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26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42418</xdr:rowOff>
    </xdr:from>
    <xdr:to>
      <xdr:col>15</xdr:col>
      <xdr:colOff>101600</xdr:colOff>
      <xdr:row>36</xdr:row>
      <xdr:rowOff>144018</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21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135145</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63564</xdr:rowOff>
    </xdr:from>
    <xdr:to>
      <xdr:col>10</xdr:col>
      <xdr:colOff>165100</xdr:colOff>
      <xdr:row>35</xdr:row>
      <xdr:rowOff>165164</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0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156291</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15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150241</xdr:rowOff>
    </xdr:from>
    <xdr:to>
      <xdr:col>6</xdr:col>
      <xdr:colOff>38100</xdr:colOff>
      <xdr:row>36</xdr:row>
      <xdr:rowOff>80391</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1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71518</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24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111060</xdr:rowOff>
    </xdr:from>
    <xdr:to>
      <xdr:col>24</xdr:col>
      <xdr:colOff>63500</xdr:colOff>
      <xdr:row>57</xdr:row>
      <xdr:rowOff>153170</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3797300" y="9883710"/>
          <a:ext cx="838200" cy="4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111060</xdr:rowOff>
    </xdr:from>
    <xdr:to>
      <xdr:col>19</xdr:col>
      <xdr:colOff>177800</xdr:colOff>
      <xdr:row>58</xdr:row>
      <xdr:rowOff>122647</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2908300" y="9883710"/>
          <a:ext cx="889000" cy="18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116796</xdr:rowOff>
    </xdr:from>
    <xdr:to>
      <xdr:col>15</xdr:col>
      <xdr:colOff>50800</xdr:colOff>
      <xdr:row>58</xdr:row>
      <xdr:rowOff>122647</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a:off x="2019300" y="10060896"/>
          <a:ext cx="889000" cy="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116796</xdr:rowOff>
    </xdr:from>
    <xdr:to>
      <xdr:col>10</xdr:col>
      <xdr:colOff>114300</xdr:colOff>
      <xdr:row>58</xdr:row>
      <xdr:rowOff>148547</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flipV="1">
          <a:off x="1130300" y="10060896"/>
          <a:ext cx="889000" cy="3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102370</xdr:rowOff>
    </xdr:from>
    <xdr:to>
      <xdr:col>24</xdr:col>
      <xdr:colOff>114300</xdr:colOff>
      <xdr:row>58</xdr:row>
      <xdr:rowOff>32520</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4584700" y="9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80797</xdr:rowOff>
    </xdr:from>
    <xdr:ext cx="599010"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85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60260</xdr:rowOff>
    </xdr:from>
    <xdr:to>
      <xdr:col>20</xdr:col>
      <xdr:colOff>38100</xdr:colOff>
      <xdr:row>57</xdr:row>
      <xdr:rowOff>161860</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3746500" y="98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152987</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497795" y="992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71847</xdr:rowOff>
    </xdr:from>
    <xdr:to>
      <xdr:col>15</xdr:col>
      <xdr:colOff>101600</xdr:colOff>
      <xdr:row>59</xdr:row>
      <xdr:rowOff>1997</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2857500" y="100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164574</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41111" y="101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65996</xdr:rowOff>
    </xdr:from>
    <xdr:to>
      <xdr:col>10</xdr:col>
      <xdr:colOff>165100</xdr:colOff>
      <xdr:row>58</xdr:row>
      <xdr:rowOff>167596</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968500" y="100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158723</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52111" y="101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97747</xdr:rowOff>
    </xdr:from>
    <xdr:to>
      <xdr:col>6</xdr:col>
      <xdr:colOff>38100</xdr:colOff>
      <xdr:row>59</xdr:row>
      <xdr:rowOff>27897</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1079500" y="100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19024</xdr:rowOff>
    </xdr:from>
    <xdr:ext cx="534377"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63111" y="1013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50598</xdr:rowOff>
    </xdr:from>
    <xdr:to>
      <xdr:col>24</xdr:col>
      <xdr:colOff>63500</xdr:colOff>
      <xdr:row>78</xdr:row>
      <xdr:rowOff>64791</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3797300" y="13080798"/>
          <a:ext cx="838200" cy="35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64791</xdr:rowOff>
    </xdr:from>
    <xdr:to>
      <xdr:col>19</xdr:col>
      <xdr:colOff>177800</xdr:colOff>
      <xdr:row>78</xdr:row>
      <xdr:rowOff>83060</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flipV="1">
          <a:off x="2908300" y="13437891"/>
          <a:ext cx="889000" cy="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83060</xdr:rowOff>
    </xdr:from>
    <xdr:to>
      <xdr:col>15</xdr:col>
      <xdr:colOff>50800</xdr:colOff>
      <xdr:row>78</xdr:row>
      <xdr:rowOff>112523</xdr:rowOff>
    </xdr:to>
    <xdr:cxnSp macro="">
      <xdr:nvCxnSpPr>
        <xdr:cNvPr id="186" name="直線コネクタ 185">
          <a:extLst>
            <a:ext uri="{FF2B5EF4-FFF2-40B4-BE49-F238E27FC236}">
              <a16:creationId xmlns="" xmlns:a16="http://schemas.microsoft.com/office/drawing/2014/main" id="{00000000-0008-0000-0700-0000BA000000}"/>
            </a:ext>
          </a:extLst>
        </xdr:cNvPr>
        <xdr:cNvCxnSpPr/>
      </xdr:nvCxnSpPr>
      <xdr:spPr>
        <a:xfrm flipV="1">
          <a:off x="2019300" y="13456160"/>
          <a:ext cx="889000" cy="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103477</xdr:rowOff>
    </xdr:from>
    <xdr:to>
      <xdr:col>10</xdr:col>
      <xdr:colOff>114300</xdr:colOff>
      <xdr:row>78</xdr:row>
      <xdr:rowOff>112523</xdr:rowOff>
    </xdr:to>
    <xdr:cxnSp macro="">
      <xdr:nvCxnSpPr>
        <xdr:cNvPr id="189" name="直線コネクタ 188">
          <a:extLst>
            <a:ext uri="{FF2B5EF4-FFF2-40B4-BE49-F238E27FC236}">
              <a16:creationId xmlns="" xmlns:a16="http://schemas.microsoft.com/office/drawing/2014/main" id="{00000000-0008-0000-0700-0000BD000000}"/>
            </a:ext>
          </a:extLst>
        </xdr:cNvPr>
        <xdr:cNvCxnSpPr/>
      </xdr:nvCxnSpPr>
      <xdr:spPr>
        <a:xfrm>
          <a:off x="1130300" y="13476577"/>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171248</xdr:rowOff>
    </xdr:from>
    <xdr:to>
      <xdr:col>24</xdr:col>
      <xdr:colOff>114300</xdr:colOff>
      <xdr:row>76</xdr:row>
      <xdr:rowOff>101398</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4584700" y="130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149675</xdr:rowOff>
    </xdr:from>
    <xdr:ext cx="599010" cy="259045"/>
    <xdr:sp macro="" textlink="">
      <xdr:nvSpPr>
        <xdr:cNvPr id="200" name="民生費該当値テキスト">
          <a:extLst>
            <a:ext uri="{FF2B5EF4-FFF2-40B4-BE49-F238E27FC236}">
              <a16:creationId xmlns="" xmlns:a16="http://schemas.microsoft.com/office/drawing/2014/main" id="{00000000-0008-0000-0700-0000C8000000}"/>
            </a:ext>
          </a:extLst>
        </xdr:cNvPr>
        <xdr:cNvSpPr txBox="1"/>
      </xdr:nvSpPr>
      <xdr:spPr>
        <a:xfrm>
          <a:off x="4686300" y="1300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13991</xdr:rowOff>
    </xdr:from>
    <xdr:to>
      <xdr:col>20</xdr:col>
      <xdr:colOff>38100</xdr:colOff>
      <xdr:row>78</xdr:row>
      <xdr:rowOff>115591</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3746500" y="1338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106718</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3497795" y="13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32260</xdr:rowOff>
    </xdr:from>
    <xdr:to>
      <xdr:col>15</xdr:col>
      <xdr:colOff>101600</xdr:colOff>
      <xdr:row>78</xdr:row>
      <xdr:rowOff>133860</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2857500" y="134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124987</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2608795" y="1349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61723</xdr:rowOff>
    </xdr:from>
    <xdr:to>
      <xdr:col>10</xdr:col>
      <xdr:colOff>165100</xdr:colOff>
      <xdr:row>78</xdr:row>
      <xdr:rowOff>163323</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968500" y="134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154450</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1719795" y="1352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52677</xdr:rowOff>
    </xdr:from>
    <xdr:to>
      <xdr:col>6</xdr:col>
      <xdr:colOff>38100</xdr:colOff>
      <xdr:row>78</xdr:row>
      <xdr:rowOff>154277</xdr:rowOff>
    </xdr:to>
    <xdr:sp macro="" textlink="">
      <xdr:nvSpPr>
        <xdr:cNvPr id="207" name="楕円 206">
          <a:extLst>
            <a:ext uri="{FF2B5EF4-FFF2-40B4-BE49-F238E27FC236}">
              <a16:creationId xmlns="" xmlns:a16="http://schemas.microsoft.com/office/drawing/2014/main" id="{00000000-0008-0000-0700-0000CF000000}"/>
            </a:ext>
          </a:extLst>
        </xdr:cNvPr>
        <xdr:cNvSpPr/>
      </xdr:nvSpPr>
      <xdr:spPr>
        <a:xfrm>
          <a:off x="1079500" y="1342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145404</xdr:rowOff>
    </xdr:from>
    <xdr:ext cx="599010" cy="259045"/>
    <xdr:sp macro="" textlink="">
      <xdr:nvSpPr>
        <xdr:cNvPr id="208" name="テキスト ボックス 207">
          <a:extLst>
            <a:ext uri="{FF2B5EF4-FFF2-40B4-BE49-F238E27FC236}">
              <a16:creationId xmlns="" xmlns:a16="http://schemas.microsoft.com/office/drawing/2014/main" id="{00000000-0008-0000-0700-0000D0000000}"/>
            </a:ext>
          </a:extLst>
        </xdr:cNvPr>
        <xdr:cNvSpPr txBox="1"/>
      </xdr:nvSpPr>
      <xdr:spPr>
        <a:xfrm>
          <a:off x="830795" y="1351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50705</xdr:rowOff>
    </xdr:from>
    <xdr:to>
      <xdr:col>24</xdr:col>
      <xdr:colOff>63500</xdr:colOff>
      <xdr:row>97</xdr:row>
      <xdr:rowOff>61108</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3797300" y="16681355"/>
          <a:ext cx="838200" cy="1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61108</xdr:rowOff>
    </xdr:from>
    <xdr:to>
      <xdr:col>19</xdr:col>
      <xdr:colOff>177800</xdr:colOff>
      <xdr:row>97</xdr:row>
      <xdr:rowOff>83263</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908300" y="16691758"/>
          <a:ext cx="889000" cy="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78060</xdr:rowOff>
    </xdr:from>
    <xdr:to>
      <xdr:col>15</xdr:col>
      <xdr:colOff>50800</xdr:colOff>
      <xdr:row>97</xdr:row>
      <xdr:rowOff>83263</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a:off x="2019300" y="16708710"/>
          <a:ext cx="8890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70362</xdr:rowOff>
    </xdr:from>
    <xdr:to>
      <xdr:col>10</xdr:col>
      <xdr:colOff>114300</xdr:colOff>
      <xdr:row>97</xdr:row>
      <xdr:rowOff>78060</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a:off x="1130300" y="16701012"/>
          <a:ext cx="889000" cy="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171355</xdr:rowOff>
    </xdr:from>
    <xdr:to>
      <xdr:col>24</xdr:col>
      <xdr:colOff>114300</xdr:colOff>
      <xdr:row>97</xdr:row>
      <xdr:rowOff>101505</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66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86282</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54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10308</xdr:rowOff>
    </xdr:from>
    <xdr:to>
      <xdr:col>20</xdr:col>
      <xdr:colOff>38100</xdr:colOff>
      <xdr:row>97</xdr:row>
      <xdr:rowOff>111908</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66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103035</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73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32463</xdr:rowOff>
    </xdr:from>
    <xdr:to>
      <xdr:col>15</xdr:col>
      <xdr:colOff>101600</xdr:colOff>
      <xdr:row>97</xdr:row>
      <xdr:rowOff>134063</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125190</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7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27260</xdr:rowOff>
    </xdr:from>
    <xdr:to>
      <xdr:col>10</xdr:col>
      <xdr:colOff>165100</xdr:colOff>
      <xdr:row>97</xdr:row>
      <xdr:rowOff>128860</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65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119987</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7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19562</xdr:rowOff>
    </xdr:from>
    <xdr:to>
      <xdr:col>6</xdr:col>
      <xdr:colOff>38100</xdr:colOff>
      <xdr:row>97</xdr:row>
      <xdr:rowOff>121162</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65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112289</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74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16260</xdr:rowOff>
    </xdr:from>
    <xdr:to>
      <xdr:col>55</xdr:col>
      <xdr:colOff>0</xdr:colOff>
      <xdr:row>58</xdr:row>
      <xdr:rowOff>48329</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9639300" y="9960360"/>
          <a:ext cx="838200" cy="3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16260</xdr:rowOff>
    </xdr:from>
    <xdr:to>
      <xdr:col>50</xdr:col>
      <xdr:colOff>114300</xdr:colOff>
      <xdr:row>58</xdr:row>
      <xdr:rowOff>39793</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flipV="1">
          <a:off x="8750300" y="9960360"/>
          <a:ext cx="889000" cy="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39793</xdr:rowOff>
    </xdr:from>
    <xdr:to>
      <xdr:col>45</xdr:col>
      <xdr:colOff>177800</xdr:colOff>
      <xdr:row>58</xdr:row>
      <xdr:rowOff>67545</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flipV="1">
          <a:off x="7861300" y="9983893"/>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57007</xdr:rowOff>
    </xdr:from>
    <xdr:to>
      <xdr:col>41</xdr:col>
      <xdr:colOff>50800</xdr:colOff>
      <xdr:row>58</xdr:row>
      <xdr:rowOff>67545</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a:off x="6972300" y="10001107"/>
          <a:ext cx="8890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168979</xdr:rowOff>
    </xdr:from>
    <xdr:to>
      <xdr:col>55</xdr:col>
      <xdr:colOff>50800</xdr:colOff>
      <xdr:row>58</xdr:row>
      <xdr:rowOff>99129</xdr:rowOff>
    </xdr:to>
    <xdr:sp macro="" textlink="">
      <xdr:nvSpPr>
        <xdr:cNvPr id="364" name="楕円 363">
          <a:extLst>
            <a:ext uri="{FF2B5EF4-FFF2-40B4-BE49-F238E27FC236}">
              <a16:creationId xmlns="" xmlns:a16="http://schemas.microsoft.com/office/drawing/2014/main" id="{00000000-0008-0000-0700-00006C010000}"/>
            </a:ext>
          </a:extLst>
        </xdr:cNvPr>
        <xdr:cNvSpPr/>
      </xdr:nvSpPr>
      <xdr:spPr>
        <a:xfrm>
          <a:off x="10426700" y="994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83906</xdr:rowOff>
    </xdr:from>
    <xdr:ext cx="534377" cy="259045"/>
    <xdr:sp macro="" textlink="">
      <xdr:nvSpPr>
        <xdr:cNvPr id="365" name="農林水産業費該当値テキスト">
          <a:extLst>
            <a:ext uri="{FF2B5EF4-FFF2-40B4-BE49-F238E27FC236}">
              <a16:creationId xmlns="" xmlns:a16="http://schemas.microsoft.com/office/drawing/2014/main" id="{00000000-0008-0000-0700-00006D010000}"/>
            </a:ext>
          </a:extLst>
        </xdr:cNvPr>
        <xdr:cNvSpPr txBox="1"/>
      </xdr:nvSpPr>
      <xdr:spPr>
        <a:xfrm>
          <a:off x="10528300" y="985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136910</xdr:rowOff>
    </xdr:from>
    <xdr:to>
      <xdr:col>50</xdr:col>
      <xdr:colOff>165100</xdr:colOff>
      <xdr:row>58</xdr:row>
      <xdr:rowOff>67060</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9588500" y="990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58187</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9372111" y="1000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160443</xdr:rowOff>
    </xdr:from>
    <xdr:to>
      <xdr:col>46</xdr:col>
      <xdr:colOff>38100</xdr:colOff>
      <xdr:row>58</xdr:row>
      <xdr:rowOff>90593</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8699500" y="993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81720</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8483111" y="1002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16745</xdr:rowOff>
    </xdr:from>
    <xdr:to>
      <xdr:col>41</xdr:col>
      <xdr:colOff>101600</xdr:colOff>
      <xdr:row>58</xdr:row>
      <xdr:rowOff>118345</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7810500" y="99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109472</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7594111" y="100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6207</xdr:rowOff>
    </xdr:from>
    <xdr:to>
      <xdr:col>36</xdr:col>
      <xdr:colOff>165100</xdr:colOff>
      <xdr:row>58</xdr:row>
      <xdr:rowOff>107807</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6921500" y="99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98934</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6705111" y="1004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120634</xdr:rowOff>
    </xdr:from>
    <xdr:to>
      <xdr:col>55</xdr:col>
      <xdr:colOff>0</xdr:colOff>
      <xdr:row>78</xdr:row>
      <xdr:rowOff>129088</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9639300" y="13493734"/>
          <a:ext cx="838200" cy="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120634</xdr:rowOff>
    </xdr:from>
    <xdr:to>
      <xdr:col>50</xdr:col>
      <xdr:colOff>114300</xdr:colOff>
      <xdr:row>78</xdr:row>
      <xdr:rowOff>132998</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8750300" y="13493734"/>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129637</xdr:rowOff>
    </xdr:from>
    <xdr:to>
      <xdr:col>45</xdr:col>
      <xdr:colOff>177800</xdr:colOff>
      <xdr:row>78</xdr:row>
      <xdr:rowOff>132998</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7861300" y="13502737"/>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129637</xdr:rowOff>
    </xdr:from>
    <xdr:to>
      <xdr:col>41</xdr:col>
      <xdr:colOff>50800</xdr:colOff>
      <xdr:row>78</xdr:row>
      <xdr:rowOff>130707</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6972300" y="13502737"/>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78288</xdr:rowOff>
    </xdr:from>
    <xdr:to>
      <xdr:col>55</xdr:col>
      <xdr:colOff>50800</xdr:colOff>
      <xdr:row>79</xdr:row>
      <xdr:rowOff>8438</xdr:rowOff>
    </xdr:to>
    <xdr:sp macro="" textlink="">
      <xdr:nvSpPr>
        <xdr:cNvPr id="419" name="楕円 418">
          <a:extLst>
            <a:ext uri="{FF2B5EF4-FFF2-40B4-BE49-F238E27FC236}">
              <a16:creationId xmlns="" xmlns:a16="http://schemas.microsoft.com/office/drawing/2014/main" id="{00000000-0008-0000-0700-0000A3010000}"/>
            </a:ext>
          </a:extLst>
        </xdr:cNvPr>
        <xdr:cNvSpPr/>
      </xdr:nvSpPr>
      <xdr:spPr>
        <a:xfrm>
          <a:off x="10426700" y="1345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164665</xdr:rowOff>
    </xdr:from>
    <xdr:ext cx="469744" cy="259045"/>
    <xdr:sp macro="" textlink="">
      <xdr:nvSpPr>
        <xdr:cNvPr id="420" name="商工費該当値テキスト">
          <a:extLst>
            <a:ext uri="{FF2B5EF4-FFF2-40B4-BE49-F238E27FC236}">
              <a16:creationId xmlns="" xmlns:a16="http://schemas.microsoft.com/office/drawing/2014/main" id="{00000000-0008-0000-0700-0000A4010000}"/>
            </a:ext>
          </a:extLst>
        </xdr:cNvPr>
        <xdr:cNvSpPr txBox="1"/>
      </xdr:nvSpPr>
      <xdr:spPr>
        <a:xfrm>
          <a:off x="10528300" y="1336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69834</xdr:rowOff>
    </xdr:from>
    <xdr:to>
      <xdr:col>50</xdr:col>
      <xdr:colOff>165100</xdr:colOff>
      <xdr:row>78</xdr:row>
      <xdr:rowOff>171434</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9588500" y="134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162561</xdr:rowOff>
    </xdr:from>
    <xdr:ext cx="469744"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9404428" y="1353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82198</xdr:rowOff>
    </xdr:from>
    <xdr:to>
      <xdr:col>46</xdr:col>
      <xdr:colOff>38100</xdr:colOff>
      <xdr:row>79</xdr:row>
      <xdr:rowOff>12348</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8699500" y="1345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3475</xdr:rowOff>
    </xdr:from>
    <xdr:ext cx="469744"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515428" y="1354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78837</xdr:rowOff>
    </xdr:from>
    <xdr:to>
      <xdr:col>41</xdr:col>
      <xdr:colOff>101600</xdr:colOff>
      <xdr:row>79</xdr:row>
      <xdr:rowOff>8987</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7810500" y="134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114</xdr:rowOff>
    </xdr:from>
    <xdr:ext cx="469744"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7626428" y="135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79907</xdr:rowOff>
    </xdr:from>
    <xdr:to>
      <xdr:col>36</xdr:col>
      <xdr:colOff>165100</xdr:colOff>
      <xdr:row>79</xdr:row>
      <xdr:rowOff>10057</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6921500" y="1345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1184</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6737428" y="1354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161303</xdr:rowOff>
    </xdr:from>
    <xdr:to>
      <xdr:col>55</xdr:col>
      <xdr:colOff>0</xdr:colOff>
      <xdr:row>97</xdr:row>
      <xdr:rowOff>45814</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9639300" y="16620503"/>
          <a:ext cx="8382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161303</xdr:rowOff>
    </xdr:from>
    <xdr:to>
      <xdr:col>50</xdr:col>
      <xdr:colOff>114300</xdr:colOff>
      <xdr:row>97</xdr:row>
      <xdr:rowOff>468</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flipV="1">
          <a:off x="8750300" y="16620503"/>
          <a:ext cx="889000" cy="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122309</xdr:rowOff>
    </xdr:from>
    <xdr:to>
      <xdr:col>45</xdr:col>
      <xdr:colOff>177800</xdr:colOff>
      <xdr:row>97</xdr:row>
      <xdr:rowOff>468</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7861300" y="16581509"/>
          <a:ext cx="889000" cy="4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122309</xdr:rowOff>
    </xdr:from>
    <xdr:to>
      <xdr:col>41</xdr:col>
      <xdr:colOff>50800</xdr:colOff>
      <xdr:row>96</xdr:row>
      <xdr:rowOff>150741</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flipV="1">
          <a:off x="6972300" y="16581509"/>
          <a:ext cx="889000" cy="2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166464</xdr:rowOff>
    </xdr:from>
    <xdr:to>
      <xdr:col>55</xdr:col>
      <xdr:colOff>50800</xdr:colOff>
      <xdr:row>97</xdr:row>
      <xdr:rowOff>96614</xdr:rowOff>
    </xdr:to>
    <xdr:sp macro="" textlink="">
      <xdr:nvSpPr>
        <xdr:cNvPr id="474" name="楕円 473">
          <a:extLst>
            <a:ext uri="{FF2B5EF4-FFF2-40B4-BE49-F238E27FC236}">
              <a16:creationId xmlns="" xmlns:a16="http://schemas.microsoft.com/office/drawing/2014/main" id="{00000000-0008-0000-0700-0000DA010000}"/>
            </a:ext>
          </a:extLst>
        </xdr:cNvPr>
        <xdr:cNvSpPr/>
      </xdr:nvSpPr>
      <xdr:spPr>
        <a:xfrm>
          <a:off x="10426700" y="166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144891</xdr:rowOff>
    </xdr:from>
    <xdr:ext cx="534377" cy="259045"/>
    <xdr:sp macro="" textlink="">
      <xdr:nvSpPr>
        <xdr:cNvPr id="475" name="土木費該当値テキスト">
          <a:extLst>
            <a:ext uri="{FF2B5EF4-FFF2-40B4-BE49-F238E27FC236}">
              <a16:creationId xmlns="" xmlns:a16="http://schemas.microsoft.com/office/drawing/2014/main" id="{00000000-0008-0000-0700-0000DB010000}"/>
            </a:ext>
          </a:extLst>
        </xdr:cNvPr>
        <xdr:cNvSpPr txBox="1"/>
      </xdr:nvSpPr>
      <xdr:spPr>
        <a:xfrm>
          <a:off x="10528300" y="166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110503</xdr:rowOff>
    </xdr:from>
    <xdr:to>
      <xdr:col>50</xdr:col>
      <xdr:colOff>165100</xdr:colOff>
      <xdr:row>97</xdr:row>
      <xdr:rowOff>40653</xdr:rowOff>
    </xdr:to>
    <xdr:sp macro="" textlink="">
      <xdr:nvSpPr>
        <xdr:cNvPr id="476" name="楕円 475">
          <a:extLst>
            <a:ext uri="{FF2B5EF4-FFF2-40B4-BE49-F238E27FC236}">
              <a16:creationId xmlns="" xmlns:a16="http://schemas.microsoft.com/office/drawing/2014/main" id="{00000000-0008-0000-0700-0000DC010000}"/>
            </a:ext>
          </a:extLst>
        </xdr:cNvPr>
        <xdr:cNvSpPr/>
      </xdr:nvSpPr>
      <xdr:spPr>
        <a:xfrm>
          <a:off x="9588500" y="165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31780</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9372111" y="1666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121118</xdr:rowOff>
    </xdr:from>
    <xdr:to>
      <xdr:col>46</xdr:col>
      <xdr:colOff>38100</xdr:colOff>
      <xdr:row>97</xdr:row>
      <xdr:rowOff>51268</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8699500" y="165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42395</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483111" y="1667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71509</xdr:rowOff>
    </xdr:from>
    <xdr:to>
      <xdr:col>41</xdr:col>
      <xdr:colOff>101600</xdr:colOff>
      <xdr:row>97</xdr:row>
      <xdr:rowOff>1659</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7810500" y="165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164236</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94111" y="166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99941</xdr:rowOff>
    </xdr:from>
    <xdr:to>
      <xdr:col>36</xdr:col>
      <xdr:colOff>165100</xdr:colOff>
      <xdr:row>97</xdr:row>
      <xdr:rowOff>30091</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6921500" y="1655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21218</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05111" y="1665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93628</xdr:rowOff>
    </xdr:from>
    <xdr:to>
      <xdr:col>85</xdr:col>
      <xdr:colOff>127000</xdr:colOff>
      <xdr:row>38</xdr:row>
      <xdr:rowOff>108258</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5481300" y="6608728"/>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117678</xdr:rowOff>
    </xdr:from>
    <xdr:to>
      <xdr:col>81</xdr:col>
      <xdr:colOff>50800</xdr:colOff>
      <xdr:row>38</xdr:row>
      <xdr:rowOff>93628</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4592300" y="6289878"/>
          <a:ext cx="889000" cy="3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117678</xdr:rowOff>
    </xdr:from>
    <xdr:to>
      <xdr:col>76</xdr:col>
      <xdr:colOff>114300</xdr:colOff>
      <xdr:row>38</xdr:row>
      <xdr:rowOff>73301</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flipV="1">
          <a:off x="13703300" y="6289878"/>
          <a:ext cx="889000" cy="29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73301</xdr:rowOff>
    </xdr:from>
    <xdr:to>
      <xdr:col>71</xdr:col>
      <xdr:colOff>177800</xdr:colOff>
      <xdr:row>38</xdr:row>
      <xdr:rowOff>93028</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2814300" y="6588401"/>
          <a:ext cx="889000" cy="1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57458</xdr:rowOff>
    </xdr:from>
    <xdr:to>
      <xdr:col>85</xdr:col>
      <xdr:colOff>177800</xdr:colOff>
      <xdr:row>38</xdr:row>
      <xdr:rowOff>159058</xdr:rowOff>
    </xdr:to>
    <xdr:sp macro="" textlink="">
      <xdr:nvSpPr>
        <xdr:cNvPr id="535" name="楕円 534">
          <a:extLst>
            <a:ext uri="{FF2B5EF4-FFF2-40B4-BE49-F238E27FC236}">
              <a16:creationId xmlns="" xmlns:a16="http://schemas.microsoft.com/office/drawing/2014/main" id="{00000000-0008-0000-0700-000017020000}"/>
            </a:ext>
          </a:extLst>
        </xdr:cNvPr>
        <xdr:cNvSpPr/>
      </xdr:nvSpPr>
      <xdr:spPr>
        <a:xfrm>
          <a:off x="16268700" y="657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143835</xdr:rowOff>
    </xdr:from>
    <xdr:ext cx="534377" cy="259045"/>
    <xdr:sp macro="" textlink="">
      <xdr:nvSpPr>
        <xdr:cNvPr id="536" name="消防費該当値テキスト">
          <a:extLst>
            <a:ext uri="{FF2B5EF4-FFF2-40B4-BE49-F238E27FC236}">
              <a16:creationId xmlns="" xmlns:a16="http://schemas.microsoft.com/office/drawing/2014/main" id="{00000000-0008-0000-0700-000018020000}"/>
            </a:ext>
          </a:extLst>
        </xdr:cNvPr>
        <xdr:cNvSpPr txBox="1"/>
      </xdr:nvSpPr>
      <xdr:spPr>
        <a:xfrm>
          <a:off x="16370300" y="648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42828</xdr:rowOff>
    </xdr:from>
    <xdr:to>
      <xdr:col>81</xdr:col>
      <xdr:colOff>101600</xdr:colOff>
      <xdr:row>38</xdr:row>
      <xdr:rowOff>144428</xdr:rowOff>
    </xdr:to>
    <xdr:sp macro="" textlink="">
      <xdr:nvSpPr>
        <xdr:cNvPr id="537" name="楕円 536">
          <a:extLst>
            <a:ext uri="{FF2B5EF4-FFF2-40B4-BE49-F238E27FC236}">
              <a16:creationId xmlns="" xmlns:a16="http://schemas.microsoft.com/office/drawing/2014/main" id="{00000000-0008-0000-0700-000019020000}"/>
            </a:ext>
          </a:extLst>
        </xdr:cNvPr>
        <xdr:cNvSpPr/>
      </xdr:nvSpPr>
      <xdr:spPr>
        <a:xfrm>
          <a:off x="15430500" y="655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135555</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5214111" y="665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66878</xdr:rowOff>
    </xdr:from>
    <xdr:to>
      <xdr:col>76</xdr:col>
      <xdr:colOff>165100</xdr:colOff>
      <xdr:row>36</xdr:row>
      <xdr:rowOff>168478</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4541500" y="62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13555</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4325111" y="60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22501</xdr:rowOff>
    </xdr:from>
    <xdr:to>
      <xdr:col>72</xdr:col>
      <xdr:colOff>38100</xdr:colOff>
      <xdr:row>38</xdr:row>
      <xdr:rowOff>124101</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3652500" y="653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115228</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3436111" y="66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42228</xdr:rowOff>
    </xdr:from>
    <xdr:to>
      <xdr:col>67</xdr:col>
      <xdr:colOff>101600</xdr:colOff>
      <xdr:row>38</xdr:row>
      <xdr:rowOff>143828</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2763500" y="65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134955</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2547111" y="66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145606</xdr:rowOff>
    </xdr:from>
    <xdr:to>
      <xdr:col>85</xdr:col>
      <xdr:colOff>127000</xdr:colOff>
      <xdr:row>56</xdr:row>
      <xdr:rowOff>22764</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5481300" y="9575356"/>
          <a:ext cx="838200" cy="4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164823</xdr:rowOff>
    </xdr:from>
    <xdr:to>
      <xdr:col>81</xdr:col>
      <xdr:colOff>50800</xdr:colOff>
      <xdr:row>55</xdr:row>
      <xdr:rowOff>145606</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4592300" y="9423123"/>
          <a:ext cx="889000" cy="15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164823</xdr:rowOff>
    </xdr:from>
    <xdr:to>
      <xdr:col>76</xdr:col>
      <xdr:colOff>114300</xdr:colOff>
      <xdr:row>55</xdr:row>
      <xdr:rowOff>110713</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3703300" y="9423123"/>
          <a:ext cx="889000" cy="1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12370</xdr:rowOff>
    </xdr:from>
    <xdr:to>
      <xdr:col>71</xdr:col>
      <xdr:colOff>177800</xdr:colOff>
      <xdr:row>55</xdr:row>
      <xdr:rowOff>110713</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2814300" y="9442120"/>
          <a:ext cx="889000" cy="9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143414</xdr:rowOff>
    </xdr:from>
    <xdr:to>
      <xdr:col>85</xdr:col>
      <xdr:colOff>177800</xdr:colOff>
      <xdr:row>56</xdr:row>
      <xdr:rowOff>73564</xdr:rowOff>
    </xdr:to>
    <xdr:sp macro="" textlink="">
      <xdr:nvSpPr>
        <xdr:cNvPr id="592" name="楕円 591">
          <a:extLst>
            <a:ext uri="{FF2B5EF4-FFF2-40B4-BE49-F238E27FC236}">
              <a16:creationId xmlns="" xmlns:a16="http://schemas.microsoft.com/office/drawing/2014/main" id="{00000000-0008-0000-0700-000050020000}"/>
            </a:ext>
          </a:extLst>
        </xdr:cNvPr>
        <xdr:cNvSpPr/>
      </xdr:nvSpPr>
      <xdr:spPr>
        <a:xfrm>
          <a:off x="16268700" y="95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121841</xdr:rowOff>
    </xdr:from>
    <xdr:ext cx="534377" cy="259045"/>
    <xdr:sp macro="" textlink="">
      <xdr:nvSpPr>
        <xdr:cNvPr id="593" name="教育費該当値テキスト">
          <a:extLst>
            <a:ext uri="{FF2B5EF4-FFF2-40B4-BE49-F238E27FC236}">
              <a16:creationId xmlns="" xmlns:a16="http://schemas.microsoft.com/office/drawing/2014/main" id="{00000000-0008-0000-0700-000051020000}"/>
            </a:ext>
          </a:extLst>
        </xdr:cNvPr>
        <xdr:cNvSpPr txBox="1"/>
      </xdr:nvSpPr>
      <xdr:spPr>
        <a:xfrm>
          <a:off x="16370300" y="955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94806</xdr:rowOff>
    </xdr:from>
    <xdr:to>
      <xdr:col>81</xdr:col>
      <xdr:colOff>101600</xdr:colOff>
      <xdr:row>56</xdr:row>
      <xdr:rowOff>24956</xdr:rowOff>
    </xdr:to>
    <xdr:sp macro="" textlink="">
      <xdr:nvSpPr>
        <xdr:cNvPr id="594" name="楕円 593">
          <a:extLst>
            <a:ext uri="{FF2B5EF4-FFF2-40B4-BE49-F238E27FC236}">
              <a16:creationId xmlns="" xmlns:a16="http://schemas.microsoft.com/office/drawing/2014/main" id="{00000000-0008-0000-0700-000052020000}"/>
            </a:ext>
          </a:extLst>
        </xdr:cNvPr>
        <xdr:cNvSpPr/>
      </xdr:nvSpPr>
      <xdr:spPr>
        <a:xfrm>
          <a:off x="15430500" y="95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16083</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5214111" y="961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114023</xdr:rowOff>
    </xdr:from>
    <xdr:to>
      <xdr:col>76</xdr:col>
      <xdr:colOff>165100</xdr:colOff>
      <xdr:row>55</xdr:row>
      <xdr:rowOff>44173</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4541500" y="93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60700</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4325111" y="914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59913</xdr:rowOff>
    </xdr:from>
    <xdr:to>
      <xdr:col>72</xdr:col>
      <xdr:colOff>38100</xdr:colOff>
      <xdr:row>55</xdr:row>
      <xdr:rowOff>161513</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3652500" y="94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6590</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3436111" y="92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133020</xdr:rowOff>
    </xdr:from>
    <xdr:to>
      <xdr:col>67</xdr:col>
      <xdr:colOff>101600</xdr:colOff>
      <xdr:row>55</xdr:row>
      <xdr:rowOff>63170</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2763500" y="939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79697</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2547111" y="91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114512</xdr:rowOff>
    </xdr:from>
    <xdr:to>
      <xdr:col>85</xdr:col>
      <xdr:colOff>127000</xdr:colOff>
      <xdr:row>78</xdr:row>
      <xdr:rowOff>139700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flipV="1">
          <a:off x="15481300" y="13487612"/>
          <a:ext cx="838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126541</xdr:rowOff>
    </xdr:from>
    <xdr:to>
      <xdr:col>76</xdr:col>
      <xdr:colOff>114300</xdr:colOff>
      <xdr:row>78</xdr:row>
      <xdr:rowOff>139700</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3703300" y="13499641"/>
          <a:ext cx="889000" cy="1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126541</xdr:rowOff>
    </xdr:from>
    <xdr:to>
      <xdr:col>71</xdr:col>
      <xdr:colOff>177800</xdr:colOff>
      <xdr:row>78</xdr:row>
      <xdr:rowOff>139700</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flipV="1">
          <a:off x="12814300" y="13499641"/>
          <a:ext cx="889000" cy="1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63712</xdr:rowOff>
    </xdr:from>
    <xdr:to>
      <xdr:col>85</xdr:col>
      <xdr:colOff>177800</xdr:colOff>
      <xdr:row>78</xdr:row>
      <xdr:rowOff>165312</xdr:rowOff>
    </xdr:to>
    <xdr:sp macro="" textlink="">
      <xdr:nvSpPr>
        <xdr:cNvPr id="647" name="楕円 646">
          <a:extLst>
            <a:ext uri="{FF2B5EF4-FFF2-40B4-BE49-F238E27FC236}">
              <a16:creationId xmlns="" xmlns:a16="http://schemas.microsoft.com/office/drawing/2014/main" id="{00000000-0008-0000-0700-000087020000}"/>
            </a:ext>
          </a:extLst>
        </xdr:cNvPr>
        <xdr:cNvSpPr/>
      </xdr:nvSpPr>
      <xdr:spPr>
        <a:xfrm>
          <a:off x="16268700" y="134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21208</xdr:rowOff>
    </xdr:from>
    <xdr:ext cx="469744" cy="259045"/>
    <xdr:sp macro="" textlink="">
      <xdr:nvSpPr>
        <xdr:cNvPr id="648" name="災害復旧費該当値テキスト">
          <a:extLst>
            <a:ext uri="{FF2B5EF4-FFF2-40B4-BE49-F238E27FC236}">
              <a16:creationId xmlns="" xmlns:a16="http://schemas.microsoft.com/office/drawing/2014/main" id="{00000000-0008-0000-0700-000088020000}"/>
            </a:ext>
          </a:extLst>
        </xdr:cNvPr>
        <xdr:cNvSpPr txBox="1"/>
      </xdr:nvSpPr>
      <xdr:spPr>
        <a:xfrm>
          <a:off x="16370300" y="1339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75741</xdr:rowOff>
    </xdr:from>
    <xdr:to>
      <xdr:col>72</xdr:col>
      <xdr:colOff>38100</xdr:colOff>
      <xdr:row>79</xdr:row>
      <xdr:rowOff>5891</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3652500" y="134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168468</xdr:rowOff>
    </xdr:from>
    <xdr:ext cx="469744"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3468428" y="1354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69543</xdr:rowOff>
    </xdr:from>
    <xdr:to>
      <xdr:col>85</xdr:col>
      <xdr:colOff>127000</xdr:colOff>
      <xdr:row>97</xdr:row>
      <xdr:rowOff>90546</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flipV="1">
          <a:off x="15481300" y="16700193"/>
          <a:ext cx="838200" cy="2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89664</xdr:rowOff>
    </xdr:from>
    <xdr:to>
      <xdr:col>81</xdr:col>
      <xdr:colOff>50800</xdr:colOff>
      <xdr:row>97</xdr:row>
      <xdr:rowOff>90546</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4592300" y="16720314"/>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84736</xdr:rowOff>
    </xdr:from>
    <xdr:to>
      <xdr:col>76</xdr:col>
      <xdr:colOff>114300</xdr:colOff>
      <xdr:row>97</xdr:row>
      <xdr:rowOff>89664</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3703300" y="16715386"/>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42339</xdr:rowOff>
    </xdr:from>
    <xdr:to>
      <xdr:col>71</xdr:col>
      <xdr:colOff>177800</xdr:colOff>
      <xdr:row>97</xdr:row>
      <xdr:rowOff>84736</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2814300" y="16672989"/>
          <a:ext cx="889000" cy="4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18743</xdr:rowOff>
    </xdr:from>
    <xdr:to>
      <xdr:col>85</xdr:col>
      <xdr:colOff>177800</xdr:colOff>
      <xdr:row>97</xdr:row>
      <xdr:rowOff>120343</xdr:rowOff>
    </xdr:to>
    <xdr:sp macro="" textlink="">
      <xdr:nvSpPr>
        <xdr:cNvPr id="702" name="楕円 701">
          <a:extLst>
            <a:ext uri="{FF2B5EF4-FFF2-40B4-BE49-F238E27FC236}">
              <a16:creationId xmlns="" xmlns:a16="http://schemas.microsoft.com/office/drawing/2014/main" id="{00000000-0008-0000-0700-0000BE020000}"/>
            </a:ext>
          </a:extLst>
        </xdr:cNvPr>
        <xdr:cNvSpPr/>
      </xdr:nvSpPr>
      <xdr:spPr>
        <a:xfrm>
          <a:off x="16268700" y="166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168620</xdr:rowOff>
    </xdr:from>
    <xdr:ext cx="534377" cy="259045"/>
    <xdr:sp macro="" textlink="">
      <xdr:nvSpPr>
        <xdr:cNvPr id="703" name="公債費該当値テキスト">
          <a:extLst>
            <a:ext uri="{FF2B5EF4-FFF2-40B4-BE49-F238E27FC236}">
              <a16:creationId xmlns="" xmlns:a16="http://schemas.microsoft.com/office/drawing/2014/main" id="{00000000-0008-0000-0700-0000BF020000}"/>
            </a:ext>
          </a:extLst>
        </xdr:cNvPr>
        <xdr:cNvSpPr txBox="1"/>
      </xdr:nvSpPr>
      <xdr:spPr>
        <a:xfrm>
          <a:off x="16370300" y="166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39746</xdr:rowOff>
    </xdr:from>
    <xdr:to>
      <xdr:col>81</xdr:col>
      <xdr:colOff>101600</xdr:colOff>
      <xdr:row>97</xdr:row>
      <xdr:rowOff>141346</xdr:rowOff>
    </xdr:to>
    <xdr:sp macro="" textlink="">
      <xdr:nvSpPr>
        <xdr:cNvPr id="704" name="楕円 703">
          <a:extLst>
            <a:ext uri="{FF2B5EF4-FFF2-40B4-BE49-F238E27FC236}">
              <a16:creationId xmlns="" xmlns:a16="http://schemas.microsoft.com/office/drawing/2014/main" id="{00000000-0008-0000-0700-0000C0020000}"/>
            </a:ext>
          </a:extLst>
        </xdr:cNvPr>
        <xdr:cNvSpPr/>
      </xdr:nvSpPr>
      <xdr:spPr>
        <a:xfrm>
          <a:off x="15430500" y="166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132473</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5214111" y="1676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38864</xdr:rowOff>
    </xdr:from>
    <xdr:to>
      <xdr:col>76</xdr:col>
      <xdr:colOff>165100</xdr:colOff>
      <xdr:row>97</xdr:row>
      <xdr:rowOff>140464</xdr:rowOff>
    </xdr:to>
    <xdr:sp macro="" textlink="">
      <xdr:nvSpPr>
        <xdr:cNvPr id="706" name="楕円 705">
          <a:extLst>
            <a:ext uri="{FF2B5EF4-FFF2-40B4-BE49-F238E27FC236}">
              <a16:creationId xmlns="" xmlns:a16="http://schemas.microsoft.com/office/drawing/2014/main" id="{00000000-0008-0000-0700-0000C2020000}"/>
            </a:ext>
          </a:extLst>
        </xdr:cNvPr>
        <xdr:cNvSpPr/>
      </xdr:nvSpPr>
      <xdr:spPr>
        <a:xfrm>
          <a:off x="14541500" y="166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131591</xdr:rowOff>
    </xdr:from>
    <xdr:ext cx="534377"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4325111" y="1676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33936</xdr:rowOff>
    </xdr:from>
    <xdr:to>
      <xdr:col>72</xdr:col>
      <xdr:colOff>38100</xdr:colOff>
      <xdr:row>97</xdr:row>
      <xdr:rowOff>135536</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3652500" y="1666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126663</xdr:rowOff>
    </xdr:from>
    <xdr:ext cx="534377"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3436111" y="1675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162989</xdr:rowOff>
    </xdr:from>
    <xdr:to>
      <xdr:col>67</xdr:col>
      <xdr:colOff>101600</xdr:colOff>
      <xdr:row>97</xdr:row>
      <xdr:rowOff>93139</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2763500" y="1662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84266</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547111" y="1671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90246</xdr:rowOff>
    </xdr:from>
    <xdr:to>
      <xdr:col>111</xdr:col>
      <xdr:colOff>177800</xdr:colOff>
      <xdr:row>39</xdr:row>
      <xdr:rowOff>44450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0434300" y="6090996"/>
          <a:ext cx="889000" cy="6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90246</xdr:rowOff>
    </xdr:from>
    <xdr:to>
      <xdr:col>107</xdr:col>
      <xdr:colOff>50800</xdr:colOff>
      <xdr:row>38</xdr:row>
      <xdr:rowOff>140615</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flipV="1">
          <a:off x="19545300" y="6090996"/>
          <a:ext cx="889000" cy="56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60241</xdr:rowOff>
    </xdr:from>
    <xdr:ext cx="378565"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20245017" y="674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140615</xdr:rowOff>
    </xdr:from>
    <xdr:to>
      <xdr:col>102</xdr:col>
      <xdr:colOff>114300</xdr:colOff>
      <xdr:row>39</xdr:row>
      <xdr:rowOff>44450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flipV="1">
          <a:off x="18656300" y="6655715"/>
          <a:ext cx="8890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59250</xdr:rowOff>
    </xdr:from>
    <xdr:ext cx="378565"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19356017" y="6745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39446</xdr:rowOff>
    </xdr:from>
    <xdr:to>
      <xdr:col>107</xdr:col>
      <xdr:colOff>101600</xdr:colOff>
      <xdr:row>35</xdr:row>
      <xdr:rowOff>141046</xdr:rowOff>
    </xdr:to>
    <xdr:sp macro="" textlink="">
      <xdr:nvSpPr>
        <xdr:cNvPr id="763" name="楕円 762">
          <a:extLst>
            <a:ext uri="{FF2B5EF4-FFF2-40B4-BE49-F238E27FC236}">
              <a16:creationId xmlns="" xmlns:a16="http://schemas.microsoft.com/office/drawing/2014/main" id="{00000000-0008-0000-0700-0000FB020000}"/>
            </a:ext>
          </a:extLst>
        </xdr:cNvPr>
        <xdr:cNvSpPr/>
      </xdr:nvSpPr>
      <xdr:spPr>
        <a:xfrm>
          <a:off x="20383500" y="60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157573</xdr:rowOff>
    </xdr:from>
    <xdr:ext cx="469744"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0199428" y="581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89815</xdr:rowOff>
    </xdr:from>
    <xdr:to>
      <xdr:col>102</xdr:col>
      <xdr:colOff>165100</xdr:colOff>
      <xdr:row>39</xdr:row>
      <xdr:rowOff>19965</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19494500" y="66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36491</xdr:rowOff>
    </xdr:from>
    <xdr:ext cx="378565"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9356017" y="63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年度は財政調整基金を取り崩すことなく、逆に積み立てることができたことにより実質単年度収支が</a:t>
          </a:r>
          <a:r>
            <a:rPr kumimoji="1" lang="en-US" altLang="ja-JP" sz="1400">
              <a:latin typeface="ＭＳ ゴシック" pitchFamily="49" charset="-128"/>
              <a:ea typeface="ＭＳ ゴシック" pitchFamily="49" charset="-128"/>
            </a:rPr>
            <a:t>5.14%</a:t>
          </a:r>
          <a:r>
            <a:rPr kumimoji="1" lang="ja-JP" altLang="en-US" sz="1400">
              <a:latin typeface="ＭＳ ゴシック" pitchFamily="49" charset="-128"/>
              <a:ea typeface="ＭＳ ゴシック" pitchFamily="49" charset="-128"/>
            </a:rPr>
            <a:t>プラスになっている。税収も新型コロナウイルス感染症による影響もあり町民税については減少したものの、普通交付税・臨時財政対策債が増加したため収支状況は改善している。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年度決算においても赤字になっている会計はない。下水道事業会計の収支が令和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年度に続き下がっている。これは借入金の償還が増えている事が原因であり、今後数年は負担が多い予定である。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国民健康保険特別会計、後期高齢者医療特別会計の医療費の関する特別会計はこれからも厳しさが増す予定があるので、注視していかなければならない。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20" t="s">
        <v>80</v>
      </c>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c r="CG1" s="420"/>
      <c r="CH1" s="420"/>
      <c r="CI1" s="420"/>
      <c r="CJ1" s="420"/>
      <c r="CK1" s="420"/>
      <c r="CL1" s="420"/>
      <c r="CM1" s="420"/>
      <c r="CN1" s="420"/>
      <c r="CO1" s="420"/>
      <c r="CP1" s="420"/>
      <c r="CQ1" s="420"/>
      <c r="CR1" s="420"/>
      <c r="CS1" s="420"/>
      <c r="CT1" s="420"/>
      <c r="CU1" s="420"/>
      <c r="CV1" s="420"/>
      <c r="CW1" s="420"/>
      <c r="CX1" s="420"/>
      <c r="CY1" s="420"/>
      <c r="CZ1" s="420"/>
      <c r="DA1" s="420"/>
      <c r="DB1" s="420"/>
      <c r="DC1" s="420"/>
      <c r="DD1" s="420"/>
      <c r="DE1" s="420"/>
      <c r="DF1" s="420"/>
      <c r="DG1" s="420"/>
      <c r="DH1" s="420"/>
      <c r="DI1" s="420"/>
      <c r="DJ1" s="178"/>
      <c r="DK1" s="178"/>
      <c r="DL1" s="178"/>
      <c r="DM1" s="178"/>
      <c r="DN1" s="178"/>
      <c r="DO1" s="178"/>
    </row>
    <row r="2" spans="1:119" ht="24.75" thickBot="1">
      <c r="B2" s="179" t="s">
        <v>81</v>
      </c>
      <c r="C2" s="179"/>
      <c r="D2" s="180"/>
    </row>
    <row r="3" spans="1:119" ht="18.75" customHeight="1" thickBot="1">
      <c r="A3" s="178"/>
      <c r="B3" s="421" t="s">
        <v>82</v>
      </c>
      <c r="C3" s="422"/>
      <c r="D3" s="422"/>
      <c r="E3" s="423"/>
      <c r="F3" s="423"/>
      <c r="G3" s="423"/>
      <c r="H3" s="423"/>
      <c r="I3" s="423"/>
      <c r="J3" s="423"/>
      <c r="K3" s="423"/>
      <c r="L3" s="423" t="s">
        <v>83</v>
      </c>
      <c r="M3" s="423"/>
      <c r="N3" s="423"/>
      <c r="O3" s="423"/>
      <c r="P3" s="423"/>
      <c r="Q3" s="423"/>
      <c r="R3" s="430"/>
      <c r="S3" s="430"/>
      <c r="T3" s="430"/>
      <c r="U3" s="430"/>
      <c r="V3" s="431"/>
      <c r="W3" s="405" t="s">
        <v>84</v>
      </c>
      <c r="X3" s="406"/>
      <c r="Y3" s="406"/>
      <c r="Z3" s="406"/>
      <c r="AA3" s="406"/>
      <c r="AB3" s="422"/>
      <c r="AC3" s="430" t="s">
        <v>85</v>
      </c>
      <c r="AD3" s="406"/>
      <c r="AE3" s="406"/>
      <c r="AF3" s="406"/>
      <c r="AG3" s="406"/>
      <c r="AH3" s="406"/>
      <c r="AI3" s="406"/>
      <c r="AJ3" s="406"/>
      <c r="AK3" s="406"/>
      <c r="AL3" s="407"/>
      <c r="AM3" s="405" t="s">
        <v>86</v>
      </c>
      <c r="AN3" s="406"/>
      <c r="AO3" s="406"/>
      <c r="AP3" s="406"/>
      <c r="AQ3" s="406"/>
      <c r="AR3" s="406"/>
      <c r="AS3" s="406"/>
      <c r="AT3" s="406"/>
      <c r="AU3" s="406"/>
      <c r="AV3" s="406"/>
      <c r="AW3" s="406"/>
      <c r="AX3" s="407"/>
      <c r="AY3" s="442" t="s">
        <v>1</v>
      </c>
      <c r="AZ3" s="443"/>
      <c r="BA3" s="443"/>
      <c r="BB3" s="443"/>
      <c r="BC3" s="443"/>
      <c r="BD3" s="443"/>
      <c r="BE3" s="443"/>
      <c r="BF3" s="443"/>
      <c r="BG3" s="443"/>
      <c r="BH3" s="443"/>
      <c r="BI3" s="443"/>
      <c r="BJ3" s="443"/>
      <c r="BK3" s="443"/>
      <c r="BL3" s="443"/>
      <c r="BM3" s="444"/>
      <c r="BN3" s="405" t="s">
        <v>87</v>
      </c>
      <c r="BO3" s="406"/>
      <c r="BP3" s="406"/>
      <c r="BQ3" s="406"/>
      <c r="BR3" s="406"/>
      <c r="BS3" s="406"/>
      <c r="BT3" s="406"/>
      <c r="BU3" s="407"/>
      <c r="BV3" s="405" t="s">
        <v>88</v>
      </c>
      <c r="BW3" s="406"/>
      <c r="BX3" s="406"/>
      <c r="BY3" s="406"/>
      <c r="BZ3" s="406"/>
      <c r="CA3" s="406"/>
      <c r="CB3" s="406"/>
      <c r="CC3" s="407"/>
      <c r="CD3" s="442" t="s">
        <v>1</v>
      </c>
      <c r="CE3" s="443"/>
      <c r="CF3" s="443"/>
      <c r="CG3" s="443"/>
      <c r="CH3" s="443"/>
      <c r="CI3" s="443"/>
      <c r="CJ3" s="443"/>
      <c r="CK3" s="443"/>
      <c r="CL3" s="443"/>
      <c r="CM3" s="443"/>
      <c r="CN3" s="443"/>
      <c r="CO3" s="443"/>
      <c r="CP3" s="443"/>
      <c r="CQ3" s="443"/>
      <c r="CR3" s="443"/>
      <c r="CS3" s="444"/>
      <c r="CT3" s="405" t="s">
        <v>89</v>
      </c>
      <c r="CU3" s="406"/>
      <c r="CV3" s="406"/>
      <c r="CW3" s="406"/>
      <c r="CX3" s="406"/>
      <c r="CY3" s="406"/>
      <c r="CZ3" s="406"/>
      <c r="DA3" s="407"/>
      <c r="DB3" s="405" t="s">
        <v>90</v>
      </c>
      <c r="DC3" s="406"/>
      <c r="DD3" s="406"/>
      <c r="DE3" s="406"/>
      <c r="DF3" s="406"/>
      <c r="DG3" s="406"/>
      <c r="DH3" s="406"/>
      <c r="DI3" s="407"/>
    </row>
    <row r="4" spans="1:119" ht="18.75" customHeight="1">
      <c r="A4" s="178"/>
      <c r="B4" s="424"/>
      <c r="C4" s="425"/>
      <c r="D4" s="425"/>
      <c r="E4" s="426"/>
      <c r="F4" s="426"/>
      <c r="G4" s="426"/>
      <c r="H4" s="426"/>
      <c r="I4" s="426"/>
      <c r="J4" s="426"/>
      <c r="K4" s="426"/>
      <c r="L4" s="426"/>
      <c r="M4" s="426"/>
      <c r="N4" s="426"/>
      <c r="O4" s="426"/>
      <c r="P4" s="426"/>
      <c r="Q4" s="426"/>
      <c r="R4" s="432"/>
      <c r="S4" s="432"/>
      <c r="T4" s="432"/>
      <c r="U4" s="432"/>
      <c r="V4" s="433"/>
      <c r="W4" s="436"/>
      <c r="X4" s="437"/>
      <c r="Y4" s="437"/>
      <c r="Z4" s="437"/>
      <c r="AA4" s="437"/>
      <c r="AB4" s="425"/>
      <c r="AC4" s="432"/>
      <c r="AD4" s="437"/>
      <c r="AE4" s="437"/>
      <c r="AF4" s="437"/>
      <c r="AG4" s="437"/>
      <c r="AH4" s="437"/>
      <c r="AI4" s="437"/>
      <c r="AJ4" s="437"/>
      <c r="AK4" s="437"/>
      <c r="AL4" s="440"/>
      <c r="AM4" s="438"/>
      <c r="AN4" s="439"/>
      <c r="AO4" s="439"/>
      <c r="AP4" s="439"/>
      <c r="AQ4" s="439"/>
      <c r="AR4" s="439"/>
      <c r="AS4" s="439"/>
      <c r="AT4" s="439"/>
      <c r="AU4" s="439"/>
      <c r="AV4" s="439"/>
      <c r="AW4" s="439"/>
      <c r="AX4" s="441"/>
      <c r="AY4" s="408" t="s">
        <v>91</v>
      </c>
      <c r="AZ4" s="409"/>
      <c r="BA4" s="409"/>
      <c r="BB4" s="409"/>
      <c r="BC4" s="409"/>
      <c r="BD4" s="409"/>
      <c r="BE4" s="409"/>
      <c r="BF4" s="409"/>
      <c r="BG4" s="409"/>
      <c r="BH4" s="409"/>
      <c r="BI4" s="409"/>
      <c r="BJ4" s="409"/>
      <c r="BK4" s="409"/>
      <c r="BL4" s="409"/>
      <c r="BM4" s="410"/>
      <c r="BN4" s="411">
        <v>6613537</v>
      </c>
      <c r="BO4" s="412"/>
      <c r="BP4" s="412"/>
      <c r="BQ4" s="412"/>
      <c r="BR4" s="412"/>
      <c r="BS4" s="412"/>
      <c r="BT4" s="412"/>
      <c r="BU4" s="413"/>
      <c r="BV4" s="411">
        <v>6276967</v>
      </c>
      <c r="BW4" s="412"/>
      <c r="BX4" s="412"/>
      <c r="BY4" s="412"/>
      <c r="BZ4" s="412"/>
      <c r="CA4" s="412"/>
      <c r="CB4" s="412"/>
      <c r="CC4" s="413"/>
      <c r="CD4" s="414" t="s">
        <v>92</v>
      </c>
      <c r="CE4" s="415"/>
      <c r="CF4" s="415"/>
      <c r="CG4" s="415"/>
      <c r="CH4" s="415"/>
      <c r="CI4" s="415"/>
      <c r="CJ4" s="415"/>
      <c r="CK4" s="415"/>
      <c r="CL4" s="415"/>
      <c r="CM4" s="415"/>
      <c r="CN4" s="415"/>
      <c r="CO4" s="415"/>
      <c r="CP4" s="415"/>
      <c r="CQ4" s="415"/>
      <c r="CR4" s="415"/>
      <c r="CS4" s="416"/>
      <c r="CT4" s="417">
        <v>15.5</v>
      </c>
      <c r="CU4" s="418"/>
      <c r="CV4" s="418"/>
      <c r="CW4" s="418"/>
      <c r="CX4" s="418"/>
      <c r="CY4" s="418"/>
      <c r="CZ4" s="418"/>
      <c r="DA4" s="419"/>
      <c r="DB4" s="417">
        <v>10.4</v>
      </c>
      <c r="DC4" s="418"/>
      <c r="DD4" s="418"/>
      <c r="DE4" s="418"/>
      <c r="DF4" s="418"/>
      <c r="DG4" s="418"/>
      <c r="DH4" s="418"/>
      <c r="DI4" s="419"/>
    </row>
    <row r="5" spans="1:119" ht="18.75" customHeight="1">
      <c r="A5" s="178"/>
      <c r="B5" s="427"/>
      <c r="C5" s="428"/>
      <c r="D5" s="428"/>
      <c r="E5" s="429"/>
      <c r="F5" s="429"/>
      <c r="G5" s="429"/>
      <c r="H5" s="429"/>
      <c r="I5" s="429"/>
      <c r="J5" s="429"/>
      <c r="K5" s="429"/>
      <c r="L5" s="429"/>
      <c r="M5" s="429"/>
      <c r="N5" s="429"/>
      <c r="O5" s="429"/>
      <c r="P5" s="429"/>
      <c r="Q5" s="429"/>
      <c r="R5" s="434"/>
      <c r="S5" s="434"/>
      <c r="T5" s="434"/>
      <c r="U5" s="434"/>
      <c r="V5" s="435"/>
      <c r="W5" s="438"/>
      <c r="X5" s="439"/>
      <c r="Y5" s="439"/>
      <c r="Z5" s="439"/>
      <c r="AA5" s="439"/>
      <c r="AB5" s="428"/>
      <c r="AC5" s="434"/>
      <c r="AD5" s="439"/>
      <c r="AE5" s="439"/>
      <c r="AF5" s="439"/>
      <c r="AG5" s="439"/>
      <c r="AH5" s="439"/>
      <c r="AI5" s="439"/>
      <c r="AJ5" s="439"/>
      <c r="AK5" s="439"/>
      <c r="AL5" s="441"/>
      <c r="AM5" s="477" t="s">
        <v>93</v>
      </c>
      <c r="AN5" s="478"/>
      <c r="AO5" s="478"/>
      <c r="AP5" s="478"/>
      <c r="AQ5" s="478"/>
      <c r="AR5" s="478"/>
      <c r="AS5" s="478"/>
      <c r="AT5" s="479"/>
      <c r="AU5" s="480" t="s">
        <v>94</v>
      </c>
      <c r="AV5" s="481"/>
      <c r="AW5" s="481"/>
      <c r="AX5" s="481"/>
      <c r="AY5" s="482" t="s">
        <v>95</v>
      </c>
      <c r="AZ5" s="483"/>
      <c r="BA5" s="483"/>
      <c r="BB5" s="483"/>
      <c r="BC5" s="483"/>
      <c r="BD5" s="483"/>
      <c r="BE5" s="483"/>
      <c r="BF5" s="483"/>
      <c r="BG5" s="483"/>
      <c r="BH5" s="483"/>
      <c r="BI5" s="483"/>
      <c r="BJ5" s="483"/>
      <c r="BK5" s="483"/>
      <c r="BL5" s="483"/>
      <c r="BM5" s="484"/>
      <c r="BN5" s="448">
        <v>6067014</v>
      </c>
      <c r="BO5" s="449"/>
      <c r="BP5" s="449"/>
      <c r="BQ5" s="449"/>
      <c r="BR5" s="449"/>
      <c r="BS5" s="449"/>
      <c r="BT5" s="449"/>
      <c r="BU5" s="450"/>
      <c r="BV5" s="448">
        <v>5936464</v>
      </c>
      <c r="BW5" s="449"/>
      <c r="BX5" s="449"/>
      <c r="BY5" s="449"/>
      <c r="BZ5" s="449"/>
      <c r="CA5" s="449"/>
      <c r="CB5" s="449"/>
      <c r="CC5" s="450"/>
      <c r="CD5" s="451" t="s">
        <v>96</v>
      </c>
      <c r="CE5" s="452"/>
      <c r="CF5" s="452"/>
      <c r="CG5" s="452"/>
      <c r="CH5" s="452"/>
      <c r="CI5" s="452"/>
      <c r="CJ5" s="452"/>
      <c r="CK5" s="452"/>
      <c r="CL5" s="452"/>
      <c r="CM5" s="452"/>
      <c r="CN5" s="452"/>
      <c r="CO5" s="452"/>
      <c r="CP5" s="452"/>
      <c r="CQ5" s="452"/>
      <c r="CR5" s="452"/>
      <c r="CS5" s="453"/>
      <c r="CT5" s="445">
        <v>86.8</v>
      </c>
      <c r="CU5" s="446"/>
      <c r="CV5" s="446"/>
      <c r="CW5" s="446"/>
      <c r="CX5" s="446"/>
      <c r="CY5" s="446"/>
      <c r="CZ5" s="446"/>
      <c r="DA5" s="447"/>
      <c r="DB5" s="445">
        <v>93.7</v>
      </c>
      <c r="DC5" s="446"/>
      <c r="DD5" s="446"/>
      <c r="DE5" s="446"/>
      <c r="DF5" s="446"/>
      <c r="DG5" s="446"/>
      <c r="DH5" s="446"/>
      <c r="DI5" s="447"/>
    </row>
    <row r="6" spans="1:119" ht="18.75" customHeight="1">
      <c r="A6" s="178"/>
      <c r="B6" s="454" t="s">
        <v>97</v>
      </c>
      <c r="C6" s="455"/>
      <c r="D6" s="455"/>
      <c r="E6" s="456"/>
      <c r="F6" s="456"/>
      <c r="G6" s="456"/>
      <c r="H6" s="456"/>
      <c r="I6" s="456"/>
      <c r="J6" s="456"/>
      <c r="K6" s="456"/>
      <c r="L6" s="456" t="s">
        <v>98</v>
      </c>
      <c r="M6" s="456"/>
      <c r="N6" s="456"/>
      <c r="O6" s="456"/>
      <c r="P6" s="456"/>
      <c r="Q6" s="456"/>
      <c r="R6" s="460"/>
      <c r="S6" s="460"/>
      <c r="T6" s="460"/>
      <c r="U6" s="460"/>
      <c r="V6" s="461"/>
      <c r="W6" s="464" t="s">
        <v>99</v>
      </c>
      <c r="X6" s="465"/>
      <c r="Y6" s="465"/>
      <c r="Z6" s="465"/>
      <c r="AA6" s="465"/>
      <c r="AB6" s="455"/>
      <c r="AC6" s="468" t="s">
        <v>100</v>
      </c>
      <c r="AD6" s="469"/>
      <c r="AE6" s="469"/>
      <c r="AF6" s="469"/>
      <c r="AG6" s="469"/>
      <c r="AH6" s="469"/>
      <c r="AI6" s="469"/>
      <c r="AJ6" s="469"/>
      <c r="AK6" s="469"/>
      <c r="AL6" s="470"/>
      <c r="AM6" s="477" t="s">
        <v>101</v>
      </c>
      <c r="AN6" s="478"/>
      <c r="AO6" s="478"/>
      <c r="AP6" s="478"/>
      <c r="AQ6" s="478"/>
      <c r="AR6" s="478"/>
      <c r="AS6" s="478"/>
      <c r="AT6" s="479"/>
      <c r="AU6" s="480" t="s">
        <v>102</v>
      </c>
      <c r="AV6" s="481"/>
      <c r="AW6" s="481"/>
      <c r="AX6" s="481"/>
      <c r="AY6" s="482" t="s">
        <v>103</v>
      </c>
      <c r="AZ6" s="483"/>
      <c r="BA6" s="483"/>
      <c r="BB6" s="483"/>
      <c r="BC6" s="483"/>
      <c r="BD6" s="483"/>
      <c r="BE6" s="483"/>
      <c r="BF6" s="483"/>
      <c r="BG6" s="483"/>
      <c r="BH6" s="483"/>
      <c r="BI6" s="483"/>
      <c r="BJ6" s="483"/>
      <c r="BK6" s="483"/>
      <c r="BL6" s="483"/>
      <c r="BM6" s="484"/>
      <c r="BN6" s="448">
        <v>546523</v>
      </c>
      <c r="BO6" s="449"/>
      <c r="BP6" s="449"/>
      <c r="BQ6" s="449"/>
      <c r="BR6" s="449"/>
      <c r="BS6" s="449"/>
      <c r="BT6" s="449"/>
      <c r="BU6" s="450"/>
      <c r="BV6" s="448">
        <v>340503</v>
      </c>
      <c r="BW6" s="449"/>
      <c r="BX6" s="449"/>
      <c r="BY6" s="449"/>
      <c r="BZ6" s="449"/>
      <c r="CA6" s="449"/>
      <c r="CB6" s="449"/>
      <c r="CC6" s="450"/>
      <c r="CD6" s="451" t="s">
        <v>104</v>
      </c>
      <c r="CE6" s="452"/>
      <c r="CF6" s="452"/>
      <c r="CG6" s="452"/>
      <c r="CH6" s="452"/>
      <c r="CI6" s="452"/>
      <c r="CJ6" s="452"/>
      <c r="CK6" s="452"/>
      <c r="CL6" s="452"/>
      <c r="CM6" s="452"/>
      <c r="CN6" s="452"/>
      <c r="CO6" s="452"/>
      <c r="CP6" s="452"/>
      <c r="CQ6" s="452"/>
      <c r="CR6" s="452"/>
      <c r="CS6" s="453"/>
      <c r="CT6" s="485">
        <v>97.2</v>
      </c>
      <c r="CU6" s="486"/>
      <c r="CV6" s="486"/>
      <c r="CW6" s="486"/>
      <c r="CX6" s="486"/>
      <c r="CY6" s="486"/>
      <c r="CZ6" s="486"/>
      <c r="DA6" s="487"/>
      <c r="DB6" s="485">
        <v>100.3</v>
      </c>
      <c r="DC6" s="486"/>
      <c r="DD6" s="486"/>
      <c r="DE6" s="486"/>
      <c r="DF6" s="486"/>
      <c r="DG6" s="486"/>
      <c r="DH6" s="486"/>
      <c r="DI6" s="487"/>
    </row>
    <row r="7" spans="1:119" ht="18.75" customHeight="1">
      <c r="A7" s="178"/>
      <c r="B7" s="424"/>
      <c r="C7" s="425"/>
      <c r="D7" s="425"/>
      <c r="E7" s="426"/>
      <c r="F7" s="426"/>
      <c r="G7" s="426"/>
      <c r="H7" s="426"/>
      <c r="I7" s="426"/>
      <c r="J7" s="426"/>
      <c r="K7" s="426"/>
      <c r="L7" s="426"/>
      <c r="M7" s="426"/>
      <c r="N7" s="426"/>
      <c r="O7" s="426"/>
      <c r="P7" s="426"/>
      <c r="Q7" s="426"/>
      <c r="R7" s="432"/>
      <c r="S7" s="432"/>
      <c r="T7" s="432"/>
      <c r="U7" s="432"/>
      <c r="V7" s="433"/>
      <c r="W7" s="436"/>
      <c r="X7" s="437"/>
      <c r="Y7" s="437"/>
      <c r="Z7" s="437"/>
      <c r="AA7" s="437"/>
      <c r="AB7" s="425"/>
      <c r="AC7" s="471"/>
      <c r="AD7" s="472"/>
      <c r="AE7" s="472"/>
      <c r="AF7" s="472"/>
      <c r="AG7" s="472"/>
      <c r="AH7" s="472"/>
      <c r="AI7" s="472"/>
      <c r="AJ7" s="472"/>
      <c r="AK7" s="472"/>
      <c r="AL7" s="473"/>
      <c r="AM7" s="477" t="s">
        <v>105</v>
      </c>
      <c r="AN7" s="478"/>
      <c r="AO7" s="478"/>
      <c r="AP7" s="478"/>
      <c r="AQ7" s="478"/>
      <c r="AR7" s="478"/>
      <c r="AS7" s="478"/>
      <c r="AT7" s="479"/>
      <c r="AU7" s="480" t="s">
        <v>102</v>
      </c>
      <c r="AV7" s="481"/>
      <c r="AW7" s="481"/>
      <c r="AX7" s="481"/>
      <c r="AY7" s="482" t="s">
        <v>106</v>
      </c>
      <c r="AZ7" s="483"/>
      <c r="BA7" s="483"/>
      <c r="BB7" s="483"/>
      <c r="BC7" s="483"/>
      <c r="BD7" s="483"/>
      <c r="BE7" s="483"/>
      <c r="BF7" s="483"/>
      <c r="BG7" s="483"/>
      <c r="BH7" s="483"/>
      <c r="BI7" s="483"/>
      <c r="BJ7" s="483"/>
      <c r="BK7" s="483"/>
      <c r="BL7" s="483"/>
      <c r="BM7" s="484"/>
      <c r="BN7" s="448">
        <v>17048</v>
      </c>
      <c r="BO7" s="449"/>
      <c r="BP7" s="449"/>
      <c r="BQ7" s="449"/>
      <c r="BR7" s="449"/>
      <c r="BS7" s="449"/>
      <c r="BT7" s="449"/>
      <c r="BU7" s="450"/>
      <c r="BV7" s="448">
        <v>16593</v>
      </c>
      <c r="BW7" s="449"/>
      <c r="BX7" s="449"/>
      <c r="BY7" s="449"/>
      <c r="BZ7" s="449"/>
      <c r="CA7" s="449"/>
      <c r="CB7" s="449"/>
      <c r="CC7" s="450"/>
      <c r="CD7" s="451" t="s">
        <v>107</v>
      </c>
      <c r="CE7" s="452"/>
      <c r="CF7" s="452"/>
      <c r="CG7" s="452"/>
      <c r="CH7" s="452"/>
      <c r="CI7" s="452"/>
      <c r="CJ7" s="452"/>
      <c r="CK7" s="452"/>
      <c r="CL7" s="452"/>
      <c r="CM7" s="452"/>
      <c r="CN7" s="452"/>
      <c r="CO7" s="452"/>
      <c r="CP7" s="452"/>
      <c r="CQ7" s="452"/>
      <c r="CR7" s="452"/>
      <c r="CS7" s="453"/>
      <c r="CT7" s="448">
        <v>3416066</v>
      </c>
      <c r="CU7" s="449"/>
      <c r="CV7" s="449"/>
      <c r="CW7" s="449"/>
      <c r="CX7" s="449"/>
      <c r="CY7" s="449"/>
      <c r="CZ7" s="449"/>
      <c r="DA7" s="450"/>
      <c r="DB7" s="448">
        <v>3126051</v>
      </c>
      <c r="DC7" s="449"/>
      <c r="DD7" s="449"/>
      <c r="DE7" s="449"/>
      <c r="DF7" s="449"/>
      <c r="DG7" s="449"/>
      <c r="DH7" s="449"/>
      <c r="DI7" s="450"/>
    </row>
    <row r="8" spans="1:119" ht="18.75" customHeight="1" thickBot="1">
      <c r="A8" s="178"/>
      <c r="B8" s="457"/>
      <c r="C8" s="458"/>
      <c r="D8" s="458"/>
      <c r="E8" s="459"/>
      <c r="F8" s="459"/>
      <c r="G8" s="459"/>
      <c r="H8" s="459"/>
      <c r="I8" s="459"/>
      <c r="J8" s="459"/>
      <c r="K8" s="459"/>
      <c r="L8" s="459"/>
      <c r="M8" s="459"/>
      <c r="N8" s="459"/>
      <c r="O8" s="459"/>
      <c r="P8" s="459"/>
      <c r="Q8" s="459"/>
      <c r="R8" s="462"/>
      <c r="S8" s="462"/>
      <c r="T8" s="462"/>
      <c r="U8" s="462"/>
      <c r="V8" s="463"/>
      <c r="W8" s="466"/>
      <c r="X8" s="467"/>
      <c r="Y8" s="467"/>
      <c r="Z8" s="467"/>
      <c r="AA8" s="467"/>
      <c r="AB8" s="458"/>
      <c r="AC8" s="474"/>
      <c r="AD8" s="475"/>
      <c r="AE8" s="475"/>
      <c r="AF8" s="475"/>
      <c r="AG8" s="475"/>
      <c r="AH8" s="475"/>
      <c r="AI8" s="475"/>
      <c r="AJ8" s="475"/>
      <c r="AK8" s="475"/>
      <c r="AL8" s="476"/>
      <c r="AM8" s="477" t="s">
        <v>108</v>
      </c>
      <c r="AN8" s="478"/>
      <c r="AO8" s="478"/>
      <c r="AP8" s="478"/>
      <c r="AQ8" s="478"/>
      <c r="AR8" s="478"/>
      <c r="AS8" s="478"/>
      <c r="AT8" s="479"/>
      <c r="AU8" s="480" t="s">
        <v>109</v>
      </c>
      <c r="AV8" s="481"/>
      <c r="AW8" s="481"/>
      <c r="AX8" s="481"/>
      <c r="AY8" s="482" t="s">
        <v>110</v>
      </c>
      <c r="AZ8" s="483"/>
      <c r="BA8" s="483"/>
      <c r="BB8" s="483"/>
      <c r="BC8" s="483"/>
      <c r="BD8" s="483"/>
      <c r="BE8" s="483"/>
      <c r="BF8" s="483"/>
      <c r="BG8" s="483"/>
      <c r="BH8" s="483"/>
      <c r="BI8" s="483"/>
      <c r="BJ8" s="483"/>
      <c r="BK8" s="483"/>
      <c r="BL8" s="483"/>
      <c r="BM8" s="484"/>
      <c r="BN8" s="448">
        <v>529475</v>
      </c>
      <c r="BO8" s="449"/>
      <c r="BP8" s="449"/>
      <c r="BQ8" s="449"/>
      <c r="BR8" s="449"/>
      <c r="BS8" s="449"/>
      <c r="BT8" s="449"/>
      <c r="BU8" s="450"/>
      <c r="BV8" s="448">
        <v>323910</v>
      </c>
      <c r="BW8" s="449"/>
      <c r="BX8" s="449"/>
      <c r="BY8" s="449"/>
      <c r="BZ8" s="449"/>
      <c r="CA8" s="449"/>
      <c r="CB8" s="449"/>
      <c r="CC8" s="450"/>
      <c r="CD8" s="451" t="s">
        <v>111</v>
      </c>
      <c r="CE8" s="452"/>
      <c r="CF8" s="452"/>
      <c r="CG8" s="452"/>
      <c r="CH8" s="452"/>
      <c r="CI8" s="452"/>
      <c r="CJ8" s="452"/>
      <c r="CK8" s="452"/>
      <c r="CL8" s="452"/>
      <c r="CM8" s="452"/>
      <c r="CN8" s="452"/>
      <c r="CO8" s="452"/>
      <c r="CP8" s="452"/>
      <c r="CQ8" s="452"/>
      <c r="CR8" s="452"/>
      <c r="CS8" s="453"/>
      <c r="CT8" s="488">
        <v>0.83</v>
      </c>
      <c r="CU8" s="489"/>
      <c r="CV8" s="489"/>
      <c r="CW8" s="489"/>
      <c r="CX8" s="489"/>
      <c r="CY8" s="489"/>
      <c r="CZ8" s="489"/>
      <c r="DA8" s="490"/>
      <c r="DB8" s="488">
        <v>0.87</v>
      </c>
      <c r="DC8" s="489"/>
      <c r="DD8" s="489"/>
      <c r="DE8" s="489"/>
      <c r="DF8" s="489"/>
      <c r="DG8" s="489"/>
      <c r="DH8" s="489"/>
      <c r="DI8" s="490"/>
    </row>
    <row r="9" spans="1:119" ht="18.75" customHeight="1" thickBot="1">
      <c r="A9" s="178"/>
      <c r="B9" s="442" t="s">
        <v>112</v>
      </c>
      <c r="C9" s="443"/>
      <c r="D9" s="443"/>
      <c r="E9" s="443"/>
      <c r="F9" s="443"/>
      <c r="G9" s="443"/>
      <c r="H9" s="443"/>
      <c r="I9" s="443"/>
      <c r="J9" s="443"/>
      <c r="K9" s="491"/>
      <c r="L9" s="492" t="s">
        <v>113</v>
      </c>
      <c r="M9" s="493"/>
      <c r="N9" s="493"/>
      <c r="O9" s="493"/>
      <c r="P9" s="493"/>
      <c r="Q9" s="494"/>
      <c r="R9" s="495">
        <v>9068</v>
      </c>
      <c r="S9" s="496"/>
      <c r="T9" s="496"/>
      <c r="U9" s="496"/>
      <c r="V9" s="497"/>
      <c r="W9" s="405" t="s">
        <v>114</v>
      </c>
      <c r="X9" s="406"/>
      <c r="Y9" s="406"/>
      <c r="Z9" s="406"/>
      <c r="AA9" s="406"/>
      <c r="AB9" s="406"/>
      <c r="AC9" s="406"/>
      <c r="AD9" s="406"/>
      <c r="AE9" s="406"/>
      <c r="AF9" s="406"/>
      <c r="AG9" s="406"/>
      <c r="AH9" s="406"/>
      <c r="AI9" s="406"/>
      <c r="AJ9" s="406"/>
      <c r="AK9" s="406"/>
      <c r="AL9" s="407"/>
      <c r="AM9" s="477" t="s">
        <v>115</v>
      </c>
      <c r="AN9" s="478"/>
      <c r="AO9" s="478"/>
      <c r="AP9" s="478"/>
      <c r="AQ9" s="478"/>
      <c r="AR9" s="478"/>
      <c r="AS9" s="478"/>
      <c r="AT9" s="479"/>
      <c r="AU9" s="480" t="s">
        <v>109</v>
      </c>
      <c r="AV9" s="481"/>
      <c r="AW9" s="481"/>
      <c r="AX9" s="481"/>
      <c r="AY9" s="482" t="s">
        <v>116</v>
      </c>
      <c r="AZ9" s="483"/>
      <c r="BA9" s="483"/>
      <c r="BB9" s="483"/>
      <c r="BC9" s="483"/>
      <c r="BD9" s="483"/>
      <c r="BE9" s="483"/>
      <c r="BF9" s="483"/>
      <c r="BG9" s="483"/>
      <c r="BH9" s="483"/>
      <c r="BI9" s="483"/>
      <c r="BJ9" s="483"/>
      <c r="BK9" s="483"/>
      <c r="BL9" s="483"/>
      <c r="BM9" s="484"/>
      <c r="BN9" s="448">
        <v>205565</v>
      </c>
      <c r="BO9" s="449"/>
      <c r="BP9" s="449"/>
      <c r="BQ9" s="449"/>
      <c r="BR9" s="449"/>
      <c r="BS9" s="449"/>
      <c r="BT9" s="449"/>
      <c r="BU9" s="450"/>
      <c r="BV9" s="448">
        <v>193265</v>
      </c>
      <c r="BW9" s="449"/>
      <c r="BX9" s="449"/>
      <c r="BY9" s="449"/>
      <c r="BZ9" s="449"/>
      <c r="CA9" s="449"/>
      <c r="CB9" s="449"/>
      <c r="CC9" s="450"/>
      <c r="CD9" s="451" t="s">
        <v>117</v>
      </c>
      <c r="CE9" s="452"/>
      <c r="CF9" s="452"/>
      <c r="CG9" s="452"/>
      <c r="CH9" s="452"/>
      <c r="CI9" s="452"/>
      <c r="CJ9" s="452"/>
      <c r="CK9" s="452"/>
      <c r="CL9" s="452"/>
      <c r="CM9" s="452"/>
      <c r="CN9" s="452"/>
      <c r="CO9" s="452"/>
      <c r="CP9" s="452"/>
      <c r="CQ9" s="452"/>
      <c r="CR9" s="452"/>
      <c r="CS9" s="453"/>
      <c r="CT9" s="445">
        <v>9.6999999999999993</v>
      </c>
      <c r="CU9" s="446"/>
      <c r="CV9" s="446"/>
      <c r="CW9" s="446"/>
      <c r="CX9" s="446"/>
      <c r="CY9" s="446"/>
      <c r="CZ9" s="446"/>
      <c r="DA9" s="447"/>
      <c r="DB9" s="445">
        <v>10.9</v>
      </c>
      <c r="DC9" s="446"/>
      <c r="DD9" s="446"/>
      <c r="DE9" s="446"/>
      <c r="DF9" s="446"/>
      <c r="DG9" s="446"/>
      <c r="DH9" s="446"/>
      <c r="DI9" s="447"/>
    </row>
    <row r="10" spans="1:119" ht="18.75" customHeight="1" thickBot="1">
      <c r="A10" s="178"/>
      <c r="B10" s="442"/>
      <c r="C10" s="443"/>
      <c r="D10" s="443"/>
      <c r="E10" s="443"/>
      <c r="F10" s="443"/>
      <c r="G10" s="443"/>
      <c r="H10" s="443"/>
      <c r="I10" s="443"/>
      <c r="J10" s="443"/>
      <c r="K10" s="491"/>
      <c r="L10" s="498" t="s">
        <v>118</v>
      </c>
      <c r="M10" s="478"/>
      <c r="N10" s="478"/>
      <c r="O10" s="478"/>
      <c r="P10" s="478"/>
      <c r="Q10" s="479"/>
      <c r="R10" s="499">
        <v>8225</v>
      </c>
      <c r="S10" s="500"/>
      <c r="T10" s="500"/>
      <c r="U10" s="500"/>
      <c r="V10" s="501"/>
      <c r="W10" s="436"/>
      <c r="X10" s="437"/>
      <c r="Y10" s="437"/>
      <c r="Z10" s="437"/>
      <c r="AA10" s="437"/>
      <c r="AB10" s="437"/>
      <c r="AC10" s="437"/>
      <c r="AD10" s="437"/>
      <c r="AE10" s="437"/>
      <c r="AF10" s="437"/>
      <c r="AG10" s="437"/>
      <c r="AH10" s="437"/>
      <c r="AI10" s="437"/>
      <c r="AJ10" s="437"/>
      <c r="AK10" s="437"/>
      <c r="AL10" s="440"/>
      <c r="AM10" s="477" t="s">
        <v>119</v>
      </c>
      <c r="AN10" s="478"/>
      <c r="AO10" s="478"/>
      <c r="AP10" s="478"/>
      <c r="AQ10" s="478"/>
      <c r="AR10" s="478"/>
      <c r="AS10" s="478"/>
      <c r="AT10" s="479"/>
      <c r="AU10" s="480" t="s">
        <v>120</v>
      </c>
      <c r="AV10" s="481"/>
      <c r="AW10" s="481"/>
      <c r="AX10" s="481"/>
      <c r="AY10" s="482" t="s">
        <v>121</v>
      </c>
      <c r="AZ10" s="483"/>
      <c r="BA10" s="483"/>
      <c r="BB10" s="483"/>
      <c r="BC10" s="483"/>
      <c r="BD10" s="483"/>
      <c r="BE10" s="483"/>
      <c r="BF10" s="483"/>
      <c r="BG10" s="483"/>
      <c r="BH10" s="483"/>
      <c r="BI10" s="483"/>
      <c r="BJ10" s="483"/>
      <c r="BK10" s="483"/>
      <c r="BL10" s="483"/>
      <c r="BM10" s="484"/>
      <c r="BN10" s="448">
        <v>580325</v>
      </c>
      <c r="BO10" s="449"/>
      <c r="BP10" s="449"/>
      <c r="BQ10" s="449"/>
      <c r="BR10" s="449"/>
      <c r="BS10" s="449"/>
      <c r="BT10" s="449"/>
      <c r="BU10" s="450"/>
      <c r="BV10" s="448">
        <v>95390</v>
      </c>
      <c r="BW10" s="449"/>
      <c r="BX10" s="449"/>
      <c r="BY10" s="449"/>
      <c r="BZ10" s="449"/>
      <c r="CA10" s="449"/>
      <c r="CB10" s="449"/>
      <c r="CC10" s="45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2"/>
      <c r="C11" s="443"/>
      <c r="D11" s="443"/>
      <c r="E11" s="443"/>
      <c r="F11" s="443"/>
      <c r="G11" s="443"/>
      <c r="H11" s="443"/>
      <c r="I11" s="443"/>
      <c r="J11" s="443"/>
      <c r="K11" s="491"/>
      <c r="L11" s="502" t="s">
        <v>123</v>
      </c>
      <c r="M11" s="503"/>
      <c r="N11" s="503"/>
      <c r="O11" s="503"/>
      <c r="P11" s="503"/>
      <c r="Q11" s="504"/>
      <c r="R11" s="505" t="s">
        <v>124</v>
      </c>
      <c r="S11" s="506"/>
      <c r="T11" s="506"/>
      <c r="U11" s="506"/>
      <c r="V11" s="507"/>
      <c r="W11" s="436"/>
      <c r="X11" s="437"/>
      <c r="Y11" s="437"/>
      <c r="Z11" s="437"/>
      <c r="AA11" s="437"/>
      <c r="AB11" s="437"/>
      <c r="AC11" s="437"/>
      <c r="AD11" s="437"/>
      <c r="AE11" s="437"/>
      <c r="AF11" s="437"/>
      <c r="AG11" s="437"/>
      <c r="AH11" s="437"/>
      <c r="AI11" s="437"/>
      <c r="AJ11" s="437"/>
      <c r="AK11" s="437"/>
      <c r="AL11" s="440"/>
      <c r="AM11" s="477" t="s">
        <v>125</v>
      </c>
      <c r="AN11" s="478"/>
      <c r="AO11" s="478"/>
      <c r="AP11" s="478"/>
      <c r="AQ11" s="478"/>
      <c r="AR11" s="478"/>
      <c r="AS11" s="478"/>
      <c r="AT11" s="479"/>
      <c r="AU11" s="480" t="s">
        <v>102</v>
      </c>
      <c r="AV11" s="481"/>
      <c r="AW11" s="481"/>
      <c r="AX11" s="481"/>
      <c r="AY11" s="482" t="s">
        <v>126</v>
      </c>
      <c r="AZ11" s="483"/>
      <c r="BA11" s="483"/>
      <c r="BB11" s="483"/>
      <c r="BC11" s="483"/>
      <c r="BD11" s="483"/>
      <c r="BE11" s="483"/>
      <c r="BF11" s="483"/>
      <c r="BG11" s="483"/>
      <c r="BH11" s="483"/>
      <c r="BI11" s="483"/>
      <c r="BJ11" s="483"/>
      <c r="BK11" s="483"/>
      <c r="BL11" s="483"/>
      <c r="BM11" s="484"/>
      <c r="BN11" s="448">
        <v>0</v>
      </c>
      <c r="BO11" s="449"/>
      <c r="BP11" s="449"/>
      <c r="BQ11" s="449"/>
      <c r="BR11" s="449"/>
      <c r="BS11" s="449"/>
      <c r="BT11" s="449"/>
      <c r="BU11" s="450"/>
      <c r="BV11" s="448">
        <v>0</v>
      </c>
      <c r="BW11" s="449"/>
      <c r="BX11" s="449"/>
      <c r="BY11" s="449"/>
      <c r="BZ11" s="449"/>
      <c r="CA11" s="449"/>
      <c r="CB11" s="449"/>
      <c r="CC11" s="450"/>
      <c r="CD11" s="451" t="s">
        <v>127</v>
      </c>
      <c r="CE11" s="452"/>
      <c r="CF11" s="452"/>
      <c r="CG11" s="452"/>
      <c r="CH11" s="452"/>
      <c r="CI11" s="452"/>
      <c r="CJ11" s="452"/>
      <c r="CK11" s="452"/>
      <c r="CL11" s="452"/>
      <c r="CM11" s="452"/>
      <c r="CN11" s="452"/>
      <c r="CO11" s="452"/>
      <c r="CP11" s="452"/>
      <c r="CQ11" s="452"/>
      <c r="CR11" s="452"/>
      <c r="CS11" s="453"/>
      <c r="CT11" s="488" t="s">
        <v>128</v>
      </c>
      <c r="CU11" s="489"/>
      <c r="CV11" s="489"/>
      <c r="CW11" s="489"/>
      <c r="CX11" s="489"/>
      <c r="CY11" s="489"/>
      <c r="CZ11" s="489"/>
      <c r="DA11" s="490"/>
      <c r="DB11" s="488" t="s">
        <v>128</v>
      </c>
      <c r="DC11" s="489"/>
      <c r="DD11" s="489"/>
      <c r="DE11" s="489"/>
      <c r="DF11" s="489"/>
      <c r="DG11" s="489"/>
      <c r="DH11" s="489"/>
      <c r="DI11" s="490"/>
    </row>
    <row r="12" spans="1:119" ht="18.75" customHeight="1">
      <c r="A12" s="178"/>
      <c r="B12" s="508" t="s">
        <v>129</v>
      </c>
      <c r="C12" s="509"/>
      <c r="D12" s="509"/>
      <c r="E12" s="509"/>
      <c r="F12" s="509"/>
      <c r="G12" s="509"/>
      <c r="H12" s="509"/>
      <c r="I12" s="509"/>
      <c r="J12" s="509"/>
      <c r="K12" s="510"/>
      <c r="L12" s="517" t="s">
        <v>130</v>
      </c>
      <c r="M12" s="518"/>
      <c r="N12" s="518"/>
      <c r="O12" s="518"/>
      <c r="P12" s="518"/>
      <c r="Q12" s="519"/>
      <c r="R12" s="520">
        <v>9209</v>
      </c>
      <c r="S12" s="521"/>
      <c r="T12" s="521"/>
      <c r="U12" s="521"/>
      <c r="V12" s="522"/>
      <c r="W12" s="523" t="s">
        <v>1</v>
      </c>
      <c r="X12" s="481"/>
      <c r="Y12" s="481"/>
      <c r="Z12" s="481"/>
      <c r="AA12" s="481"/>
      <c r="AB12" s="524"/>
      <c r="AC12" s="525" t="s">
        <v>131</v>
      </c>
      <c r="AD12" s="526"/>
      <c r="AE12" s="526"/>
      <c r="AF12" s="526"/>
      <c r="AG12" s="527"/>
      <c r="AH12" s="525" t="s">
        <v>132</v>
      </c>
      <c r="AI12" s="526"/>
      <c r="AJ12" s="526"/>
      <c r="AK12" s="526"/>
      <c r="AL12" s="528"/>
      <c r="AM12" s="477" t="s">
        <v>133</v>
      </c>
      <c r="AN12" s="478"/>
      <c r="AO12" s="478"/>
      <c r="AP12" s="478"/>
      <c r="AQ12" s="478"/>
      <c r="AR12" s="478"/>
      <c r="AS12" s="478"/>
      <c r="AT12" s="479"/>
      <c r="AU12" s="480" t="s">
        <v>102</v>
      </c>
      <c r="AV12" s="481"/>
      <c r="AW12" s="481"/>
      <c r="AX12" s="481"/>
      <c r="AY12" s="482" t="s">
        <v>134</v>
      </c>
      <c r="AZ12" s="483"/>
      <c r="BA12" s="483"/>
      <c r="BB12" s="483"/>
      <c r="BC12" s="483"/>
      <c r="BD12" s="483"/>
      <c r="BE12" s="483"/>
      <c r="BF12" s="483"/>
      <c r="BG12" s="483"/>
      <c r="BH12" s="483"/>
      <c r="BI12" s="483"/>
      <c r="BJ12" s="483"/>
      <c r="BK12" s="483"/>
      <c r="BL12" s="483"/>
      <c r="BM12" s="484"/>
      <c r="BN12" s="448">
        <v>0</v>
      </c>
      <c r="BO12" s="449"/>
      <c r="BP12" s="449"/>
      <c r="BQ12" s="449"/>
      <c r="BR12" s="449"/>
      <c r="BS12" s="449"/>
      <c r="BT12" s="449"/>
      <c r="BU12" s="450"/>
      <c r="BV12" s="448">
        <v>0</v>
      </c>
      <c r="BW12" s="449"/>
      <c r="BX12" s="449"/>
      <c r="BY12" s="449"/>
      <c r="BZ12" s="449"/>
      <c r="CA12" s="449"/>
      <c r="CB12" s="449"/>
      <c r="CC12" s="450"/>
      <c r="CD12" s="451" t="s">
        <v>135</v>
      </c>
      <c r="CE12" s="452"/>
      <c r="CF12" s="452"/>
      <c r="CG12" s="452"/>
      <c r="CH12" s="452"/>
      <c r="CI12" s="452"/>
      <c r="CJ12" s="452"/>
      <c r="CK12" s="452"/>
      <c r="CL12" s="452"/>
      <c r="CM12" s="452"/>
      <c r="CN12" s="452"/>
      <c r="CO12" s="452"/>
      <c r="CP12" s="452"/>
      <c r="CQ12" s="452"/>
      <c r="CR12" s="452"/>
      <c r="CS12" s="453"/>
      <c r="CT12" s="488" t="s">
        <v>128</v>
      </c>
      <c r="CU12" s="489"/>
      <c r="CV12" s="489"/>
      <c r="CW12" s="489"/>
      <c r="CX12" s="489"/>
      <c r="CY12" s="489"/>
      <c r="CZ12" s="489"/>
      <c r="DA12" s="490"/>
      <c r="DB12" s="488" t="s">
        <v>128</v>
      </c>
      <c r="DC12" s="489"/>
      <c r="DD12" s="489"/>
      <c r="DE12" s="489"/>
      <c r="DF12" s="489"/>
      <c r="DG12" s="489"/>
      <c r="DH12" s="489"/>
      <c r="DI12" s="490"/>
    </row>
    <row r="13" spans="1:119" ht="18.75" customHeight="1">
      <c r="A13" s="178"/>
      <c r="B13" s="511"/>
      <c r="C13" s="512"/>
      <c r="D13" s="512"/>
      <c r="E13" s="512"/>
      <c r="F13" s="512"/>
      <c r="G13" s="512"/>
      <c r="H13" s="512"/>
      <c r="I13" s="512"/>
      <c r="J13" s="512"/>
      <c r="K13" s="513"/>
      <c r="L13" s="187"/>
      <c r="M13" s="539" t="s">
        <v>136</v>
      </c>
      <c r="N13" s="540"/>
      <c r="O13" s="540"/>
      <c r="P13" s="540"/>
      <c r="Q13" s="541"/>
      <c r="R13" s="532">
        <v>9002</v>
      </c>
      <c r="S13" s="533"/>
      <c r="T13" s="533"/>
      <c r="U13" s="533"/>
      <c r="V13" s="534"/>
      <c r="W13" s="464" t="s">
        <v>137</v>
      </c>
      <c r="X13" s="465"/>
      <c r="Y13" s="465"/>
      <c r="Z13" s="465"/>
      <c r="AA13" s="465"/>
      <c r="AB13" s="455"/>
      <c r="AC13" s="499">
        <v>137</v>
      </c>
      <c r="AD13" s="500"/>
      <c r="AE13" s="500"/>
      <c r="AF13" s="500"/>
      <c r="AG13" s="542"/>
      <c r="AH13" s="499">
        <v>168</v>
      </c>
      <c r="AI13" s="500"/>
      <c r="AJ13" s="500"/>
      <c r="AK13" s="500"/>
      <c r="AL13" s="501"/>
      <c r="AM13" s="477" t="s">
        <v>138</v>
      </c>
      <c r="AN13" s="478"/>
      <c r="AO13" s="478"/>
      <c r="AP13" s="478"/>
      <c r="AQ13" s="478"/>
      <c r="AR13" s="478"/>
      <c r="AS13" s="478"/>
      <c r="AT13" s="479"/>
      <c r="AU13" s="480" t="s">
        <v>139</v>
      </c>
      <c r="AV13" s="481"/>
      <c r="AW13" s="481"/>
      <c r="AX13" s="481"/>
      <c r="AY13" s="482" t="s">
        <v>140</v>
      </c>
      <c r="AZ13" s="483"/>
      <c r="BA13" s="483"/>
      <c r="BB13" s="483"/>
      <c r="BC13" s="483"/>
      <c r="BD13" s="483"/>
      <c r="BE13" s="483"/>
      <c r="BF13" s="483"/>
      <c r="BG13" s="483"/>
      <c r="BH13" s="483"/>
      <c r="BI13" s="483"/>
      <c r="BJ13" s="483"/>
      <c r="BK13" s="483"/>
      <c r="BL13" s="483"/>
      <c r="BM13" s="484"/>
      <c r="BN13" s="448">
        <v>785890</v>
      </c>
      <c r="BO13" s="449"/>
      <c r="BP13" s="449"/>
      <c r="BQ13" s="449"/>
      <c r="BR13" s="449"/>
      <c r="BS13" s="449"/>
      <c r="BT13" s="449"/>
      <c r="BU13" s="450"/>
      <c r="BV13" s="448">
        <v>288655</v>
      </c>
      <c r="BW13" s="449"/>
      <c r="BX13" s="449"/>
      <c r="BY13" s="449"/>
      <c r="BZ13" s="449"/>
      <c r="CA13" s="449"/>
      <c r="CB13" s="449"/>
      <c r="CC13" s="450"/>
      <c r="CD13" s="451" t="s">
        <v>141</v>
      </c>
      <c r="CE13" s="452"/>
      <c r="CF13" s="452"/>
      <c r="CG13" s="452"/>
      <c r="CH13" s="452"/>
      <c r="CI13" s="452"/>
      <c r="CJ13" s="452"/>
      <c r="CK13" s="452"/>
      <c r="CL13" s="452"/>
      <c r="CM13" s="452"/>
      <c r="CN13" s="452"/>
      <c r="CO13" s="452"/>
      <c r="CP13" s="452"/>
      <c r="CQ13" s="452"/>
      <c r="CR13" s="452"/>
      <c r="CS13" s="453"/>
      <c r="CT13" s="445">
        <v>11.8</v>
      </c>
      <c r="CU13" s="446"/>
      <c r="CV13" s="446"/>
      <c r="CW13" s="446"/>
      <c r="CX13" s="446"/>
      <c r="CY13" s="446"/>
      <c r="CZ13" s="446"/>
      <c r="DA13" s="447"/>
      <c r="DB13" s="445">
        <v>12.3</v>
      </c>
      <c r="DC13" s="446"/>
      <c r="DD13" s="446"/>
      <c r="DE13" s="446"/>
      <c r="DF13" s="446"/>
      <c r="DG13" s="446"/>
      <c r="DH13" s="446"/>
      <c r="DI13" s="447"/>
    </row>
    <row r="14" spans="1:119" ht="18.75" customHeight="1" thickBot="1">
      <c r="A14" s="178"/>
      <c r="B14" s="511"/>
      <c r="C14" s="512"/>
      <c r="D14" s="512"/>
      <c r="E14" s="512"/>
      <c r="F14" s="512"/>
      <c r="G14" s="512"/>
      <c r="H14" s="512"/>
      <c r="I14" s="512"/>
      <c r="J14" s="512"/>
      <c r="K14" s="513"/>
      <c r="L14" s="529" t="s">
        <v>142</v>
      </c>
      <c r="M14" s="530"/>
      <c r="N14" s="530"/>
      <c r="O14" s="530"/>
      <c r="P14" s="530"/>
      <c r="Q14" s="531"/>
      <c r="R14" s="532">
        <v>9181</v>
      </c>
      <c r="S14" s="533"/>
      <c r="T14" s="533"/>
      <c r="U14" s="533"/>
      <c r="V14" s="534"/>
      <c r="W14" s="438"/>
      <c r="X14" s="439"/>
      <c r="Y14" s="439"/>
      <c r="Z14" s="439"/>
      <c r="AA14" s="439"/>
      <c r="AB14" s="428"/>
      <c r="AC14" s="535">
        <v>3.3</v>
      </c>
      <c r="AD14" s="536"/>
      <c r="AE14" s="536"/>
      <c r="AF14" s="536"/>
      <c r="AG14" s="537"/>
      <c r="AH14" s="535">
        <v>4.4000000000000004</v>
      </c>
      <c r="AI14" s="536"/>
      <c r="AJ14" s="536"/>
      <c r="AK14" s="536"/>
      <c r="AL14" s="538"/>
      <c r="AM14" s="477"/>
      <c r="AN14" s="478"/>
      <c r="AO14" s="478"/>
      <c r="AP14" s="478"/>
      <c r="AQ14" s="478"/>
      <c r="AR14" s="478"/>
      <c r="AS14" s="478"/>
      <c r="AT14" s="479"/>
      <c r="AU14" s="480"/>
      <c r="AV14" s="481"/>
      <c r="AW14" s="481"/>
      <c r="AX14" s="481"/>
      <c r="AY14" s="482"/>
      <c r="AZ14" s="483"/>
      <c r="BA14" s="483"/>
      <c r="BB14" s="483"/>
      <c r="BC14" s="483"/>
      <c r="BD14" s="483"/>
      <c r="BE14" s="483"/>
      <c r="BF14" s="483"/>
      <c r="BG14" s="483"/>
      <c r="BH14" s="483"/>
      <c r="BI14" s="483"/>
      <c r="BJ14" s="483"/>
      <c r="BK14" s="483"/>
      <c r="BL14" s="483"/>
      <c r="BM14" s="484"/>
      <c r="BN14" s="448"/>
      <c r="BO14" s="449"/>
      <c r="BP14" s="449"/>
      <c r="BQ14" s="449"/>
      <c r="BR14" s="449"/>
      <c r="BS14" s="449"/>
      <c r="BT14" s="449"/>
      <c r="BU14" s="450"/>
      <c r="BV14" s="448"/>
      <c r="BW14" s="449"/>
      <c r="BX14" s="449"/>
      <c r="BY14" s="449"/>
      <c r="BZ14" s="449"/>
      <c r="CA14" s="449"/>
      <c r="CB14" s="449"/>
      <c r="CC14" s="450"/>
      <c r="CD14" s="543" t="s">
        <v>143</v>
      </c>
      <c r="CE14" s="544"/>
      <c r="CF14" s="544"/>
      <c r="CG14" s="544"/>
      <c r="CH14" s="544"/>
      <c r="CI14" s="544"/>
      <c r="CJ14" s="544"/>
      <c r="CK14" s="544"/>
      <c r="CL14" s="544"/>
      <c r="CM14" s="544"/>
      <c r="CN14" s="544"/>
      <c r="CO14" s="544"/>
      <c r="CP14" s="544"/>
      <c r="CQ14" s="544"/>
      <c r="CR14" s="544"/>
      <c r="CS14" s="545"/>
      <c r="CT14" s="546">
        <v>11</v>
      </c>
      <c r="CU14" s="547"/>
      <c r="CV14" s="547"/>
      <c r="CW14" s="547"/>
      <c r="CX14" s="547"/>
      <c r="CY14" s="547"/>
      <c r="CZ14" s="547"/>
      <c r="DA14" s="548"/>
      <c r="DB14" s="546">
        <v>52.6</v>
      </c>
      <c r="DC14" s="547"/>
      <c r="DD14" s="547"/>
      <c r="DE14" s="547"/>
      <c r="DF14" s="547"/>
      <c r="DG14" s="547"/>
      <c r="DH14" s="547"/>
      <c r="DI14" s="548"/>
    </row>
    <row r="15" spans="1:119" ht="18.75" customHeight="1">
      <c r="A15" s="178"/>
      <c r="B15" s="511"/>
      <c r="C15" s="512"/>
      <c r="D15" s="512"/>
      <c r="E15" s="512"/>
      <c r="F15" s="512"/>
      <c r="G15" s="512"/>
      <c r="H15" s="512"/>
      <c r="I15" s="512"/>
      <c r="J15" s="512"/>
      <c r="K15" s="513"/>
      <c r="L15" s="187"/>
      <c r="M15" s="539" t="s">
        <v>144</v>
      </c>
      <c r="N15" s="540"/>
      <c r="O15" s="540"/>
      <c r="P15" s="540"/>
      <c r="Q15" s="541"/>
      <c r="R15" s="532">
        <v>8916</v>
      </c>
      <c r="S15" s="533"/>
      <c r="T15" s="533"/>
      <c r="U15" s="533"/>
      <c r="V15" s="534"/>
      <c r="W15" s="464" t="s">
        <v>145</v>
      </c>
      <c r="X15" s="465"/>
      <c r="Y15" s="465"/>
      <c r="Z15" s="465"/>
      <c r="AA15" s="465"/>
      <c r="AB15" s="455"/>
      <c r="AC15" s="499">
        <v>943</v>
      </c>
      <c r="AD15" s="500"/>
      <c r="AE15" s="500"/>
      <c r="AF15" s="500"/>
      <c r="AG15" s="542"/>
      <c r="AH15" s="499">
        <v>795</v>
      </c>
      <c r="AI15" s="500"/>
      <c r="AJ15" s="500"/>
      <c r="AK15" s="500"/>
      <c r="AL15" s="501"/>
      <c r="AM15" s="477"/>
      <c r="AN15" s="478"/>
      <c r="AO15" s="478"/>
      <c r="AP15" s="478"/>
      <c r="AQ15" s="478"/>
      <c r="AR15" s="478"/>
      <c r="AS15" s="478"/>
      <c r="AT15" s="479"/>
      <c r="AU15" s="480"/>
      <c r="AV15" s="481"/>
      <c r="AW15" s="481"/>
      <c r="AX15" s="481"/>
      <c r="AY15" s="408" t="s">
        <v>146</v>
      </c>
      <c r="AZ15" s="409"/>
      <c r="BA15" s="409"/>
      <c r="BB15" s="409"/>
      <c r="BC15" s="409"/>
      <c r="BD15" s="409"/>
      <c r="BE15" s="409"/>
      <c r="BF15" s="409"/>
      <c r="BG15" s="409"/>
      <c r="BH15" s="409"/>
      <c r="BI15" s="409"/>
      <c r="BJ15" s="409"/>
      <c r="BK15" s="409"/>
      <c r="BL15" s="409"/>
      <c r="BM15" s="410"/>
      <c r="BN15" s="411">
        <v>1845611</v>
      </c>
      <c r="BO15" s="412"/>
      <c r="BP15" s="412"/>
      <c r="BQ15" s="412"/>
      <c r="BR15" s="412"/>
      <c r="BS15" s="412"/>
      <c r="BT15" s="412"/>
      <c r="BU15" s="413"/>
      <c r="BV15" s="411">
        <v>1959486</v>
      </c>
      <c r="BW15" s="412"/>
      <c r="BX15" s="412"/>
      <c r="BY15" s="412"/>
      <c r="BZ15" s="412"/>
      <c r="CA15" s="412"/>
      <c r="CB15" s="412"/>
      <c r="CC15" s="413"/>
      <c r="CD15" s="549" t="s">
        <v>147</v>
      </c>
      <c r="CE15" s="550"/>
      <c r="CF15" s="550"/>
      <c r="CG15" s="550"/>
      <c r="CH15" s="550"/>
      <c r="CI15" s="550"/>
      <c r="CJ15" s="550"/>
      <c r="CK15" s="550"/>
      <c r="CL15" s="550"/>
      <c r="CM15" s="550"/>
      <c r="CN15" s="550"/>
      <c r="CO15" s="550"/>
      <c r="CP15" s="550"/>
      <c r="CQ15" s="550"/>
      <c r="CR15" s="550"/>
      <c r="CS15" s="551"/>
      <c r="CT15" s="188"/>
      <c r="CU15" s="189"/>
      <c r="CV15" s="189"/>
      <c r="CW15" s="189"/>
      <c r="CX15" s="189"/>
      <c r="CY15" s="189"/>
      <c r="CZ15" s="189"/>
      <c r="DA15" s="190"/>
      <c r="DB15" s="188"/>
      <c r="DC15" s="189"/>
      <c r="DD15" s="189"/>
      <c r="DE15" s="189"/>
      <c r="DF15" s="189"/>
      <c r="DG15" s="189"/>
      <c r="DH15" s="189"/>
      <c r="DI15" s="190"/>
    </row>
    <row r="16" spans="1:119" ht="18.75" customHeight="1">
      <c r="A16" s="178"/>
      <c r="B16" s="511"/>
      <c r="C16" s="512"/>
      <c r="D16" s="512"/>
      <c r="E16" s="512"/>
      <c r="F16" s="512"/>
      <c r="G16" s="512"/>
      <c r="H16" s="512"/>
      <c r="I16" s="512"/>
      <c r="J16" s="512"/>
      <c r="K16" s="513"/>
      <c r="L16" s="529" t="s">
        <v>148</v>
      </c>
      <c r="M16" s="552"/>
      <c r="N16" s="552"/>
      <c r="O16" s="552"/>
      <c r="P16" s="552"/>
      <c r="Q16" s="553"/>
      <c r="R16" s="554" t="s">
        <v>149</v>
      </c>
      <c r="S16" s="555"/>
      <c r="T16" s="555"/>
      <c r="U16" s="555"/>
      <c r="V16" s="556"/>
      <c r="W16" s="438"/>
      <c r="X16" s="439"/>
      <c r="Y16" s="439"/>
      <c r="Z16" s="439"/>
      <c r="AA16" s="439"/>
      <c r="AB16" s="428"/>
      <c r="AC16" s="535">
        <v>22.8</v>
      </c>
      <c r="AD16" s="536"/>
      <c r="AE16" s="536"/>
      <c r="AF16" s="536"/>
      <c r="AG16" s="537"/>
      <c r="AH16" s="535">
        <v>20.9</v>
      </c>
      <c r="AI16" s="536"/>
      <c r="AJ16" s="536"/>
      <c r="AK16" s="536"/>
      <c r="AL16" s="538"/>
      <c r="AM16" s="477"/>
      <c r="AN16" s="478"/>
      <c r="AO16" s="478"/>
      <c r="AP16" s="478"/>
      <c r="AQ16" s="478"/>
      <c r="AR16" s="478"/>
      <c r="AS16" s="478"/>
      <c r="AT16" s="479"/>
      <c r="AU16" s="480"/>
      <c r="AV16" s="481"/>
      <c r="AW16" s="481"/>
      <c r="AX16" s="481"/>
      <c r="AY16" s="482" t="s">
        <v>150</v>
      </c>
      <c r="AZ16" s="483"/>
      <c r="BA16" s="483"/>
      <c r="BB16" s="483"/>
      <c r="BC16" s="483"/>
      <c r="BD16" s="483"/>
      <c r="BE16" s="483"/>
      <c r="BF16" s="483"/>
      <c r="BG16" s="483"/>
      <c r="BH16" s="483"/>
      <c r="BI16" s="483"/>
      <c r="BJ16" s="483"/>
      <c r="BK16" s="483"/>
      <c r="BL16" s="483"/>
      <c r="BM16" s="484"/>
      <c r="BN16" s="448">
        <v>2476611</v>
      </c>
      <c r="BO16" s="449"/>
      <c r="BP16" s="449"/>
      <c r="BQ16" s="449"/>
      <c r="BR16" s="449"/>
      <c r="BS16" s="449"/>
      <c r="BT16" s="449"/>
      <c r="BU16" s="450"/>
      <c r="BV16" s="448">
        <v>2343396</v>
      </c>
      <c r="BW16" s="449"/>
      <c r="BX16" s="449"/>
      <c r="BY16" s="449"/>
      <c r="BZ16" s="449"/>
      <c r="CA16" s="449"/>
      <c r="CB16" s="449"/>
      <c r="CC16" s="450"/>
      <c r="CD16" s="191"/>
      <c r="CE16" s="562"/>
      <c r="CF16" s="562"/>
      <c r="CG16" s="562"/>
      <c r="CH16" s="562"/>
      <c r="CI16" s="562"/>
      <c r="CJ16" s="562"/>
      <c r="CK16" s="562"/>
      <c r="CL16" s="562"/>
      <c r="CM16" s="562"/>
      <c r="CN16" s="562"/>
      <c r="CO16" s="562"/>
      <c r="CP16" s="562"/>
      <c r="CQ16" s="562"/>
      <c r="CR16" s="562"/>
      <c r="CS16" s="563"/>
      <c r="CT16" s="445"/>
      <c r="CU16" s="446"/>
      <c r="CV16" s="446"/>
      <c r="CW16" s="446"/>
      <c r="CX16" s="446"/>
      <c r="CY16" s="446"/>
      <c r="CZ16" s="446"/>
      <c r="DA16" s="447"/>
      <c r="DB16" s="445"/>
      <c r="DC16" s="446"/>
      <c r="DD16" s="446"/>
      <c r="DE16" s="446"/>
      <c r="DF16" s="446"/>
      <c r="DG16" s="446"/>
      <c r="DH16" s="446"/>
      <c r="DI16" s="447"/>
    </row>
    <row r="17" spans="1:113" ht="18.75" customHeight="1" thickBot="1">
      <c r="A17" s="178"/>
      <c r="B17" s="514"/>
      <c r="C17" s="515"/>
      <c r="D17" s="515"/>
      <c r="E17" s="515"/>
      <c r="F17" s="515"/>
      <c r="G17" s="515"/>
      <c r="H17" s="515"/>
      <c r="I17" s="515"/>
      <c r="J17" s="515"/>
      <c r="K17" s="516"/>
      <c r="L17" s="192"/>
      <c r="M17" s="559" t="s">
        <v>151</v>
      </c>
      <c r="N17" s="560"/>
      <c r="O17" s="560"/>
      <c r="P17" s="560"/>
      <c r="Q17" s="561"/>
      <c r="R17" s="554" t="s">
        <v>152</v>
      </c>
      <c r="S17" s="555"/>
      <c r="T17" s="555"/>
      <c r="U17" s="555"/>
      <c r="V17" s="556"/>
      <c r="W17" s="464" t="s">
        <v>153</v>
      </c>
      <c r="X17" s="465"/>
      <c r="Y17" s="465"/>
      <c r="Z17" s="465"/>
      <c r="AA17" s="465"/>
      <c r="AB17" s="455"/>
      <c r="AC17" s="499">
        <v>3062</v>
      </c>
      <c r="AD17" s="500"/>
      <c r="AE17" s="500"/>
      <c r="AF17" s="500"/>
      <c r="AG17" s="542"/>
      <c r="AH17" s="499">
        <v>2845</v>
      </c>
      <c r="AI17" s="500"/>
      <c r="AJ17" s="500"/>
      <c r="AK17" s="500"/>
      <c r="AL17" s="501"/>
      <c r="AM17" s="477"/>
      <c r="AN17" s="478"/>
      <c r="AO17" s="478"/>
      <c r="AP17" s="478"/>
      <c r="AQ17" s="478"/>
      <c r="AR17" s="478"/>
      <c r="AS17" s="478"/>
      <c r="AT17" s="479"/>
      <c r="AU17" s="480"/>
      <c r="AV17" s="481"/>
      <c r="AW17" s="481"/>
      <c r="AX17" s="481"/>
      <c r="AY17" s="482" t="s">
        <v>154</v>
      </c>
      <c r="AZ17" s="483"/>
      <c r="BA17" s="483"/>
      <c r="BB17" s="483"/>
      <c r="BC17" s="483"/>
      <c r="BD17" s="483"/>
      <c r="BE17" s="483"/>
      <c r="BF17" s="483"/>
      <c r="BG17" s="483"/>
      <c r="BH17" s="483"/>
      <c r="BI17" s="483"/>
      <c r="BJ17" s="483"/>
      <c r="BK17" s="483"/>
      <c r="BL17" s="483"/>
      <c r="BM17" s="484"/>
      <c r="BN17" s="448">
        <v>2385917</v>
      </c>
      <c r="BO17" s="449"/>
      <c r="BP17" s="449"/>
      <c r="BQ17" s="449"/>
      <c r="BR17" s="449"/>
      <c r="BS17" s="449"/>
      <c r="BT17" s="449"/>
      <c r="BU17" s="450"/>
      <c r="BV17" s="448">
        <v>2535380</v>
      </c>
      <c r="BW17" s="449"/>
      <c r="BX17" s="449"/>
      <c r="BY17" s="449"/>
      <c r="BZ17" s="449"/>
      <c r="CA17" s="449"/>
      <c r="CB17" s="449"/>
      <c r="CC17" s="450"/>
      <c r="CD17" s="191"/>
      <c r="CE17" s="562"/>
      <c r="CF17" s="562"/>
      <c r="CG17" s="562"/>
      <c r="CH17" s="562"/>
      <c r="CI17" s="562"/>
      <c r="CJ17" s="562"/>
      <c r="CK17" s="562"/>
      <c r="CL17" s="562"/>
      <c r="CM17" s="562"/>
      <c r="CN17" s="562"/>
      <c r="CO17" s="562"/>
      <c r="CP17" s="562"/>
      <c r="CQ17" s="562"/>
      <c r="CR17" s="562"/>
      <c r="CS17" s="563"/>
      <c r="CT17" s="445"/>
      <c r="CU17" s="446"/>
      <c r="CV17" s="446"/>
      <c r="CW17" s="446"/>
      <c r="CX17" s="446"/>
      <c r="CY17" s="446"/>
      <c r="CZ17" s="446"/>
      <c r="DA17" s="447"/>
      <c r="DB17" s="445"/>
      <c r="DC17" s="446"/>
      <c r="DD17" s="446"/>
      <c r="DE17" s="446"/>
      <c r="DF17" s="446"/>
      <c r="DG17" s="446"/>
      <c r="DH17" s="446"/>
      <c r="DI17" s="447"/>
    </row>
    <row r="18" spans="1:113" ht="18.75" customHeight="1" thickBot="1">
      <c r="A18" s="178"/>
      <c r="B18" s="570" t="s">
        <v>155</v>
      </c>
      <c r="C18" s="491"/>
      <c r="D18" s="491"/>
      <c r="E18" s="571"/>
      <c r="F18" s="571"/>
      <c r="G18" s="571"/>
      <c r="H18" s="571"/>
      <c r="I18" s="571"/>
      <c r="J18" s="571"/>
      <c r="K18" s="571"/>
      <c r="L18" s="572">
        <v>37.44</v>
      </c>
      <c r="M18" s="572"/>
      <c r="N18" s="572"/>
      <c r="O18" s="572"/>
      <c r="P18" s="572"/>
      <c r="Q18" s="572"/>
      <c r="R18" s="573"/>
      <c r="S18" s="573"/>
      <c r="T18" s="573"/>
      <c r="U18" s="573"/>
      <c r="V18" s="574"/>
      <c r="W18" s="466"/>
      <c r="X18" s="467"/>
      <c r="Y18" s="467"/>
      <c r="Z18" s="467"/>
      <c r="AA18" s="467"/>
      <c r="AB18" s="458"/>
      <c r="AC18" s="575">
        <v>73.900000000000006</v>
      </c>
      <c r="AD18" s="576"/>
      <c r="AE18" s="576"/>
      <c r="AF18" s="576"/>
      <c r="AG18" s="577"/>
      <c r="AH18" s="575">
        <v>74.7</v>
      </c>
      <c r="AI18" s="576"/>
      <c r="AJ18" s="576"/>
      <c r="AK18" s="576"/>
      <c r="AL18" s="578"/>
      <c r="AM18" s="477"/>
      <c r="AN18" s="478"/>
      <c r="AO18" s="478"/>
      <c r="AP18" s="478"/>
      <c r="AQ18" s="478"/>
      <c r="AR18" s="478"/>
      <c r="AS18" s="478"/>
      <c r="AT18" s="479"/>
      <c r="AU18" s="480"/>
      <c r="AV18" s="481"/>
      <c r="AW18" s="481"/>
      <c r="AX18" s="481"/>
      <c r="AY18" s="482" t="s">
        <v>156</v>
      </c>
      <c r="AZ18" s="483"/>
      <c r="BA18" s="483"/>
      <c r="BB18" s="483"/>
      <c r="BC18" s="483"/>
      <c r="BD18" s="483"/>
      <c r="BE18" s="483"/>
      <c r="BF18" s="483"/>
      <c r="BG18" s="483"/>
      <c r="BH18" s="483"/>
      <c r="BI18" s="483"/>
      <c r="BJ18" s="483"/>
      <c r="BK18" s="483"/>
      <c r="BL18" s="483"/>
      <c r="BM18" s="484"/>
      <c r="BN18" s="448">
        <v>3237817</v>
      </c>
      <c r="BO18" s="449"/>
      <c r="BP18" s="449"/>
      <c r="BQ18" s="449"/>
      <c r="BR18" s="449"/>
      <c r="BS18" s="449"/>
      <c r="BT18" s="449"/>
      <c r="BU18" s="450"/>
      <c r="BV18" s="448">
        <v>2969821</v>
      </c>
      <c r="BW18" s="449"/>
      <c r="BX18" s="449"/>
      <c r="BY18" s="449"/>
      <c r="BZ18" s="449"/>
      <c r="CA18" s="449"/>
      <c r="CB18" s="449"/>
      <c r="CC18" s="450"/>
      <c r="CD18" s="191"/>
      <c r="CE18" s="562"/>
      <c r="CF18" s="562"/>
      <c r="CG18" s="562"/>
      <c r="CH18" s="562"/>
      <c r="CI18" s="562"/>
      <c r="CJ18" s="562"/>
      <c r="CK18" s="562"/>
      <c r="CL18" s="562"/>
      <c r="CM18" s="562"/>
      <c r="CN18" s="562"/>
      <c r="CO18" s="562"/>
      <c r="CP18" s="562"/>
      <c r="CQ18" s="562"/>
      <c r="CR18" s="562"/>
      <c r="CS18" s="563"/>
      <c r="CT18" s="445"/>
      <c r="CU18" s="446"/>
      <c r="CV18" s="446"/>
      <c r="CW18" s="446"/>
      <c r="CX18" s="446"/>
      <c r="CY18" s="446"/>
      <c r="CZ18" s="446"/>
      <c r="DA18" s="447"/>
      <c r="DB18" s="445"/>
      <c r="DC18" s="446"/>
      <c r="DD18" s="446"/>
      <c r="DE18" s="446"/>
      <c r="DF18" s="446"/>
      <c r="DG18" s="446"/>
      <c r="DH18" s="446"/>
      <c r="DI18" s="447"/>
    </row>
    <row r="19" spans="1:113" ht="18.75" customHeight="1" thickBot="1">
      <c r="A19" s="178"/>
      <c r="B19" s="570" t="s">
        <v>157</v>
      </c>
      <c r="C19" s="491"/>
      <c r="D19" s="491"/>
      <c r="E19" s="571"/>
      <c r="F19" s="571"/>
      <c r="G19" s="571"/>
      <c r="H19" s="571"/>
      <c r="I19" s="571"/>
      <c r="J19" s="571"/>
      <c r="K19" s="571"/>
      <c r="L19" s="579">
        <v>242</v>
      </c>
      <c r="M19" s="579"/>
      <c r="N19" s="579"/>
      <c r="O19" s="579"/>
      <c r="P19" s="579"/>
      <c r="Q19" s="579"/>
      <c r="R19" s="580"/>
      <c r="S19" s="580"/>
      <c r="T19" s="580"/>
      <c r="U19" s="580"/>
      <c r="V19" s="581"/>
      <c r="W19" s="405"/>
      <c r="X19" s="406"/>
      <c r="Y19" s="406"/>
      <c r="Z19" s="406"/>
      <c r="AA19" s="406"/>
      <c r="AB19" s="406"/>
      <c r="AC19" s="557"/>
      <c r="AD19" s="557"/>
      <c r="AE19" s="557"/>
      <c r="AF19" s="557"/>
      <c r="AG19" s="557"/>
      <c r="AH19" s="557"/>
      <c r="AI19" s="557"/>
      <c r="AJ19" s="557"/>
      <c r="AK19" s="557"/>
      <c r="AL19" s="558"/>
      <c r="AM19" s="477"/>
      <c r="AN19" s="478"/>
      <c r="AO19" s="478"/>
      <c r="AP19" s="478"/>
      <c r="AQ19" s="478"/>
      <c r="AR19" s="478"/>
      <c r="AS19" s="478"/>
      <c r="AT19" s="479"/>
      <c r="AU19" s="480"/>
      <c r="AV19" s="481"/>
      <c r="AW19" s="481"/>
      <c r="AX19" s="481"/>
      <c r="AY19" s="482" t="s">
        <v>158</v>
      </c>
      <c r="AZ19" s="483"/>
      <c r="BA19" s="483"/>
      <c r="BB19" s="483"/>
      <c r="BC19" s="483"/>
      <c r="BD19" s="483"/>
      <c r="BE19" s="483"/>
      <c r="BF19" s="483"/>
      <c r="BG19" s="483"/>
      <c r="BH19" s="483"/>
      <c r="BI19" s="483"/>
      <c r="BJ19" s="483"/>
      <c r="BK19" s="483"/>
      <c r="BL19" s="483"/>
      <c r="BM19" s="484"/>
      <c r="BN19" s="448">
        <v>5003109</v>
      </c>
      <c r="BO19" s="449"/>
      <c r="BP19" s="449"/>
      <c r="BQ19" s="449"/>
      <c r="BR19" s="449"/>
      <c r="BS19" s="449"/>
      <c r="BT19" s="449"/>
      <c r="BU19" s="450"/>
      <c r="BV19" s="448">
        <v>4076714</v>
      </c>
      <c r="BW19" s="449"/>
      <c r="BX19" s="449"/>
      <c r="BY19" s="449"/>
      <c r="BZ19" s="449"/>
      <c r="CA19" s="449"/>
      <c r="CB19" s="449"/>
      <c r="CC19" s="450"/>
      <c r="CD19" s="191"/>
      <c r="CE19" s="562"/>
      <c r="CF19" s="562"/>
      <c r="CG19" s="562"/>
      <c r="CH19" s="562"/>
      <c r="CI19" s="562"/>
      <c r="CJ19" s="562"/>
      <c r="CK19" s="562"/>
      <c r="CL19" s="562"/>
      <c r="CM19" s="562"/>
      <c r="CN19" s="562"/>
      <c r="CO19" s="562"/>
      <c r="CP19" s="562"/>
      <c r="CQ19" s="562"/>
      <c r="CR19" s="562"/>
      <c r="CS19" s="563"/>
      <c r="CT19" s="445"/>
      <c r="CU19" s="446"/>
      <c r="CV19" s="446"/>
      <c r="CW19" s="446"/>
      <c r="CX19" s="446"/>
      <c r="CY19" s="446"/>
      <c r="CZ19" s="446"/>
      <c r="DA19" s="447"/>
      <c r="DB19" s="445"/>
      <c r="DC19" s="446"/>
      <c r="DD19" s="446"/>
      <c r="DE19" s="446"/>
      <c r="DF19" s="446"/>
      <c r="DG19" s="446"/>
      <c r="DH19" s="446"/>
      <c r="DI19" s="447"/>
    </row>
    <row r="20" spans="1:113" ht="18.75" customHeight="1" thickBot="1">
      <c r="A20" s="178"/>
      <c r="B20" s="570" t="s">
        <v>159</v>
      </c>
      <c r="C20" s="491"/>
      <c r="D20" s="491"/>
      <c r="E20" s="571"/>
      <c r="F20" s="571"/>
      <c r="G20" s="571"/>
      <c r="H20" s="571"/>
      <c r="I20" s="571"/>
      <c r="J20" s="571"/>
      <c r="K20" s="571"/>
      <c r="L20" s="579">
        <v>3279</v>
      </c>
      <c r="M20" s="579"/>
      <c r="N20" s="579"/>
      <c r="O20" s="579"/>
      <c r="P20" s="579"/>
      <c r="Q20" s="579"/>
      <c r="R20" s="580"/>
      <c r="S20" s="580"/>
      <c r="T20" s="580"/>
      <c r="U20" s="580"/>
      <c r="V20" s="581"/>
      <c r="W20" s="466"/>
      <c r="X20" s="467"/>
      <c r="Y20" s="467"/>
      <c r="Z20" s="467"/>
      <c r="AA20" s="467"/>
      <c r="AB20" s="467"/>
      <c r="AC20" s="582"/>
      <c r="AD20" s="582"/>
      <c r="AE20" s="582"/>
      <c r="AF20" s="582"/>
      <c r="AG20" s="582"/>
      <c r="AH20" s="582"/>
      <c r="AI20" s="582"/>
      <c r="AJ20" s="582"/>
      <c r="AK20" s="582"/>
      <c r="AL20" s="583"/>
      <c r="AM20" s="584"/>
      <c r="AN20" s="503"/>
      <c r="AO20" s="503"/>
      <c r="AP20" s="503"/>
      <c r="AQ20" s="503"/>
      <c r="AR20" s="503"/>
      <c r="AS20" s="503"/>
      <c r="AT20" s="504"/>
      <c r="AU20" s="585"/>
      <c r="AV20" s="586"/>
      <c r="AW20" s="586"/>
      <c r="AX20" s="587"/>
      <c r="AY20" s="482"/>
      <c r="AZ20" s="483"/>
      <c r="BA20" s="483"/>
      <c r="BB20" s="483"/>
      <c r="BC20" s="483"/>
      <c r="BD20" s="483"/>
      <c r="BE20" s="483"/>
      <c r="BF20" s="483"/>
      <c r="BG20" s="483"/>
      <c r="BH20" s="483"/>
      <c r="BI20" s="483"/>
      <c r="BJ20" s="483"/>
      <c r="BK20" s="483"/>
      <c r="BL20" s="483"/>
      <c r="BM20" s="484"/>
      <c r="BN20" s="448"/>
      <c r="BO20" s="449"/>
      <c r="BP20" s="449"/>
      <c r="BQ20" s="449"/>
      <c r="BR20" s="449"/>
      <c r="BS20" s="449"/>
      <c r="BT20" s="449"/>
      <c r="BU20" s="450"/>
      <c r="BV20" s="448"/>
      <c r="BW20" s="449"/>
      <c r="BX20" s="449"/>
      <c r="BY20" s="449"/>
      <c r="BZ20" s="449"/>
      <c r="CA20" s="449"/>
      <c r="CB20" s="449"/>
      <c r="CC20" s="450"/>
      <c r="CD20" s="191"/>
      <c r="CE20" s="562"/>
      <c r="CF20" s="562"/>
      <c r="CG20" s="562"/>
      <c r="CH20" s="562"/>
      <c r="CI20" s="562"/>
      <c r="CJ20" s="562"/>
      <c r="CK20" s="562"/>
      <c r="CL20" s="562"/>
      <c r="CM20" s="562"/>
      <c r="CN20" s="562"/>
      <c r="CO20" s="562"/>
      <c r="CP20" s="562"/>
      <c r="CQ20" s="562"/>
      <c r="CR20" s="562"/>
      <c r="CS20" s="563"/>
      <c r="CT20" s="445"/>
      <c r="CU20" s="446"/>
      <c r="CV20" s="446"/>
      <c r="CW20" s="446"/>
      <c r="CX20" s="446"/>
      <c r="CY20" s="446"/>
      <c r="CZ20" s="446"/>
      <c r="DA20" s="447"/>
      <c r="DB20" s="445"/>
      <c r="DC20" s="446"/>
      <c r="DD20" s="446"/>
      <c r="DE20" s="446"/>
      <c r="DF20" s="446"/>
      <c r="DG20" s="446"/>
      <c r="DH20" s="446"/>
      <c r="DI20" s="447"/>
    </row>
    <row r="21" spans="1:113" ht="18.75" customHeight="1" thickBot="1">
      <c r="A21" s="178"/>
      <c r="B21" s="588" t="s">
        <v>160</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90"/>
      <c r="AY21" s="564"/>
      <c r="AZ21" s="565"/>
      <c r="BA21" s="565"/>
      <c r="BB21" s="565"/>
      <c r="BC21" s="565"/>
      <c r="BD21" s="565"/>
      <c r="BE21" s="565"/>
      <c r="BF21" s="565"/>
      <c r="BG21" s="565"/>
      <c r="BH21" s="565"/>
      <c r="BI21" s="565"/>
      <c r="BJ21" s="565"/>
      <c r="BK21" s="565"/>
      <c r="BL21" s="565"/>
      <c r="BM21" s="566"/>
      <c r="BN21" s="567"/>
      <c r="BO21" s="568"/>
      <c r="BP21" s="568"/>
      <c r="BQ21" s="568"/>
      <c r="BR21" s="568"/>
      <c r="BS21" s="568"/>
      <c r="BT21" s="568"/>
      <c r="BU21" s="569"/>
      <c r="BV21" s="567"/>
      <c r="BW21" s="568"/>
      <c r="BX21" s="568"/>
      <c r="BY21" s="568"/>
      <c r="BZ21" s="568"/>
      <c r="CA21" s="568"/>
      <c r="CB21" s="568"/>
      <c r="CC21" s="569"/>
      <c r="CD21" s="191"/>
      <c r="CE21" s="562"/>
      <c r="CF21" s="562"/>
      <c r="CG21" s="562"/>
      <c r="CH21" s="562"/>
      <c r="CI21" s="562"/>
      <c r="CJ21" s="562"/>
      <c r="CK21" s="562"/>
      <c r="CL21" s="562"/>
      <c r="CM21" s="562"/>
      <c r="CN21" s="562"/>
      <c r="CO21" s="562"/>
      <c r="CP21" s="562"/>
      <c r="CQ21" s="562"/>
      <c r="CR21" s="562"/>
      <c r="CS21" s="563"/>
      <c r="CT21" s="445"/>
      <c r="CU21" s="446"/>
      <c r="CV21" s="446"/>
      <c r="CW21" s="446"/>
      <c r="CX21" s="446"/>
      <c r="CY21" s="446"/>
      <c r="CZ21" s="446"/>
      <c r="DA21" s="447"/>
      <c r="DB21" s="445"/>
      <c r="DC21" s="446"/>
      <c r="DD21" s="446"/>
      <c r="DE21" s="446"/>
      <c r="DF21" s="446"/>
      <c r="DG21" s="446"/>
      <c r="DH21" s="446"/>
      <c r="DI21" s="447"/>
    </row>
    <row r="22" spans="1:113" ht="18.75" customHeight="1">
      <c r="A22" s="178"/>
      <c r="B22" s="618" t="s">
        <v>161</v>
      </c>
      <c r="C22" s="592"/>
      <c r="D22" s="593"/>
      <c r="E22" s="460" t="s">
        <v>1</v>
      </c>
      <c r="F22" s="465"/>
      <c r="G22" s="465"/>
      <c r="H22" s="465"/>
      <c r="I22" s="465"/>
      <c r="J22" s="465"/>
      <c r="K22" s="455"/>
      <c r="L22" s="460" t="s">
        <v>162</v>
      </c>
      <c r="M22" s="465"/>
      <c r="N22" s="465"/>
      <c r="O22" s="465"/>
      <c r="P22" s="455"/>
      <c r="Q22" s="623" t="s">
        <v>163</v>
      </c>
      <c r="R22" s="624"/>
      <c r="S22" s="624"/>
      <c r="T22" s="624"/>
      <c r="U22" s="624"/>
      <c r="V22" s="625"/>
      <c r="W22" s="591" t="s">
        <v>164</v>
      </c>
      <c r="X22" s="592"/>
      <c r="Y22" s="593"/>
      <c r="Z22" s="460" t="s">
        <v>1</v>
      </c>
      <c r="AA22" s="465"/>
      <c r="AB22" s="465"/>
      <c r="AC22" s="465"/>
      <c r="AD22" s="465"/>
      <c r="AE22" s="465"/>
      <c r="AF22" s="465"/>
      <c r="AG22" s="455"/>
      <c r="AH22" s="629" t="s">
        <v>165</v>
      </c>
      <c r="AI22" s="465"/>
      <c r="AJ22" s="465"/>
      <c r="AK22" s="465"/>
      <c r="AL22" s="455"/>
      <c r="AM22" s="629" t="s">
        <v>166</v>
      </c>
      <c r="AN22" s="630"/>
      <c r="AO22" s="630"/>
      <c r="AP22" s="630"/>
      <c r="AQ22" s="630"/>
      <c r="AR22" s="631"/>
      <c r="AS22" s="623" t="s">
        <v>163</v>
      </c>
      <c r="AT22" s="624"/>
      <c r="AU22" s="624"/>
      <c r="AV22" s="624"/>
      <c r="AW22" s="624"/>
      <c r="AX22" s="635"/>
      <c r="AY22" s="408" t="s">
        <v>167</v>
      </c>
      <c r="AZ22" s="409"/>
      <c r="BA22" s="409"/>
      <c r="BB22" s="409"/>
      <c r="BC22" s="409"/>
      <c r="BD22" s="409"/>
      <c r="BE22" s="409"/>
      <c r="BF22" s="409"/>
      <c r="BG22" s="409"/>
      <c r="BH22" s="409"/>
      <c r="BI22" s="409"/>
      <c r="BJ22" s="409"/>
      <c r="BK22" s="409"/>
      <c r="BL22" s="409"/>
      <c r="BM22" s="410"/>
      <c r="BN22" s="411">
        <v>4644579</v>
      </c>
      <c r="BO22" s="412"/>
      <c r="BP22" s="412"/>
      <c r="BQ22" s="412"/>
      <c r="BR22" s="412"/>
      <c r="BS22" s="412"/>
      <c r="BT22" s="412"/>
      <c r="BU22" s="413"/>
      <c r="BV22" s="411">
        <v>4655767</v>
      </c>
      <c r="BW22" s="412"/>
      <c r="BX22" s="412"/>
      <c r="BY22" s="412"/>
      <c r="BZ22" s="412"/>
      <c r="CA22" s="412"/>
      <c r="CB22" s="412"/>
      <c r="CC22" s="413"/>
      <c r="CD22" s="191"/>
      <c r="CE22" s="562"/>
      <c r="CF22" s="562"/>
      <c r="CG22" s="562"/>
      <c r="CH22" s="562"/>
      <c r="CI22" s="562"/>
      <c r="CJ22" s="562"/>
      <c r="CK22" s="562"/>
      <c r="CL22" s="562"/>
      <c r="CM22" s="562"/>
      <c r="CN22" s="562"/>
      <c r="CO22" s="562"/>
      <c r="CP22" s="562"/>
      <c r="CQ22" s="562"/>
      <c r="CR22" s="562"/>
      <c r="CS22" s="563"/>
      <c r="CT22" s="445"/>
      <c r="CU22" s="446"/>
      <c r="CV22" s="446"/>
      <c r="CW22" s="446"/>
      <c r="CX22" s="446"/>
      <c r="CY22" s="446"/>
      <c r="CZ22" s="446"/>
      <c r="DA22" s="447"/>
      <c r="DB22" s="445"/>
      <c r="DC22" s="446"/>
      <c r="DD22" s="446"/>
      <c r="DE22" s="446"/>
      <c r="DF22" s="446"/>
      <c r="DG22" s="446"/>
      <c r="DH22" s="446"/>
      <c r="DI22" s="447"/>
    </row>
    <row r="23" spans="1:113" ht="18.75" customHeight="1">
      <c r="A23" s="178"/>
      <c r="B23" s="619"/>
      <c r="C23" s="595"/>
      <c r="D23" s="596"/>
      <c r="E23" s="434"/>
      <c r="F23" s="439"/>
      <c r="G23" s="439"/>
      <c r="H23" s="439"/>
      <c r="I23" s="439"/>
      <c r="J23" s="439"/>
      <c r="K23" s="428"/>
      <c r="L23" s="434"/>
      <c r="M23" s="439"/>
      <c r="N23" s="439"/>
      <c r="O23" s="439"/>
      <c r="P23" s="428"/>
      <c r="Q23" s="626"/>
      <c r="R23" s="627"/>
      <c r="S23" s="627"/>
      <c r="T23" s="627"/>
      <c r="U23" s="627"/>
      <c r="V23" s="628"/>
      <c r="W23" s="594"/>
      <c r="X23" s="595"/>
      <c r="Y23" s="596"/>
      <c r="Z23" s="434"/>
      <c r="AA23" s="439"/>
      <c r="AB23" s="439"/>
      <c r="AC23" s="439"/>
      <c r="AD23" s="439"/>
      <c r="AE23" s="439"/>
      <c r="AF23" s="439"/>
      <c r="AG23" s="428"/>
      <c r="AH23" s="434"/>
      <c r="AI23" s="439"/>
      <c r="AJ23" s="439"/>
      <c r="AK23" s="439"/>
      <c r="AL23" s="428"/>
      <c r="AM23" s="632"/>
      <c r="AN23" s="633"/>
      <c r="AO23" s="633"/>
      <c r="AP23" s="633"/>
      <c r="AQ23" s="633"/>
      <c r="AR23" s="634"/>
      <c r="AS23" s="626"/>
      <c r="AT23" s="627"/>
      <c r="AU23" s="627"/>
      <c r="AV23" s="627"/>
      <c r="AW23" s="627"/>
      <c r="AX23" s="636"/>
      <c r="AY23" s="482" t="s">
        <v>168</v>
      </c>
      <c r="AZ23" s="483"/>
      <c r="BA23" s="483"/>
      <c r="BB23" s="483"/>
      <c r="BC23" s="483"/>
      <c r="BD23" s="483"/>
      <c r="BE23" s="483"/>
      <c r="BF23" s="483"/>
      <c r="BG23" s="483"/>
      <c r="BH23" s="483"/>
      <c r="BI23" s="483"/>
      <c r="BJ23" s="483"/>
      <c r="BK23" s="483"/>
      <c r="BL23" s="483"/>
      <c r="BM23" s="484"/>
      <c r="BN23" s="448">
        <v>4164989</v>
      </c>
      <c r="BO23" s="449"/>
      <c r="BP23" s="449"/>
      <c r="BQ23" s="449"/>
      <c r="BR23" s="449"/>
      <c r="BS23" s="449"/>
      <c r="BT23" s="449"/>
      <c r="BU23" s="450"/>
      <c r="BV23" s="448">
        <v>4029821</v>
      </c>
      <c r="BW23" s="449"/>
      <c r="BX23" s="449"/>
      <c r="BY23" s="449"/>
      <c r="BZ23" s="449"/>
      <c r="CA23" s="449"/>
      <c r="CB23" s="449"/>
      <c r="CC23" s="450"/>
      <c r="CD23" s="191"/>
      <c r="CE23" s="562"/>
      <c r="CF23" s="562"/>
      <c r="CG23" s="562"/>
      <c r="CH23" s="562"/>
      <c r="CI23" s="562"/>
      <c r="CJ23" s="562"/>
      <c r="CK23" s="562"/>
      <c r="CL23" s="562"/>
      <c r="CM23" s="562"/>
      <c r="CN23" s="562"/>
      <c r="CO23" s="562"/>
      <c r="CP23" s="562"/>
      <c r="CQ23" s="562"/>
      <c r="CR23" s="562"/>
      <c r="CS23" s="563"/>
      <c r="CT23" s="445"/>
      <c r="CU23" s="446"/>
      <c r="CV23" s="446"/>
      <c r="CW23" s="446"/>
      <c r="CX23" s="446"/>
      <c r="CY23" s="446"/>
      <c r="CZ23" s="446"/>
      <c r="DA23" s="447"/>
      <c r="DB23" s="445"/>
      <c r="DC23" s="446"/>
      <c r="DD23" s="446"/>
      <c r="DE23" s="446"/>
      <c r="DF23" s="446"/>
      <c r="DG23" s="446"/>
      <c r="DH23" s="446"/>
      <c r="DI23" s="447"/>
    </row>
    <row r="24" spans="1:113" ht="18.75" customHeight="1" thickBot="1">
      <c r="A24" s="178"/>
      <c r="B24" s="619"/>
      <c r="C24" s="595"/>
      <c r="D24" s="596"/>
      <c r="E24" s="498" t="s">
        <v>169</v>
      </c>
      <c r="F24" s="478"/>
      <c r="G24" s="478"/>
      <c r="H24" s="478"/>
      <c r="I24" s="478"/>
      <c r="J24" s="478"/>
      <c r="K24" s="479"/>
      <c r="L24" s="499">
        <v>1</v>
      </c>
      <c r="M24" s="500"/>
      <c r="N24" s="500"/>
      <c r="O24" s="500"/>
      <c r="P24" s="542"/>
      <c r="Q24" s="499">
        <v>7190</v>
      </c>
      <c r="R24" s="500"/>
      <c r="S24" s="500"/>
      <c r="T24" s="500"/>
      <c r="U24" s="500"/>
      <c r="V24" s="542"/>
      <c r="W24" s="594"/>
      <c r="X24" s="595"/>
      <c r="Y24" s="596"/>
      <c r="Z24" s="498" t="s">
        <v>170</v>
      </c>
      <c r="AA24" s="478"/>
      <c r="AB24" s="478"/>
      <c r="AC24" s="478"/>
      <c r="AD24" s="478"/>
      <c r="AE24" s="478"/>
      <c r="AF24" s="478"/>
      <c r="AG24" s="479"/>
      <c r="AH24" s="499">
        <v>73</v>
      </c>
      <c r="AI24" s="500"/>
      <c r="AJ24" s="500"/>
      <c r="AK24" s="500"/>
      <c r="AL24" s="542"/>
      <c r="AM24" s="499">
        <v>214255</v>
      </c>
      <c r="AN24" s="500"/>
      <c r="AO24" s="500"/>
      <c r="AP24" s="500"/>
      <c r="AQ24" s="500"/>
      <c r="AR24" s="542"/>
      <c r="AS24" s="499">
        <v>2935</v>
      </c>
      <c r="AT24" s="500"/>
      <c r="AU24" s="500"/>
      <c r="AV24" s="500"/>
      <c r="AW24" s="500"/>
      <c r="AX24" s="501"/>
      <c r="AY24" s="564" t="s">
        <v>171</v>
      </c>
      <c r="AZ24" s="565"/>
      <c r="BA24" s="565"/>
      <c r="BB24" s="565"/>
      <c r="BC24" s="565"/>
      <c r="BD24" s="565"/>
      <c r="BE24" s="565"/>
      <c r="BF24" s="565"/>
      <c r="BG24" s="565"/>
      <c r="BH24" s="565"/>
      <c r="BI24" s="565"/>
      <c r="BJ24" s="565"/>
      <c r="BK24" s="565"/>
      <c r="BL24" s="565"/>
      <c r="BM24" s="566"/>
      <c r="BN24" s="448">
        <v>2068060</v>
      </c>
      <c r="BO24" s="449"/>
      <c r="BP24" s="449"/>
      <c r="BQ24" s="449"/>
      <c r="BR24" s="449"/>
      <c r="BS24" s="449"/>
      <c r="BT24" s="449"/>
      <c r="BU24" s="450"/>
      <c r="BV24" s="448">
        <v>2276859</v>
      </c>
      <c r="BW24" s="449"/>
      <c r="BX24" s="449"/>
      <c r="BY24" s="449"/>
      <c r="BZ24" s="449"/>
      <c r="CA24" s="449"/>
      <c r="CB24" s="449"/>
      <c r="CC24" s="450"/>
      <c r="CD24" s="191"/>
      <c r="CE24" s="562"/>
      <c r="CF24" s="562"/>
      <c r="CG24" s="562"/>
      <c r="CH24" s="562"/>
      <c r="CI24" s="562"/>
      <c r="CJ24" s="562"/>
      <c r="CK24" s="562"/>
      <c r="CL24" s="562"/>
      <c r="CM24" s="562"/>
      <c r="CN24" s="562"/>
      <c r="CO24" s="562"/>
      <c r="CP24" s="562"/>
      <c r="CQ24" s="562"/>
      <c r="CR24" s="562"/>
      <c r="CS24" s="563"/>
      <c r="CT24" s="445"/>
      <c r="CU24" s="446"/>
      <c r="CV24" s="446"/>
      <c r="CW24" s="446"/>
      <c r="CX24" s="446"/>
      <c r="CY24" s="446"/>
      <c r="CZ24" s="446"/>
      <c r="DA24" s="447"/>
      <c r="DB24" s="445"/>
      <c r="DC24" s="446"/>
      <c r="DD24" s="446"/>
      <c r="DE24" s="446"/>
      <c r="DF24" s="446"/>
      <c r="DG24" s="446"/>
      <c r="DH24" s="446"/>
      <c r="DI24" s="447"/>
    </row>
    <row r="25" spans="1:113" ht="18.75" customHeight="1">
      <c r="A25" s="178"/>
      <c r="B25" s="619"/>
      <c r="C25" s="595"/>
      <c r="D25" s="596"/>
      <c r="E25" s="498" t="s">
        <v>172</v>
      </c>
      <c r="F25" s="478"/>
      <c r="G25" s="478"/>
      <c r="H25" s="478"/>
      <c r="I25" s="478"/>
      <c r="J25" s="478"/>
      <c r="K25" s="479"/>
      <c r="L25" s="499">
        <v>1</v>
      </c>
      <c r="M25" s="500"/>
      <c r="N25" s="500"/>
      <c r="O25" s="500"/>
      <c r="P25" s="542"/>
      <c r="Q25" s="499">
        <v>5910</v>
      </c>
      <c r="R25" s="500"/>
      <c r="S25" s="500"/>
      <c r="T25" s="500"/>
      <c r="U25" s="500"/>
      <c r="V25" s="542"/>
      <c r="W25" s="594"/>
      <c r="X25" s="595"/>
      <c r="Y25" s="596"/>
      <c r="Z25" s="498" t="s">
        <v>173</v>
      </c>
      <c r="AA25" s="478"/>
      <c r="AB25" s="478"/>
      <c r="AC25" s="478"/>
      <c r="AD25" s="478"/>
      <c r="AE25" s="478"/>
      <c r="AF25" s="478"/>
      <c r="AG25" s="479"/>
      <c r="AH25" s="499" t="s">
        <v>174</v>
      </c>
      <c r="AI25" s="500"/>
      <c r="AJ25" s="500"/>
      <c r="AK25" s="500"/>
      <c r="AL25" s="542"/>
      <c r="AM25" s="499" t="s">
        <v>128</v>
      </c>
      <c r="AN25" s="500"/>
      <c r="AO25" s="500"/>
      <c r="AP25" s="500"/>
      <c r="AQ25" s="500"/>
      <c r="AR25" s="542"/>
      <c r="AS25" s="499" t="s">
        <v>128</v>
      </c>
      <c r="AT25" s="500"/>
      <c r="AU25" s="500"/>
      <c r="AV25" s="500"/>
      <c r="AW25" s="500"/>
      <c r="AX25" s="501"/>
      <c r="AY25" s="408" t="s">
        <v>175</v>
      </c>
      <c r="AZ25" s="409"/>
      <c r="BA25" s="409"/>
      <c r="BB25" s="409"/>
      <c r="BC25" s="409"/>
      <c r="BD25" s="409"/>
      <c r="BE25" s="409"/>
      <c r="BF25" s="409"/>
      <c r="BG25" s="409"/>
      <c r="BH25" s="409"/>
      <c r="BI25" s="409"/>
      <c r="BJ25" s="409"/>
      <c r="BK25" s="409"/>
      <c r="BL25" s="409"/>
      <c r="BM25" s="410"/>
      <c r="BN25" s="411">
        <v>467236</v>
      </c>
      <c r="BO25" s="412"/>
      <c r="BP25" s="412"/>
      <c r="BQ25" s="412"/>
      <c r="BR25" s="412"/>
      <c r="BS25" s="412"/>
      <c r="BT25" s="412"/>
      <c r="BU25" s="413"/>
      <c r="BV25" s="411">
        <v>358679</v>
      </c>
      <c r="BW25" s="412"/>
      <c r="BX25" s="412"/>
      <c r="BY25" s="412"/>
      <c r="BZ25" s="412"/>
      <c r="CA25" s="412"/>
      <c r="CB25" s="412"/>
      <c r="CC25" s="413"/>
      <c r="CD25" s="191"/>
      <c r="CE25" s="562"/>
      <c r="CF25" s="562"/>
      <c r="CG25" s="562"/>
      <c r="CH25" s="562"/>
      <c r="CI25" s="562"/>
      <c r="CJ25" s="562"/>
      <c r="CK25" s="562"/>
      <c r="CL25" s="562"/>
      <c r="CM25" s="562"/>
      <c r="CN25" s="562"/>
      <c r="CO25" s="562"/>
      <c r="CP25" s="562"/>
      <c r="CQ25" s="562"/>
      <c r="CR25" s="562"/>
      <c r="CS25" s="563"/>
      <c r="CT25" s="445"/>
      <c r="CU25" s="446"/>
      <c r="CV25" s="446"/>
      <c r="CW25" s="446"/>
      <c r="CX25" s="446"/>
      <c r="CY25" s="446"/>
      <c r="CZ25" s="446"/>
      <c r="DA25" s="447"/>
      <c r="DB25" s="445"/>
      <c r="DC25" s="446"/>
      <c r="DD25" s="446"/>
      <c r="DE25" s="446"/>
      <c r="DF25" s="446"/>
      <c r="DG25" s="446"/>
      <c r="DH25" s="446"/>
      <c r="DI25" s="447"/>
    </row>
    <row r="26" spans="1:113" ht="18.75" customHeight="1">
      <c r="A26" s="178"/>
      <c r="B26" s="619"/>
      <c r="C26" s="595"/>
      <c r="D26" s="596"/>
      <c r="E26" s="498" t="s">
        <v>176</v>
      </c>
      <c r="F26" s="478"/>
      <c r="G26" s="478"/>
      <c r="H26" s="478"/>
      <c r="I26" s="478"/>
      <c r="J26" s="478"/>
      <c r="K26" s="479"/>
      <c r="L26" s="499">
        <v>1</v>
      </c>
      <c r="M26" s="500"/>
      <c r="N26" s="500"/>
      <c r="O26" s="500"/>
      <c r="P26" s="542"/>
      <c r="Q26" s="499">
        <v>5510</v>
      </c>
      <c r="R26" s="500"/>
      <c r="S26" s="500"/>
      <c r="T26" s="500"/>
      <c r="U26" s="500"/>
      <c r="V26" s="542"/>
      <c r="W26" s="594"/>
      <c r="X26" s="595"/>
      <c r="Y26" s="596"/>
      <c r="Z26" s="498" t="s">
        <v>177</v>
      </c>
      <c r="AA26" s="600"/>
      <c r="AB26" s="600"/>
      <c r="AC26" s="600"/>
      <c r="AD26" s="600"/>
      <c r="AE26" s="600"/>
      <c r="AF26" s="600"/>
      <c r="AG26" s="601"/>
      <c r="AH26" s="499" t="s">
        <v>178</v>
      </c>
      <c r="AI26" s="500"/>
      <c r="AJ26" s="500"/>
      <c r="AK26" s="500"/>
      <c r="AL26" s="542"/>
      <c r="AM26" s="499" t="s">
        <v>178</v>
      </c>
      <c r="AN26" s="500"/>
      <c r="AO26" s="500"/>
      <c r="AP26" s="500"/>
      <c r="AQ26" s="500"/>
      <c r="AR26" s="542"/>
      <c r="AS26" s="499" t="s">
        <v>174</v>
      </c>
      <c r="AT26" s="500"/>
      <c r="AU26" s="500"/>
      <c r="AV26" s="500"/>
      <c r="AW26" s="500"/>
      <c r="AX26" s="501"/>
      <c r="AY26" s="451" t="s">
        <v>179</v>
      </c>
      <c r="AZ26" s="452"/>
      <c r="BA26" s="452"/>
      <c r="BB26" s="452"/>
      <c r="BC26" s="452"/>
      <c r="BD26" s="452"/>
      <c r="BE26" s="452"/>
      <c r="BF26" s="452"/>
      <c r="BG26" s="452"/>
      <c r="BH26" s="452"/>
      <c r="BI26" s="452"/>
      <c r="BJ26" s="452"/>
      <c r="BK26" s="452"/>
      <c r="BL26" s="452"/>
      <c r="BM26" s="453"/>
      <c r="BN26" s="448" t="s">
        <v>128</v>
      </c>
      <c r="BO26" s="449"/>
      <c r="BP26" s="449"/>
      <c r="BQ26" s="449"/>
      <c r="BR26" s="449"/>
      <c r="BS26" s="449"/>
      <c r="BT26" s="449"/>
      <c r="BU26" s="450"/>
      <c r="BV26" s="448" t="s">
        <v>174</v>
      </c>
      <c r="BW26" s="449"/>
      <c r="BX26" s="449"/>
      <c r="BY26" s="449"/>
      <c r="BZ26" s="449"/>
      <c r="CA26" s="449"/>
      <c r="CB26" s="449"/>
      <c r="CC26" s="450"/>
      <c r="CD26" s="191"/>
      <c r="CE26" s="562"/>
      <c r="CF26" s="562"/>
      <c r="CG26" s="562"/>
      <c r="CH26" s="562"/>
      <c r="CI26" s="562"/>
      <c r="CJ26" s="562"/>
      <c r="CK26" s="562"/>
      <c r="CL26" s="562"/>
      <c r="CM26" s="562"/>
      <c r="CN26" s="562"/>
      <c r="CO26" s="562"/>
      <c r="CP26" s="562"/>
      <c r="CQ26" s="562"/>
      <c r="CR26" s="562"/>
      <c r="CS26" s="563"/>
      <c r="CT26" s="445"/>
      <c r="CU26" s="446"/>
      <c r="CV26" s="446"/>
      <c r="CW26" s="446"/>
      <c r="CX26" s="446"/>
      <c r="CY26" s="446"/>
      <c r="CZ26" s="446"/>
      <c r="DA26" s="447"/>
      <c r="DB26" s="445"/>
      <c r="DC26" s="446"/>
      <c r="DD26" s="446"/>
      <c r="DE26" s="446"/>
      <c r="DF26" s="446"/>
      <c r="DG26" s="446"/>
      <c r="DH26" s="446"/>
      <c r="DI26" s="447"/>
    </row>
    <row r="27" spans="1:113" ht="18.75" customHeight="1" thickBot="1">
      <c r="A27" s="178"/>
      <c r="B27" s="619"/>
      <c r="C27" s="595"/>
      <c r="D27" s="596"/>
      <c r="E27" s="498" t="s">
        <v>180</v>
      </c>
      <c r="F27" s="478"/>
      <c r="G27" s="478"/>
      <c r="H27" s="478"/>
      <c r="I27" s="478"/>
      <c r="J27" s="478"/>
      <c r="K27" s="479"/>
      <c r="L27" s="499">
        <v>1</v>
      </c>
      <c r="M27" s="500"/>
      <c r="N27" s="500"/>
      <c r="O27" s="500"/>
      <c r="P27" s="542"/>
      <c r="Q27" s="499">
        <v>3200</v>
      </c>
      <c r="R27" s="500"/>
      <c r="S27" s="500"/>
      <c r="T27" s="500"/>
      <c r="U27" s="500"/>
      <c r="V27" s="542"/>
      <c r="W27" s="594"/>
      <c r="X27" s="595"/>
      <c r="Y27" s="596"/>
      <c r="Z27" s="498" t="s">
        <v>181</v>
      </c>
      <c r="AA27" s="478"/>
      <c r="AB27" s="478"/>
      <c r="AC27" s="478"/>
      <c r="AD27" s="478"/>
      <c r="AE27" s="478"/>
      <c r="AF27" s="478"/>
      <c r="AG27" s="479"/>
      <c r="AH27" s="499">
        <v>7</v>
      </c>
      <c r="AI27" s="500"/>
      <c r="AJ27" s="500"/>
      <c r="AK27" s="500"/>
      <c r="AL27" s="542"/>
      <c r="AM27" s="499">
        <v>22204</v>
      </c>
      <c r="AN27" s="500"/>
      <c r="AO27" s="500"/>
      <c r="AP27" s="500"/>
      <c r="AQ27" s="500"/>
      <c r="AR27" s="542"/>
      <c r="AS27" s="499">
        <v>3172</v>
      </c>
      <c r="AT27" s="500"/>
      <c r="AU27" s="500"/>
      <c r="AV27" s="500"/>
      <c r="AW27" s="500"/>
      <c r="AX27" s="501"/>
      <c r="AY27" s="543" t="s">
        <v>182</v>
      </c>
      <c r="AZ27" s="544"/>
      <c r="BA27" s="544"/>
      <c r="BB27" s="544"/>
      <c r="BC27" s="544"/>
      <c r="BD27" s="544"/>
      <c r="BE27" s="544"/>
      <c r="BF27" s="544"/>
      <c r="BG27" s="544"/>
      <c r="BH27" s="544"/>
      <c r="BI27" s="544"/>
      <c r="BJ27" s="544"/>
      <c r="BK27" s="544"/>
      <c r="BL27" s="544"/>
      <c r="BM27" s="545"/>
      <c r="BN27" s="567" t="s">
        <v>178</v>
      </c>
      <c r="BO27" s="568"/>
      <c r="BP27" s="568"/>
      <c r="BQ27" s="568"/>
      <c r="BR27" s="568"/>
      <c r="BS27" s="568"/>
      <c r="BT27" s="568"/>
      <c r="BU27" s="569"/>
      <c r="BV27" s="567" t="s">
        <v>178</v>
      </c>
      <c r="BW27" s="568"/>
      <c r="BX27" s="568"/>
      <c r="BY27" s="568"/>
      <c r="BZ27" s="568"/>
      <c r="CA27" s="568"/>
      <c r="CB27" s="568"/>
      <c r="CC27" s="569"/>
      <c r="CD27" s="193"/>
      <c r="CE27" s="562"/>
      <c r="CF27" s="562"/>
      <c r="CG27" s="562"/>
      <c r="CH27" s="562"/>
      <c r="CI27" s="562"/>
      <c r="CJ27" s="562"/>
      <c r="CK27" s="562"/>
      <c r="CL27" s="562"/>
      <c r="CM27" s="562"/>
      <c r="CN27" s="562"/>
      <c r="CO27" s="562"/>
      <c r="CP27" s="562"/>
      <c r="CQ27" s="562"/>
      <c r="CR27" s="562"/>
      <c r="CS27" s="563"/>
      <c r="CT27" s="445"/>
      <c r="CU27" s="446"/>
      <c r="CV27" s="446"/>
      <c r="CW27" s="446"/>
      <c r="CX27" s="446"/>
      <c r="CY27" s="446"/>
      <c r="CZ27" s="446"/>
      <c r="DA27" s="447"/>
      <c r="DB27" s="445"/>
      <c r="DC27" s="446"/>
      <c r="DD27" s="446"/>
      <c r="DE27" s="446"/>
      <c r="DF27" s="446"/>
      <c r="DG27" s="446"/>
      <c r="DH27" s="446"/>
      <c r="DI27" s="447"/>
    </row>
    <row r="28" spans="1:113" ht="18.75" customHeight="1">
      <c r="A28" s="178"/>
      <c r="B28" s="619"/>
      <c r="C28" s="595"/>
      <c r="D28" s="596"/>
      <c r="E28" s="498" t="s">
        <v>183</v>
      </c>
      <c r="F28" s="478"/>
      <c r="G28" s="478"/>
      <c r="H28" s="478"/>
      <c r="I28" s="478"/>
      <c r="J28" s="478"/>
      <c r="K28" s="479"/>
      <c r="L28" s="499">
        <v>1</v>
      </c>
      <c r="M28" s="500"/>
      <c r="N28" s="500"/>
      <c r="O28" s="500"/>
      <c r="P28" s="542"/>
      <c r="Q28" s="499">
        <v>2710</v>
      </c>
      <c r="R28" s="500"/>
      <c r="S28" s="500"/>
      <c r="T28" s="500"/>
      <c r="U28" s="500"/>
      <c r="V28" s="542"/>
      <c r="W28" s="594"/>
      <c r="X28" s="595"/>
      <c r="Y28" s="596"/>
      <c r="Z28" s="498" t="s">
        <v>184</v>
      </c>
      <c r="AA28" s="478"/>
      <c r="AB28" s="478"/>
      <c r="AC28" s="478"/>
      <c r="AD28" s="478"/>
      <c r="AE28" s="478"/>
      <c r="AF28" s="478"/>
      <c r="AG28" s="479"/>
      <c r="AH28" s="499" t="s">
        <v>178</v>
      </c>
      <c r="AI28" s="500"/>
      <c r="AJ28" s="500"/>
      <c r="AK28" s="500"/>
      <c r="AL28" s="542"/>
      <c r="AM28" s="499" t="s">
        <v>185</v>
      </c>
      <c r="AN28" s="500"/>
      <c r="AO28" s="500"/>
      <c r="AP28" s="500"/>
      <c r="AQ28" s="500"/>
      <c r="AR28" s="542"/>
      <c r="AS28" s="499" t="s">
        <v>178</v>
      </c>
      <c r="AT28" s="500"/>
      <c r="AU28" s="500"/>
      <c r="AV28" s="500"/>
      <c r="AW28" s="500"/>
      <c r="AX28" s="501"/>
      <c r="AY28" s="602" t="s">
        <v>186</v>
      </c>
      <c r="AZ28" s="603"/>
      <c r="BA28" s="603"/>
      <c r="BB28" s="604"/>
      <c r="BC28" s="408" t="s">
        <v>48</v>
      </c>
      <c r="BD28" s="409"/>
      <c r="BE28" s="409"/>
      <c r="BF28" s="409"/>
      <c r="BG28" s="409"/>
      <c r="BH28" s="409"/>
      <c r="BI28" s="409"/>
      <c r="BJ28" s="409"/>
      <c r="BK28" s="409"/>
      <c r="BL28" s="409"/>
      <c r="BM28" s="410"/>
      <c r="BN28" s="411">
        <v>1416269</v>
      </c>
      <c r="BO28" s="412"/>
      <c r="BP28" s="412"/>
      <c r="BQ28" s="412"/>
      <c r="BR28" s="412"/>
      <c r="BS28" s="412"/>
      <c r="BT28" s="412"/>
      <c r="BU28" s="413"/>
      <c r="BV28" s="411">
        <v>835944</v>
      </c>
      <c r="BW28" s="412"/>
      <c r="BX28" s="412"/>
      <c r="BY28" s="412"/>
      <c r="BZ28" s="412"/>
      <c r="CA28" s="412"/>
      <c r="CB28" s="412"/>
      <c r="CC28" s="413"/>
      <c r="CD28" s="191"/>
      <c r="CE28" s="562"/>
      <c r="CF28" s="562"/>
      <c r="CG28" s="562"/>
      <c r="CH28" s="562"/>
      <c r="CI28" s="562"/>
      <c r="CJ28" s="562"/>
      <c r="CK28" s="562"/>
      <c r="CL28" s="562"/>
      <c r="CM28" s="562"/>
      <c r="CN28" s="562"/>
      <c r="CO28" s="562"/>
      <c r="CP28" s="562"/>
      <c r="CQ28" s="562"/>
      <c r="CR28" s="562"/>
      <c r="CS28" s="563"/>
      <c r="CT28" s="445"/>
      <c r="CU28" s="446"/>
      <c r="CV28" s="446"/>
      <c r="CW28" s="446"/>
      <c r="CX28" s="446"/>
      <c r="CY28" s="446"/>
      <c r="CZ28" s="446"/>
      <c r="DA28" s="447"/>
      <c r="DB28" s="445"/>
      <c r="DC28" s="446"/>
      <c r="DD28" s="446"/>
      <c r="DE28" s="446"/>
      <c r="DF28" s="446"/>
      <c r="DG28" s="446"/>
      <c r="DH28" s="446"/>
      <c r="DI28" s="447"/>
    </row>
    <row r="29" spans="1:113" ht="18.75" customHeight="1">
      <c r="A29" s="178"/>
      <c r="B29" s="619"/>
      <c r="C29" s="595"/>
      <c r="D29" s="596"/>
      <c r="E29" s="498" t="s">
        <v>187</v>
      </c>
      <c r="F29" s="478"/>
      <c r="G29" s="478"/>
      <c r="H29" s="478"/>
      <c r="I29" s="478"/>
      <c r="J29" s="478"/>
      <c r="K29" s="479"/>
      <c r="L29" s="499">
        <v>8</v>
      </c>
      <c r="M29" s="500"/>
      <c r="N29" s="500"/>
      <c r="O29" s="500"/>
      <c r="P29" s="542"/>
      <c r="Q29" s="499">
        <v>2500</v>
      </c>
      <c r="R29" s="500"/>
      <c r="S29" s="500"/>
      <c r="T29" s="500"/>
      <c r="U29" s="500"/>
      <c r="V29" s="542"/>
      <c r="W29" s="597"/>
      <c r="X29" s="598"/>
      <c r="Y29" s="599"/>
      <c r="Z29" s="498" t="s">
        <v>188</v>
      </c>
      <c r="AA29" s="478"/>
      <c r="AB29" s="478"/>
      <c r="AC29" s="478"/>
      <c r="AD29" s="478"/>
      <c r="AE29" s="478"/>
      <c r="AF29" s="478"/>
      <c r="AG29" s="479"/>
      <c r="AH29" s="499">
        <v>80</v>
      </c>
      <c r="AI29" s="500"/>
      <c r="AJ29" s="500"/>
      <c r="AK29" s="500"/>
      <c r="AL29" s="542"/>
      <c r="AM29" s="499">
        <v>236459</v>
      </c>
      <c r="AN29" s="500"/>
      <c r="AO29" s="500"/>
      <c r="AP29" s="500"/>
      <c r="AQ29" s="500"/>
      <c r="AR29" s="542"/>
      <c r="AS29" s="499">
        <v>2956</v>
      </c>
      <c r="AT29" s="500"/>
      <c r="AU29" s="500"/>
      <c r="AV29" s="500"/>
      <c r="AW29" s="500"/>
      <c r="AX29" s="501"/>
      <c r="AY29" s="605"/>
      <c r="AZ29" s="606"/>
      <c r="BA29" s="606"/>
      <c r="BB29" s="607"/>
      <c r="BC29" s="482" t="s">
        <v>189</v>
      </c>
      <c r="BD29" s="483"/>
      <c r="BE29" s="483"/>
      <c r="BF29" s="483"/>
      <c r="BG29" s="483"/>
      <c r="BH29" s="483"/>
      <c r="BI29" s="483"/>
      <c r="BJ29" s="483"/>
      <c r="BK29" s="483"/>
      <c r="BL29" s="483"/>
      <c r="BM29" s="484"/>
      <c r="BN29" s="448">
        <v>330290</v>
      </c>
      <c r="BO29" s="449"/>
      <c r="BP29" s="449"/>
      <c r="BQ29" s="449"/>
      <c r="BR29" s="449"/>
      <c r="BS29" s="449"/>
      <c r="BT29" s="449"/>
      <c r="BU29" s="450"/>
      <c r="BV29" s="448">
        <v>219960</v>
      </c>
      <c r="BW29" s="449"/>
      <c r="BX29" s="449"/>
      <c r="BY29" s="449"/>
      <c r="BZ29" s="449"/>
      <c r="CA29" s="449"/>
      <c r="CB29" s="449"/>
      <c r="CC29" s="450"/>
      <c r="CD29" s="193"/>
      <c r="CE29" s="562"/>
      <c r="CF29" s="562"/>
      <c r="CG29" s="562"/>
      <c r="CH29" s="562"/>
      <c r="CI29" s="562"/>
      <c r="CJ29" s="562"/>
      <c r="CK29" s="562"/>
      <c r="CL29" s="562"/>
      <c r="CM29" s="562"/>
      <c r="CN29" s="562"/>
      <c r="CO29" s="562"/>
      <c r="CP29" s="562"/>
      <c r="CQ29" s="562"/>
      <c r="CR29" s="562"/>
      <c r="CS29" s="563"/>
      <c r="CT29" s="445"/>
      <c r="CU29" s="446"/>
      <c r="CV29" s="446"/>
      <c r="CW29" s="446"/>
      <c r="CX29" s="446"/>
      <c r="CY29" s="446"/>
      <c r="CZ29" s="446"/>
      <c r="DA29" s="447"/>
      <c r="DB29" s="445"/>
      <c r="DC29" s="446"/>
      <c r="DD29" s="446"/>
      <c r="DE29" s="446"/>
      <c r="DF29" s="446"/>
      <c r="DG29" s="446"/>
      <c r="DH29" s="446"/>
      <c r="DI29" s="447"/>
    </row>
    <row r="30" spans="1:113" ht="18.75" customHeight="1" thickBot="1">
      <c r="A30" s="178"/>
      <c r="B30" s="620"/>
      <c r="C30" s="621"/>
      <c r="D30" s="622"/>
      <c r="E30" s="502"/>
      <c r="F30" s="503"/>
      <c r="G30" s="503"/>
      <c r="H30" s="503"/>
      <c r="I30" s="503"/>
      <c r="J30" s="503"/>
      <c r="K30" s="504"/>
      <c r="L30" s="612"/>
      <c r="M30" s="613"/>
      <c r="N30" s="613"/>
      <c r="O30" s="613"/>
      <c r="P30" s="614"/>
      <c r="Q30" s="612"/>
      <c r="R30" s="613"/>
      <c r="S30" s="613"/>
      <c r="T30" s="613"/>
      <c r="U30" s="613"/>
      <c r="V30" s="614"/>
      <c r="W30" s="615" t="s">
        <v>190</v>
      </c>
      <c r="X30" s="616"/>
      <c r="Y30" s="616"/>
      <c r="Z30" s="616"/>
      <c r="AA30" s="616"/>
      <c r="AB30" s="616"/>
      <c r="AC30" s="616"/>
      <c r="AD30" s="616"/>
      <c r="AE30" s="616"/>
      <c r="AF30" s="616"/>
      <c r="AG30" s="617"/>
      <c r="AH30" s="575">
        <v>94.5</v>
      </c>
      <c r="AI30" s="576"/>
      <c r="AJ30" s="576"/>
      <c r="AK30" s="576"/>
      <c r="AL30" s="576"/>
      <c r="AM30" s="576"/>
      <c r="AN30" s="576"/>
      <c r="AO30" s="576"/>
      <c r="AP30" s="576"/>
      <c r="AQ30" s="576"/>
      <c r="AR30" s="576"/>
      <c r="AS30" s="576"/>
      <c r="AT30" s="576"/>
      <c r="AU30" s="576"/>
      <c r="AV30" s="576"/>
      <c r="AW30" s="576"/>
      <c r="AX30" s="578"/>
      <c r="AY30" s="608"/>
      <c r="AZ30" s="609"/>
      <c r="BA30" s="609"/>
      <c r="BB30" s="610"/>
      <c r="BC30" s="564" t="s">
        <v>50</v>
      </c>
      <c r="BD30" s="565"/>
      <c r="BE30" s="565"/>
      <c r="BF30" s="565"/>
      <c r="BG30" s="565"/>
      <c r="BH30" s="565"/>
      <c r="BI30" s="565"/>
      <c r="BJ30" s="565"/>
      <c r="BK30" s="565"/>
      <c r="BL30" s="565"/>
      <c r="BM30" s="566"/>
      <c r="BN30" s="567">
        <v>226994</v>
      </c>
      <c r="BO30" s="568"/>
      <c r="BP30" s="568"/>
      <c r="BQ30" s="568"/>
      <c r="BR30" s="568"/>
      <c r="BS30" s="568"/>
      <c r="BT30" s="568"/>
      <c r="BU30" s="569"/>
      <c r="BV30" s="567">
        <v>177886</v>
      </c>
      <c r="BW30" s="568"/>
      <c r="BX30" s="568"/>
      <c r="BY30" s="568"/>
      <c r="BZ30" s="568"/>
      <c r="CA30" s="568"/>
      <c r="CB30" s="568"/>
      <c r="CC30" s="56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1" t="s">
        <v>191</v>
      </c>
      <c r="D32" s="611"/>
      <c r="E32" s="611"/>
      <c r="F32" s="611"/>
      <c r="G32" s="611"/>
      <c r="H32" s="611"/>
      <c r="I32" s="611"/>
      <c r="J32" s="611"/>
      <c r="K32" s="611"/>
      <c r="L32" s="611"/>
      <c r="M32" s="611"/>
      <c r="N32" s="611"/>
      <c r="O32" s="611"/>
      <c r="P32" s="611"/>
      <c r="Q32" s="611"/>
      <c r="R32" s="611"/>
      <c r="S32" s="611"/>
      <c r="U32" s="452" t="s">
        <v>192</v>
      </c>
      <c r="V32" s="452"/>
      <c r="W32" s="452"/>
      <c r="X32" s="452"/>
      <c r="Y32" s="452"/>
      <c r="Z32" s="452"/>
      <c r="AA32" s="452"/>
      <c r="AB32" s="452"/>
      <c r="AC32" s="452"/>
      <c r="AD32" s="452"/>
      <c r="AE32" s="452"/>
      <c r="AF32" s="452"/>
      <c r="AG32" s="452"/>
      <c r="AH32" s="452"/>
      <c r="AI32" s="452"/>
      <c r="AJ32" s="452"/>
      <c r="AK32" s="452"/>
      <c r="AM32" s="452" t="s">
        <v>193</v>
      </c>
      <c r="AN32" s="452"/>
      <c r="AO32" s="452"/>
      <c r="AP32" s="452"/>
      <c r="AQ32" s="452"/>
      <c r="AR32" s="452"/>
      <c r="AS32" s="452"/>
      <c r="AT32" s="452"/>
      <c r="AU32" s="452"/>
      <c r="AV32" s="452"/>
      <c r="AW32" s="452"/>
      <c r="AX32" s="452"/>
      <c r="AY32" s="452"/>
      <c r="AZ32" s="452"/>
      <c r="BA32" s="452"/>
      <c r="BB32" s="452"/>
      <c r="BC32" s="452"/>
      <c r="BE32" s="452" t="s">
        <v>194</v>
      </c>
      <c r="BF32" s="452"/>
      <c r="BG32" s="452"/>
      <c r="BH32" s="452"/>
      <c r="BI32" s="452"/>
      <c r="BJ32" s="452"/>
      <c r="BK32" s="452"/>
      <c r="BL32" s="452"/>
      <c r="BM32" s="452"/>
      <c r="BN32" s="452"/>
      <c r="BO32" s="452"/>
      <c r="BP32" s="452"/>
      <c r="BQ32" s="452"/>
      <c r="BR32" s="452"/>
      <c r="BS32" s="452"/>
      <c r="BT32" s="452"/>
      <c r="BU32" s="452"/>
      <c r="BW32" s="452" t="s">
        <v>195</v>
      </c>
      <c r="BX32" s="452"/>
      <c r="BY32" s="452"/>
      <c r="BZ32" s="452"/>
      <c r="CA32" s="452"/>
      <c r="CB32" s="452"/>
      <c r="CC32" s="452"/>
      <c r="CD32" s="452"/>
      <c r="CE32" s="452"/>
      <c r="CF32" s="452"/>
      <c r="CG32" s="452"/>
      <c r="CH32" s="452"/>
      <c r="CI32" s="452"/>
      <c r="CJ32" s="452"/>
      <c r="CK32" s="452"/>
      <c r="CL32" s="452"/>
      <c r="CM32" s="452"/>
      <c r="CO32" s="452" t="s">
        <v>196</v>
      </c>
      <c r="CP32" s="452"/>
      <c r="CQ32" s="452"/>
      <c r="CR32" s="452"/>
      <c r="CS32" s="452"/>
      <c r="CT32" s="452"/>
      <c r="CU32" s="452"/>
      <c r="CV32" s="452"/>
      <c r="CW32" s="452"/>
      <c r="CX32" s="452"/>
      <c r="CY32" s="452"/>
      <c r="CZ32" s="452"/>
      <c r="DA32" s="452"/>
      <c r="DB32" s="452"/>
      <c r="DC32" s="452"/>
      <c r="DD32" s="452"/>
      <c r="DE32" s="452"/>
      <c r="DI32" s="201"/>
    </row>
    <row r="33" spans="1:113" ht="13.5" customHeight="1">
      <c r="A33" s="178"/>
      <c r="B33" s="202"/>
      <c r="C33" s="472" t="s">
        <v>197</v>
      </c>
      <c r="D33" s="472"/>
      <c r="E33" s="437" t="s">
        <v>198</v>
      </c>
      <c r="F33" s="437"/>
      <c r="G33" s="437"/>
      <c r="H33" s="437"/>
      <c r="I33" s="437"/>
      <c r="J33" s="437"/>
      <c r="K33" s="437"/>
      <c r="L33" s="437"/>
      <c r="M33" s="437"/>
      <c r="N33" s="437"/>
      <c r="O33" s="437"/>
      <c r="P33" s="437"/>
      <c r="Q33" s="437"/>
      <c r="R33" s="437"/>
      <c r="S33" s="437"/>
      <c r="T33" s="203"/>
      <c r="U33" s="472" t="s">
        <v>199</v>
      </c>
      <c r="V33" s="472"/>
      <c r="W33" s="437" t="s">
        <v>200</v>
      </c>
      <c r="X33" s="437"/>
      <c r="Y33" s="437"/>
      <c r="Z33" s="437"/>
      <c r="AA33" s="437"/>
      <c r="AB33" s="437"/>
      <c r="AC33" s="437"/>
      <c r="AD33" s="437"/>
      <c r="AE33" s="437"/>
      <c r="AF33" s="437"/>
      <c r="AG33" s="437"/>
      <c r="AH33" s="437"/>
      <c r="AI33" s="437"/>
      <c r="AJ33" s="437"/>
      <c r="AK33" s="437"/>
      <c r="AL33" s="203"/>
      <c r="AM33" s="472" t="s">
        <v>201</v>
      </c>
      <c r="AN33" s="472"/>
      <c r="AO33" s="437" t="s">
        <v>202</v>
      </c>
      <c r="AP33" s="437"/>
      <c r="AQ33" s="437"/>
      <c r="AR33" s="437"/>
      <c r="AS33" s="437"/>
      <c r="AT33" s="437"/>
      <c r="AU33" s="437"/>
      <c r="AV33" s="437"/>
      <c r="AW33" s="437"/>
      <c r="AX33" s="437"/>
      <c r="AY33" s="437"/>
      <c r="AZ33" s="437"/>
      <c r="BA33" s="437"/>
      <c r="BB33" s="437"/>
      <c r="BC33" s="437"/>
      <c r="BD33" s="204"/>
      <c r="BE33" s="437" t="s">
        <v>203</v>
      </c>
      <c r="BF33" s="437"/>
      <c r="BG33" s="437" t="s">
        <v>204</v>
      </c>
      <c r="BH33" s="437"/>
      <c r="BI33" s="437"/>
      <c r="BJ33" s="437"/>
      <c r="BK33" s="437"/>
      <c r="BL33" s="437"/>
      <c r="BM33" s="437"/>
      <c r="BN33" s="437"/>
      <c r="BO33" s="437"/>
      <c r="BP33" s="437"/>
      <c r="BQ33" s="437"/>
      <c r="BR33" s="437"/>
      <c r="BS33" s="437"/>
      <c r="BT33" s="437"/>
      <c r="BU33" s="437"/>
      <c r="BV33" s="204"/>
      <c r="BW33" s="472" t="s">
        <v>203</v>
      </c>
      <c r="BX33" s="472"/>
      <c r="BY33" s="437" t="s">
        <v>205</v>
      </c>
      <c r="BZ33" s="437"/>
      <c r="CA33" s="437"/>
      <c r="CB33" s="437"/>
      <c r="CC33" s="437"/>
      <c r="CD33" s="437"/>
      <c r="CE33" s="437"/>
      <c r="CF33" s="437"/>
      <c r="CG33" s="437"/>
      <c r="CH33" s="437"/>
      <c r="CI33" s="437"/>
      <c r="CJ33" s="437"/>
      <c r="CK33" s="437"/>
      <c r="CL33" s="437"/>
      <c r="CM33" s="437"/>
      <c r="CN33" s="203"/>
      <c r="CO33" s="472" t="s">
        <v>201</v>
      </c>
      <c r="CP33" s="472"/>
      <c r="CQ33" s="437" t="s">
        <v>206</v>
      </c>
      <c r="CR33" s="437"/>
      <c r="CS33" s="437"/>
      <c r="CT33" s="437"/>
      <c r="CU33" s="437"/>
      <c r="CV33" s="437"/>
      <c r="CW33" s="437"/>
      <c r="CX33" s="437"/>
      <c r="CY33" s="437"/>
      <c r="CZ33" s="437"/>
      <c r="DA33" s="437"/>
      <c r="DB33" s="437"/>
      <c r="DC33" s="437"/>
      <c r="DD33" s="437"/>
      <c r="DE33" s="437"/>
      <c r="DF33" s="203"/>
      <c r="DG33" s="637" t="s">
        <v>207</v>
      </c>
      <c r="DH33" s="637"/>
      <c r="DI33" s="205"/>
    </row>
    <row r="34" spans="1:113" ht="32.25" customHeight="1">
      <c r="A34" s="178"/>
      <c r="B34" s="202"/>
      <c r="C34" s="638">
        <f>IF(E34="","",1)</f>
        <v>1</v>
      </c>
      <c r="D34" s="638"/>
      <c r="E34" s="639" t="str">
        <f>IF('各会計、関係団体の財政状況及び健全化判断比率'!B7="","",'各会計、関係団体の財政状況及び健全化判断比率'!B7)</f>
        <v>一般会計</v>
      </c>
      <c r="F34" s="639"/>
      <c r="G34" s="639"/>
      <c r="H34" s="639"/>
      <c r="I34" s="639"/>
      <c r="J34" s="639"/>
      <c r="K34" s="639"/>
      <c r="L34" s="639"/>
      <c r="M34" s="639"/>
      <c r="N34" s="639"/>
      <c r="O34" s="639"/>
      <c r="P34" s="639"/>
      <c r="Q34" s="639"/>
      <c r="R34" s="639"/>
      <c r="S34" s="639"/>
      <c r="T34" s="178"/>
      <c r="U34" s="638">
        <f>IF(W34="","",MAX(C34:D43)+1)</f>
        <v>2</v>
      </c>
      <c r="V34" s="638"/>
      <c r="W34" s="639" t="str">
        <f>IF('各会計、関係団体の財政状況及び健全化判断比率'!B28="","",'各会計、関係団体の財政状況及び健全化判断比率'!B28)</f>
        <v>国民健康保険特別会計</v>
      </c>
      <c r="X34" s="639"/>
      <c r="Y34" s="639"/>
      <c r="Z34" s="639"/>
      <c r="AA34" s="639"/>
      <c r="AB34" s="639"/>
      <c r="AC34" s="639"/>
      <c r="AD34" s="639"/>
      <c r="AE34" s="639"/>
      <c r="AF34" s="639"/>
      <c r="AG34" s="639"/>
      <c r="AH34" s="639"/>
      <c r="AI34" s="639"/>
      <c r="AJ34" s="639"/>
      <c r="AK34" s="639"/>
      <c r="AL34" s="178"/>
      <c r="AM34" s="638">
        <f>IF(AO34="","",MAX(C34:D43,U34:V43)+1)</f>
        <v>4</v>
      </c>
      <c r="AN34" s="638"/>
      <c r="AO34" s="639" t="str">
        <f>IF('各会計、関係団体の財政状況及び健全化判断比率'!B30="","",'各会計、関係団体の財政状況及び健全化判断比率'!B30)</f>
        <v>水道事業会計</v>
      </c>
      <c r="AP34" s="639"/>
      <c r="AQ34" s="639"/>
      <c r="AR34" s="639"/>
      <c r="AS34" s="639"/>
      <c r="AT34" s="639"/>
      <c r="AU34" s="639"/>
      <c r="AV34" s="639"/>
      <c r="AW34" s="639"/>
      <c r="AX34" s="639"/>
      <c r="AY34" s="639"/>
      <c r="AZ34" s="639"/>
      <c r="BA34" s="639"/>
      <c r="BB34" s="639"/>
      <c r="BC34" s="639"/>
      <c r="BD34" s="178"/>
      <c r="BE34" s="638">
        <f>IF(BG34="","",MAX(C34:D43,U34:V43,AM34:AN43)+1)</f>
        <v>6</v>
      </c>
      <c r="BF34" s="638"/>
      <c r="BG34" s="639" t="str">
        <f>IF('各会計、関係団体の財政状況及び健全化判断比率'!B32="","",'各会計、関係団体の財政状況及び健全化判断比率'!B32)</f>
        <v>草場地区再開発事業特別会計</v>
      </c>
      <c r="BH34" s="639"/>
      <c r="BI34" s="639"/>
      <c r="BJ34" s="639"/>
      <c r="BK34" s="639"/>
      <c r="BL34" s="639"/>
      <c r="BM34" s="639"/>
      <c r="BN34" s="639"/>
      <c r="BO34" s="639"/>
      <c r="BP34" s="639"/>
      <c r="BQ34" s="639"/>
      <c r="BR34" s="639"/>
      <c r="BS34" s="639"/>
      <c r="BT34" s="639"/>
      <c r="BU34" s="639"/>
      <c r="BV34" s="178"/>
      <c r="BW34" s="638">
        <f>IF(BY34="","",MAX(C34:D43,U34:V43,AM34:AN43,BE34:BF43)+1)</f>
        <v>7</v>
      </c>
      <c r="BX34" s="638"/>
      <c r="BY34" s="639" t="str">
        <f>IF('各会計、関係団体の財政状況及び健全化判断比率'!B68="","",'各会計、関係団体の財政状況及び健全化判断比率'!B68)</f>
        <v>福岡県市町村消防団員等公務災害補償組合（一般会計）</v>
      </c>
      <c r="BZ34" s="639"/>
      <c r="CA34" s="639"/>
      <c r="CB34" s="639"/>
      <c r="CC34" s="639"/>
      <c r="CD34" s="639"/>
      <c r="CE34" s="639"/>
      <c r="CF34" s="639"/>
      <c r="CG34" s="639"/>
      <c r="CH34" s="639"/>
      <c r="CI34" s="639"/>
      <c r="CJ34" s="639"/>
      <c r="CK34" s="639"/>
      <c r="CL34" s="639"/>
      <c r="CM34" s="639"/>
      <c r="CN34" s="178"/>
      <c r="CO34" s="638" t="str">
        <f>IF(CQ34="","",MAX(C34:D43,U34:V43,AM34:AN43,BE34:BF43,BW34:BX43)+1)</f>
        <v/>
      </c>
      <c r="CP34" s="638"/>
      <c r="CQ34" s="639" t="str">
        <f>IF('各会計、関係団体の財政状況及び健全化判断比率'!BS7="","",'各会計、関係団体の財政状況及び健全化判断比率'!BS7)</f>
        <v/>
      </c>
      <c r="CR34" s="639"/>
      <c r="CS34" s="639"/>
      <c r="CT34" s="639"/>
      <c r="CU34" s="639"/>
      <c r="CV34" s="639"/>
      <c r="CW34" s="639"/>
      <c r="CX34" s="639"/>
      <c r="CY34" s="639"/>
      <c r="CZ34" s="639"/>
      <c r="DA34" s="639"/>
      <c r="DB34" s="639"/>
      <c r="DC34" s="639"/>
      <c r="DD34" s="639"/>
      <c r="DE34" s="639"/>
      <c r="DG34" s="640" t="str">
        <f>IF('各会計、関係団体の財政状況及び健全化判断比率'!BR7="","",'各会計、関係団体の財政状況及び健全化判断比率'!BR7)</f>
        <v/>
      </c>
      <c r="DH34" s="640"/>
      <c r="DI34" s="205"/>
    </row>
    <row r="35" spans="1:113" ht="32.25" customHeight="1">
      <c r="A35" s="178"/>
      <c r="B35" s="202"/>
      <c r="C35" s="638" t="str">
        <f>IF(E35="","",C34+1)</f>
        <v/>
      </c>
      <c r="D35" s="638"/>
      <c r="E35" s="639" t="str">
        <f>IF('各会計、関係団体の財政状況及び健全化判断比率'!B8="","",'各会計、関係団体の財政状況及び健全化判断比率'!B8)</f>
        <v/>
      </c>
      <c r="F35" s="639"/>
      <c r="G35" s="639"/>
      <c r="H35" s="639"/>
      <c r="I35" s="639"/>
      <c r="J35" s="639"/>
      <c r="K35" s="639"/>
      <c r="L35" s="639"/>
      <c r="M35" s="639"/>
      <c r="N35" s="639"/>
      <c r="O35" s="639"/>
      <c r="P35" s="639"/>
      <c r="Q35" s="639"/>
      <c r="R35" s="639"/>
      <c r="S35" s="639"/>
      <c r="T35" s="178"/>
      <c r="U35" s="638">
        <f>IF(W35="","",U34+1)</f>
        <v>3</v>
      </c>
      <c r="V35" s="638"/>
      <c r="W35" s="639" t="str">
        <f>IF('各会計、関係団体の財政状況及び健全化判断比率'!B29="","",'各会計、関係団体の財政状況及び健全化判断比率'!B29)</f>
        <v>後期高齢者医療特別会計</v>
      </c>
      <c r="X35" s="639"/>
      <c r="Y35" s="639"/>
      <c r="Z35" s="639"/>
      <c r="AA35" s="639"/>
      <c r="AB35" s="639"/>
      <c r="AC35" s="639"/>
      <c r="AD35" s="639"/>
      <c r="AE35" s="639"/>
      <c r="AF35" s="639"/>
      <c r="AG35" s="639"/>
      <c r="AH35" s="639"/>
      <c r="AI35" s="639"/>
      <c r="AJ35" s="639"/>
      <c r="AK35" s="639"/>
      <c r="AL35" s="178"/>
      <c r="AM35" s="638">
        <f t="shared" ref="AM35:AM43" si="0">IF(AO35="","",AM34+1)</f>
        <v>5</v>
      </c>
      <c r="AN35" s="638"/>
      <c r="AO35" s="639" t="str">
        <f>IF('各会計、関係団体の財政状況及び健全化判断比率'!B31="","",'各会計、関係団体の財政状況及び健全化判断比率'!B31)</f>
        <v>下水道事業会計</v>
      </c>
      <c r="AP35" s="639"/>
      <c r="AQ35" s="639"/>
      <c r="AR35" s="639"/>
      <c r="AS35" s="639"/>
      <c r="AT35" s="639"/>
      <c r="AU35" s="639"/>
      <c r="AV35" s="639"/>
      <c r="AW35" s="639"/>
      <c r="AX35" s="639"/>
      <c r="AY35" s="639"/>
      <c r="AZ35" s="639"/>
      <c r="BA35" s="639"/>
      <c r="BB35" s="639"/>
      <c r="BC35" s="639"/>
      <c r="BD35" s="178"/>
      <c r="BE35" s="638" t="str">
        <f t="shared" ref="BE35:BE43" si="1">IF(BG35="","",BE34+1)</f>
        <v/>
      </c>
      <c r="BF35" s="638"/>
      <c r="BG35" s="639"/>
      <c r="BH35" s="639"/>
      <c r="BI35" s="639"/>
      <c r="BJ35" s="639"/>
      <c r="BK35" s="639"/>
      <c r="BL35" s="639"/>
      <c r="BM35" s="639"/>
      <c r="BN35" s="639"/>
      <c r="BO35" s="639"/>
      <c r="BP35" s="639"/>
      <c r="BQ35" s="639"/>
      <c r="BR35" s="639"/>
      <c r="BS35" s="639"/>
      <c r="BT35" s="639"/>
      <c r="BU35" s="639"/>
      <c r="BV35" s="178"/>
      <c r="BW35" s="638">
        <f t="shared" ref="BW35:BW43" si="2">IF(BY35="","",BW34+1)</f>
        <v>8</v>
      </c>
      <c r="BX35" s="638"/>
      <c r="BY35" s="639" t="str">
        <f>IF('各会計、関係団体の財政状況及び健全化判断比率'!B69="","",'各会計、関係団体の財政状況及び健全化判断比率'!B69)</f>
        <v>福岡県市町村職員退職手当組合（一般会計）</v>
      </c>
      <c r="BZ35" s="639"/>
      <c r="CA35" s="639"/>
      <c r="CB35" s="639"/>
      <c r="CC35" s="639"/>
      <c r="CD35" s="639"/>
      <c r="CE35" s="639"/>
      <c r="CF35" s="639"/>
      <c r="CG35" s="639"/>
      <c r="CH35" s="639"/>
      <c r="CI35" s="639"/>
      <c r="CJ35" s="639"/>
      <c r="CK35" s="639"/>
      <c r="CL35" s="639"/>
      <c r="CM35" s="639"/>
      <c r="CN35" s="178"/>
      <c r="CO35" s="638" t="str">
        <f t="shared" ref="CO35:CO43" si="3">IF(CQ35="","",CO34+1)</f>
        <v/>
      </c>
      <c r="CP35" s="638"/>
      <c r="CQ35" s="639" t="str">
        <f>IF('各会計、関係団体の財政状況及び健全化判断比率'!BS8="","",'各会計、関係団体の財政状況及び健全化判断比率'!BS8)</f>
        <v/>
      </c>
      <c r="CR35" s="639"/>
      <c r="CS35" s="639"/>
      <c r="CT35" s="639"/>
      <c r="CU35" s="639"/>
      <c r="CV35" s="639"/>
      <c r="CW35" s="639"/>
      <c r="CX35" s="639"/>
      <c r="CY35" s="639"/>
      <c r="CZ35" s="639"/>
      <c r="DA35" s="639"/>
      <c r="DB35" s="639"/>
      <c r="DC35" s="639"/>
      <c r="DD35" s="639"/>
      <c r="DE35" s="639"/>
      <c r="DG35" s="640" t="str">
        <f>IF('各会計、関係団体の財政状況及び健全化判断比率'!BR8="","",'各会計、関係団体の財政状況及び健全化判断比率'!BR8)</f>
        <v/>
      </c>
      <c r="DH35" s="640"/>
      <c r="DI35" s="205"/>
    </row>
    <row r="36" spans="1:113" ht="32.25" customHeight="1">
      <c r="A36" s="178"/>
      <c r="B36" s="202"/>
      <c r="C36" s="638" t="str">
        <f>IF(E36="","",C35+1)</f>
        <v/>
      </c>
      <c r="D36" s="638"/>
      <c r="E36" s="639" t="str">
        <f>IF('各会計、関係団体の財政状況及び健全化判断比率'!B9="","",'各会計、関係団体の財政状況及び健全化判断比率'!B9)</f>
        <v/>
      </c>
      <c r="F36" s="639"/>
      <c r="G36" s="639"/>
      <c r="H36" s="639"/>
      <c r="I36" s="639"/>
      <c r="J36" s="639"/>
      <c r="K36" s="639"/>
      <c r="L36" s="639"/>
      <c r="M36" s="639"/>
      <c r="N36" s="639"/>
      <c r="O36" s="639"/>
      <c r="P36" s="639"/>
      <c r="Q36" s="639"/>
      <c r="R36" s="639"/>
      <c r="S36" s="639"/>
      <c r="T36" s="178"/>
      <c r="U36" s="638" t="str">
        <f t="shared" ref="U36:U43" si="4">IF(W36="","",U35+1)</f>
        <v/>
      </c>
      <c r="V36" s="638"/>
      <c r="W36" s="639"/>
      <c r="X36" s="639"/>
      <c r="Y36" s="639"/>
      <c r="Z36" s="639"/>
      <c r="AA36" s="639"/>
      <c r="AB36" s="639"/>
      <c r="AC36" s="639"/>
      <c r="AD36" s="639"/>
      <c r="AE36" s="639"/>
      <c r="AF36" s="639"/>
      <c r="AG36" s="639"/>
      <c r="AH36" s="639"/>
      <c r="AI36" s="639"/>
      <c r="AJ36" s="639"/>
      <c r="AK36" s="639"/>
      <c r="AL36" s="178"/>
      <c r="AM36" s="638" t="str">
        <f t="shared" si="0"/>
        <v/>
      </c>
      <c r="AN36" s="638"/>
      <c r="AO36" s="639"/>
      <c r="AP36" s="639"/>
      <c r="AQ36" s="639"/>
      <c r="AR36" s="639"/>
      <c r="AS36" s="639"/>
      <c r="AT36" s="639"/>
      <c r="AU36" s="639"/>
      <c r="AV36" s="639"/>
      <c r="AW36" s="639"/>
      <c r="AX36" s="639"/>
      <c r="AY36" s="639"/>
      <c r="AZ36" s="639"/>
      <c r="BA36" s="639"/>
      <c r="BB36" s="639"/>
      <c r="BC36" s="639"/>
      <c r="BD36" s="178"/>
      <c r="BE36" s="638" t="str">
        <f t="shared" si="1"/>
        <v/>
      </c>
      <c r="BF36" s="638"/>
      <c r="BG36" s="639"/>
      <c r="BH36" s="639"/>
      <c r="BI36" s="639"/>
      <c r="BJ36" s="639"/>
      <c r="BK36" s="639"/>
      <c r="BL36" s="639"/>
      <c r="BM36" s="639"/>
      <c r="BN36" s="639"/>
      <c r="BO36" s="639"/>
      <c r="BP36" s="639"/>
      <c r="BQ36" s="639"/>
      <c r="BR36" s="639"/>
      <c r="BS36" s="639"/>
      <c r="BT36" s="639"/>
      <c r="BU36" s="639"/>
      <c r="BV36" s="178"/>
      <c r="BW36" s="638">
        <f t="shared" si="2"/>
        <v>9</v>
      </c>
      <c r="BX36" s="638"/>
      <c r="BY36" s="639" t="str">
        <f>IF('各会計、関係団体の財政状況及び健全化判断比率'!B70="","",'各会計、関係団体の財政状況及び健全化判断比率'!B70)</f>
        <v>福岡県市町村職員退職手当組合（基金特別会計）</v>
      </c>
      <c r="BZ36" s="639"/>
      <c r="CA36" s="639"/>
      <c r="CB36" s="639"/>
      <c r="CC36" s="639"/>
      <c r="CD36" s="639"/>
      <c r="CE36" s="639"/>
      <c r="CF36" s="639"/>
      <c r="CG36" s="639"/>
      <c r="CH36" s="639"/>
      <c r="CI36" s="639"/>
      <c r="CJ36" s="639"/>
      <c r="CK36" s="639"/>
      <c r="CL36" s="639"/>
      <c r="CM36" s="639"/>
      <c r="CN36" s="178"/>
      <c r="CO36" s="638" t="str">
        <f t="shared" si="3"/>
        <v/>
      </c>
      <c r="CP36" s="638"/>
      <c r="CQ36" s="639" t="str">
        <f>IF('各会計、関係団体の財政状況及び健全化判断比率'!BS9="","",'各会計、関係団体の財政状況及び健全化判断比率'!BS9)</f>
        <v/>
      </c>
      <c r="CR36" s="639"/>
      <c r="CS36" s="639"/>
      <c r="CT36" s="639"/>
      <c r="CU36" s="639"/>
      <c r="CV36" s="639"/>
      <c r="CW36" s="639"/>
      <c r="CX36" s="639"/>
      <c r="CY36" s="639"/>
      <c r="CZ36" s="639"/>
      <c r="DA36" s="639"/>
      <c r="DB36" s="639"/>
      <c r="DC36" s="639"/>
      <c r="DD36" s="639"/>
      <c r="DE36" s="639"/>
      <c r="DG36" s="640" t="str">
        <f>IF('各会計、関係団体の財政状況及び健全化判断比率'!BR9="","",'各会計、関係団体の財政状況及び健全化判断比率'!BR9)</f>
        <v/>
      </c>
      <c r="DH36" s="640"/>
      <c r="DI36" s="205"/>
    </row>
    <row r="37" spans="1:113" ht="32.25" customHeight="1">
      <c r="A37" s="178"/>
      <c r="B37" s="202"/>
      <c r="C37" s="638" t="str">
        <f>IF(E37="","",C36+1)</f>
        <v/>
      </c>
      <c r="D37" s="638"/>
      <c r="E37" s="639" t="str">
        <f>IF('各会計、関係団体の財政状況及び健全化判断比率'!B10="","",'各会計、関係団体の財政状況及び健全化判断比率'!B10)</f>
        <v/>
      </c>
      <c r="F37" s="639"/>
      <c r="G37" s="639"/>
      <c r="H37" s="639"/>
      <c r="I37" s="639"/>
      <c r="J37" s="639"/>
      <c r="K37" s="639"/>
      <c r="L37" s="639"/>
      <c r="M37" s="639"/>
      <c r="N37" s="639"/>
      <c r="O37" s="639"/>
      <c r="P37" s="639"/>
      <c r="Q37" s="639"/>
      <c r="R37" s="639"/>
      <c r="S37" s="639"/>
      <c r="T37" s="178"/>
      <c r="U37" s="638" t="str">
        <f t="shared" si="4"/>
        <v/>
      </c>
      <c r="V37" s="638"/>
      <c r="W37" s="639"/>
      <c r="X37" s="639"/>
      <c r="Y37" s="639"/>
      <c r="Z37" s="639"/>
      <c r="AA37" s="639"/>
      <c r="AB37" s="639"/>
      <c r="AC37" s="639"/>
      <c r="AD37" s="639"/>
      <c r="AE37" s="639"/>
      <c r="AF37" s="639"/>
      <c r="AG37" s="639"/>
      <c r="AH37" s="639"/>
      <c r="AI37" s="639"/>
      <c r="AJ37" s="639"/>
      <c r="AK37" s="639"/>
      <c r="AL37" s="178"/>
      <c r="AM37" s="638" t="str">
        <f t="shared" si="0"/>
        <v/>
      </c>
      <c r="AN37" s="638"/>
      <c r="AO37" s="639"/>
      <c r="AP37" s="639"/>
      <c r="AQ37" s="639"/>
      <c r="AR37" s="639"/>
      <c r="AS37" s="639"/>
      <c r="AT37" s="639"/>
      <c r="AU37" s="639"/>
      <c r="AV37" s="639"/>
      <c r="AW37" s="639"/>
      <c r="AX37" s="639"/>
      <c r="AY37" s="639"/>
      <c r="AZ37" s="639"/>
      <c r="BA37" s="639"/>
      <c r="BB37" s="639"/>
      <c r="BC37" s="639"/>
      <c r="BD37" s="178"/>
      <c r="BE37" s="638" t="str">
        <f t="shared" si="1"/>
        <v/>
      </c>
      <c r="BF37" s="638"/>
      <c r="BG37" s="639"/>
      <c r="BH37" s="639"/>
      <c r="BI37" s="639"/>
      <c r="BJ37" s="639"/>
      <c r="BK37" s="639"/>
      <c r="BL37" s="639"/>
      <c r="BM37" s="639"/>
      <c r="BN37" s="639"/>
      <c r="BO37" s="639"/>
      <c r="BP37" s="639"/>
      <c r="BQ37" s="639"/>
      <c r="BR37" s="639"/>
      <c r="BS37" s="639"/>
      <c r="BT37" s="639"/>
      <c r="BU37" s="639"/>
      <c r="BV37" s="178"/>
      <c r="BW37" s="638">
        <f t="shared" si="2"/>
        <v>10</v>
      </c>
      <c r="BX37" s="638"/>
      <c r="BY37" s="639" t="str">
        <f>IF('各会計、関係団体の財政状況及び健全化判断比率'!B71="","",'各会計、関係団体の財政状況及び健全化判断比率'!B71)</f>
        <v>福岡県自治会館管理組合（一般会計）</v>
      </c>
      <c r="BZ37" s="639"/>
      <c r="CA37" s="639"/>
      <c r="CB37" s="639"/>
      <c r="CC37" s="639"/>
      <c r="CD37" s="639"/>
      <c r="CE37" s="639"/>
      <c r="CF37" s="639"/>
      <c r="CG37" s="639"/>
      <c r="CH37" s="639"/>
      <c r="CI37" s="639"/>
      <c r="CJ37" s="639"/>
      <c r="CK37" s="639"/>
      <c r="CL37" s="639"/>
      <c r="CM37" s="639"/>
      <c r="CN37" s="178"/>
      <c r="CO37" s="638" t="str">
        <f t="shared" si="3"/>
        <v/>
      </c>
      <c r="CP37" s="638"/>
      <c r="CQ37" s="639" t="str">
        <f>IF('各会計、関係団体の財政状況及び健全化判断比率'!BS10="","",'各会計、関係団体の財政状況及び健全化判断比率'!BS10)</f>
        <v/>
      </c>
      <c r="CR37" s="639"/>
      <c r="CS37" s="639"/>
      <c r="CT37" s="639"/>
      <c r="CU37" s="639"/>
      <c r="CV37" s="639"/>
      <c r="CW37" s="639"/>
      <c r="CX37" s="639"/>
      <c r="CY37" s="639"/>
      <c r="CZ37" s="639"/>
      <c r="DA37" s="639"/>
      <c r="DB37" s="639"/>
      <c r="DC37" s="639"/>
      <c r="DD37" s="639"/>
      <c r="DE37" s="639"/>
      <c r="DG37" s="640" t="str">
        <f>IF('各会計、関係団体の財政状況及び健全化判断比率'!BR10="","",'各会計、関係団体の財政状況及び健全化判断比率'!BR10)</f>
        <v/>
      </c>
      <c r="DH37" s="640"/>
      <c r="DI37" s="205"/>
    </row>
    <row r="38" spans="1:113" ht="32.25" customHeight="1">
      <c r="A38" s="178"/>
      <c r="B38" s="202"/>
      <c r="C38" s="638" t="str">
        <f t="shared" ref="C38:C43" si="5">IF(E38="","",C37+1)</f>
        <v/>
      </c>
      <c r="D38" s="638"/>
      <c r="E38" s="639" t="str">
        <f>IF('各会計、関係団体の財政状況及び健全化判断比率'!B11="","",'各会計、関係団体の財政状況及び健全化判断比率'!B11)</f>
        <v/>
      </c>
      <c r="F38" s="639"/>
      <c r="G38" s="639"/>
      <c r="H38" s="639"/>
      <c r="I38" s="639"/>
      <c r="J38" s="639"/>
      <c r="K38" s="639"/>
      <c r="L38" s="639"/>
      <c r="M38" s="639"/>
      <c r="N38" s="639"/>
      <c r="O38" s="639"/>
      <c r="P38" s="639"/>
      <c r="Q38" s="639"/>
      <c r="R38" s="639"/>
      <c r="S38" s="639"/>
      <c r="T38" s="178"/>
      <c r="U38" s="638" t="str">
        <f t="shared" si="4"/>
        <v/>
      </c>
      <c r="V38" s="638"/>
      <c r="W38" s="639"/>
      <c r="X38" s="639"/>
      <c r="Y38" s="639"/>
      <c r="Z38" s="639"/>
      <c r="AA38" s="639"/>
      <c r="AB38" s="639"/>
      <c r="AC38" s="639"/>
      <c r="AD38" s="639"/>
      <c r="AE38" s="639"/>
      <c r="AF38" s="639"/>
      <c r="AG38" s="639"/>
      <c r="AH38" s="639"/>
      <c r="AI38" s="639"/>
      <c r="AJ38" s="639"/>
      <c r="AK38" s="639"/>
      <c r="AL38" s="178"/>
      <c r="AM38" s="638" t="str">
        <f t="shared" si="0"/>
        <v/>
      </c>
      <c r="AN38" s="638"/>
      <c r="AO38" s="639"/>
      <c r="AP38" s="639"/>
      <c r="AQ38" s="639"/>
      <c r="AR38" s="639"/>
      <c r="AS38" s="639"/>
      <c r="AT38" s="639"/>
      <c r="AU38" s="639"/>
      <c r="AV38" s="639"/>
      <c r="AW38" s="639"/>
      <c r="AX38" s="639"/>
      <c r="AY38" s="639"/>
      <c r="AZ38" s="639"/>
      <c r="BA38" s="639"/>
      <c r="BB38" s="639"/>
      <c r="BC38" s="639"/>
      <c r="BD38" s="178"/>
      <c r="BE38" s="638" t="str">
        <f t="shared" si="1"/>
        <v/>
      </c>
      <c r="BF38" s="638"/>
      <c r="BG38" s="639"/>
      <c r="BH38" s="639"/>
      <c r="BI38" s="639"/>
      <c r="BJ38" s="639"/>
      <c r="BK38" s="639"/>
      <c r="BL38" s="639"/>
      <c r="BM38" s="639"/>
      <c r="BN38" s="639"/>
      <c r="BO38" s="639"/>
      <c r="BP38" s="639"/>
      <c r="BQ38" s="639"/>
      <c r="BR38" s="639"/>
      <c r="BS38" s="639"/>
      <c r="BT38" s="639"/>
      <c r="BU38" s="639"/>
      <c r="BV38" s="178"/>
      <c r="BW38" s="638">
        <f t="shared" si="2"/>
        <v>11</v>
      </c>
      <c r="BX38" s="638"/>
      <c r="BY38" s="639" t="str">
        <f>IF('各会計、関係団体の財政状況及び健全化判断比率'!B72="","",'各会計、関係団体の財政状況及び健全化判断比率'!B72)</f>
        <v>糟屋郡自治会館組合（一般会計）</v>
      </c>
      <c r="BZ38" s="639"/>
      <c r="CA38" s="639"/>
      <c r="CB38" s="639"/>
      <c r="CC38" s="639"/>
      <c r="CD38" s="639"/>
      <c r="CE38" s="639"/>
      <c r="CF38" s="639"/>
      <c r="CG38" s="639"/>
      <c r="CH38" s="639"/>
      <c r="CI38" s="639"/>
      <c r="CJ38" s="639"/>
      <c r="CK38" s="639"/>
      <c r="CL38" s="639"/>
      <c r="CM38" s="639"/>
      <c r="CN38" s="178"/>
      <c r="CO38" s="638" t="str">
        <f t="shared" si="3"/>
        <v/>
      </c>
      <c r="CP38" s="638"/>
      <c r="CQ38" s="639" t="str">
        <f>IF('各会計、関係団体の財政状況及び健全化判断比率'!BS11="","",'各会計、関係団体の財政状況及び健全化判断比率'!BS11)</f>
        <v/>
      </c>
      <c r="CR38" s="639"/>
      <c r="CS38" s="639"/>
      <c r="CT38" s="639"/>
      <c r="CU38" s="639"/>
      <c r="CV38" s="639"/>
      <c r="CW38" s="639"/>
      <c r="CX38" s="639"/>
      <c r="CY38" s="639"/>
      <c r="CZ38" s="639"/>
      <c r="DA38" s="639"/>
      <c r="DB38" s="639"/>
      <c r="DC38" s="639"/>
      <c r="DD38" s="639"/>
      <c r="DE38" s="639"/>
      <c r="DG38" s="640" t="str">
        <f>IF('各会計、関係団体の財政状況及び健全化判断比率'!BR11="","",'各会計、関係団体の財政状況及び健全化判断比率'!BR11)</f>
        <v/>
      </c>
      <c r="DH38" s="640"/>
      <c r="DI38" s="205"/>
    </row>
    <row r="39" spans="1:113" ht="32.25" customHeight="1">
      <c r="A39" s="178"/>
      <c r="B39" s="202"/>
      <c r="C39" s="638" t="str">
        <f t="shared" si="5"/>
        <v/>
      </c>
      <c r="D39" s="638"/>
      <c r="E39" s="639" t="str">
        <f>IF('各会計、関係団体の財政状況及び健全化判断比率'!B12="","",'各会計、関係団体の財政状況及び健全化判断比率'!B12)</f>
        <v/>
      </c>
      <c r="F39" s="639"/>
      <c r="G39" s="639"/>
      <c r="H39" s="639"/>
      <c r="I39" s="639"/>
      <c r="J39" s="639"/>
      <c r="K39" s="639"/>
      <c r="L39" s="639"/>
      <c r="M39" s="639"/>
      <c r="N39" s="639"/>
      <c r="O39" s="639"/>
      <c r="P39" s="639"/>
      <c r="Q39" s="639"/>
      <c r="R39" s="639"/>
      <c r="S39" s="639"/>
      <c r="T39" s="178"/>
      <c r="U39" s="638" t="str">
        <f t="shared" si="4"/>
        <v/>
      </c>
      <c r="V39" s="638"/>
      <c r="W39" s="639"/>
      <c r="X39" s="639"/>
      <c r="Y39" s="639"/>
      <c r="Z39" s="639"/>
      <c r="AA39" s="639"/>
      <c r="AB39" s="639"/>
      <c r="AC39" s="639"/>
      <c r="AD39" s="639"/>
      <c r="AE39" s="639"/>
      <c r="AF39" s="639"/>
      <c r="AG39" s="639"/>
      <c r="AH39" s="639"/>
      <c r="AI39" s="639"/>
      <c r="AJ39" s="639"/>
      <c r="AK39" s="639"/>
      <c r="AL39" s="178"/>
      <c r="AM39" s="638" t="str">
        <f t="shared" si="0"/>
        <v/>
      </c>
      <c r="AN39" s="638"/>
      <c r="AO39" s="639"/>
      <c r="AP39" s="639"/>
      <c r="AQ39" s="639"/>
      <c r="AR39" s="639"/>
      <c r="AS39" s="639"/>
      <c r="AT39" s="639"/>
      <c r="AU39" s="639"/>
      <c r="AV39" s="639"/>
      <c r="AW39" s="639"/>
      <c r="AX39" s="639"/>
      <c r="AY39" s="639"/>
      <c r="AZ39" s="639"/>
      <c r="BA39" s="639"/>
      <c r="BB39" s="639"/>
      <c r="BC39" s="639"/>
      <c r="BD39" s="178"/>
      <c r="BE39" s="638" t="str">
        <f t="shared" si="1"/>
        <v/>
      </c>
      <c r="BF39" s="638"/>
      <c r="BG39" s="639"/>
      <c r="BH39" s="639"/>
      <c r="BI39" s="639"/>
      <c r="BJ39" s="639"/>
      <c r="BK39" s="639"/>
      <c r="BL39" s="639"/>
      <c r="BM39" s="639"/>
      <c r="BN39" s="639"/>
      <c r="BO39" s="639"/>
      <c r="BP39" s="639"/>
      <c r="BQ39" s="639"/>
      <c r="BR39" s="639"/>
      <c r="BS39" s="639"/>
      <c r="BT39" s="639"/>
      <c r="BU39" s="639"/>
      <c r="BV39" s="178"/>
      <c r="BW39" s="638">
        <f t="shared" si="2"/>
        <v>12</v>
      </c>
      <c r="BX39" s="638"/>
      <c r="BY39" s="639" t="str">
        <f>IF('各会計、関係団体の財政状況及び健全化判断比率'!B73="","",'各会計、関係団体の財政状況及び健全化判断比率'!B73)</f>
        <v>糟屋郡篠栗町外一市五町財産組合（一般会計）</v>
      </c>
      <c r="BZ39" s="639"/>
      <c r="CA39" s="639"/>
      <c r="CB39" s="639"/>
      <c r="CC39" s="639"/>
      <c r="CD39" s="639"/>
      <c r="CE39" s="639"/>
      <c r="CF39" s="639"/>
      <c r="CG39" s="639"/>
      <c r="CH39" s="639"/>
      <c r="CI39" s="639"/>
      <c r="CJ39" s="639"/>
      <c r="CK39" s="639"/>
      <c r="CL39" s="639"/>
      <c r="CM39" s="639"/>
      <c r="CN39" s="178"/>
      <c r="CO39" s="638" t="str">
        <f t="shared" si="3"/>
        <v/>
      </c>
      <c r="CP39" s="638"/>
      <c r="CQ39" s="639" t="str">
        <f>IF('各会計、関係団体の財政状況及び健全化判断比率'!BS12="","",'各会計、関係団体の財政状況及び健全化判断比率'!BS12)</f>
        <v/>
      </c>
      <c r="CR39" s="639"/>
      <c r="CS39" s="639"/>
      <c r="CT39" s="639"/>
      <c r="CU39" s="639"/>
      <c r="CV39" s="639"/>
      <c r="CW39" s="639"/>
      <c r="CX39" s="639"/>
      <c r="CY39" s="639"/>
      <c r="CZ39" s="639"/>
      <c r="DA39" s="639"/>
      <c r="DB39" s="639"/>
      <c r="DC39" s="639"/>
      <c r="DD39" s="639"/>
      <c r="DE39" s="639"/>
      <c r="DG39" s="640" t="str">
        <f>IF('各会計、関係団体の財政状況及び健全化判断比率'!BR12="","",'各会計、関係団体の財政状況及び健全化判断比率'!BR12)</f>
        <v/>
      </c>
      <c r="DH39" s="640"/>
      <c r="DI39" s="205"/>
    </row>
    <row r="40" spans="1:113" ht="32.25" customHeight="1">
      <c r="A40" s="178"/>
      <c r="B40" s="202"/>
      <c r="C40" s="638" t="str">
        <f t="shared" si="5"/>
        <v/>
      </c>
      <c r="D40" s="638"/>
      <c r="E40" s="639" t="str">
        <f>IF('各会計、関係団体の財政状況及び健全化判断比率'!B13="","",'各会計、関係団体の財政状況及び健全化判断比率'!B13)</f>
        <v/>
      </c>
      <c r="F40" s="639"/>
      <c r="G40" s="639"/>
      <c r="H40" s="639"/>
      <c r="I40" s="639"/>
      <c r="J40" s="639"/>
      <c r="K40" s="639"/>
      <c r="L40" s="639"/>
      <c r="M40" s="639"/>
      <c r="N40" s="639"/>
      <c r="O40" s="639"/>
      <c r="P40" s="639"/>
      <c r="Q40" s="639"/>
      <c r="R40" s="639"/>
      <c r="S40" s="639"/>
      <c r="T40" s="178"/>
      <c r="U40" s="638" t="str">
        <f t="shared" si="4"/>
        <v/>
      </c>
      <c r="V40" s="638"/>
      <c r="W40" s="639"/>
      <c r="X40" s="639"/>
      <c r="Y40" s="639"/>
      <c r="Z40" s="639"/>
      <c r="AA40" s="639"/>
      <c r="AB40" s="639"/>
      <c r="AC40" s="639"/>
      <c r="AD40" s="639"/>
      <c r="AE40" s="639"/>
      <c r="AF40" s="639"/>
      <c r="AG40" s="639"/>
      <c r="AH40" s="639"/>
      <c r="AI40" s="639"/>
      <c r="AJ40" s="639"/>
      <c r="AK40" s="639"/>
      <c r="AL40" s="178"/>
      <c r="AM40" s="638" t="str">
        <f t="shared" si="0"/>
        <v/>
      </c>
      <c r="AN40" s="638"/>
      <c r="AO40" s="639"/>
      <c r="AP40" s="639"/>
      <c r="AQ40" s="639"/>
      <c r="AR40" s="639"/>
      <c r="AS40" s="639"/>
      <c r="AT40" s="639"/>
      <c r="AU40" s="639"/>
      <c r="AV40" s="639"/>
      <c r="AW40" s="639"/>
      <c r="AX40" s="639"/>
      <c r="AY40" s="639"/>
      <c r="AZ40" s="639"/>
      <c r="BA40" s="639"/>
      <c r="BB40" s="639"/>
      <c r="BC40" s="639"/>
      <c r="BD40" s="178"/>
      <c r="BE40" s="638" t="str">
        <f t="shared" si="1"/>
        <v/>
      </c>
      <c r="BF40" s="638"/>
      <c r="BG40" s="639"/>
      <c r="BH40" s="639"/>
      <c r="BI40" s="639"/>
      <c r="BJ40" s="639"/>
      <c r="BK40" s="639"/>
      <c r="BL40" s="639"/>
      <c r="BM40" s="639"/>
      <c r="BN40" s="639"/>
      <c r="BO40" s="639"/>
      <c r="BP40" s="639"/>
      <c r="BQ40" s="639"/>
      <c r="BR40" s="639"/>
      <c r="BS40" s="639"/>
      <c r="BT40" s="639"/>
      <c r="BU40" s="639"/>
      <c r="BV40" s="178"/>
      <c r="BW40" s="638">
        <f t="shared" si="2"/>
        <v>13</v>
      </c>
      <c r="BX40" s="638"/>
      <c r="BY40" s="639" t="str">
        <f>IF('各会計、関係団体の財政状況及び健全化判断比率'!B74="","",'各会計、関係団体の財政状況及び健全化判断比率'!B74)</f>
        <v>北筑昇華苑組合（一般会計）</v>
      </c>
      <c r="BZ40" s="639"/>
      <c r="CA40" s="639"/>
      <c r="CB40" s="639"/>
      <c r="CC40" s="639"/>
      <c r="CD40" s="639"/>
      <c r="CE40" s="639"/>
      <c r="CF40" s="639"/>
      <c r="CG40" s="639"/>
      <c r="CH40" s="639"/>
      <c r="CI40" s="639"/>
      <c r="CJ40" s="639"/>
      <c r="CK40" s="639"/>
      <c r="CL40" s="639"/>
      <c r="CM40" s="639"/>
      <c r="CN40" s="178"/>
      <c r="CO40" s="638" t="str">
        <f t="shared" si="3"/>
        <v/>
      </c>
      <c r="CP40" s="638"/>
      <c r="CQ40" s="639" t="str">
        <f>IF('各会計、関係団体の財政状況及び健全化判断比率'!BS13="","",'各会計、関係団体の財政状況及び健全化判断比率'!BS13)</f>
        <v/>
      </c>
      <c r="CR40" s="639"/>
      <c r="CS40" s="639"/>
      <c r="CT40" s="639"/>
      <c r="CU40" s="639"/>
      <c r="CV40" s="639"/>
      <c r="CW40" s="639"/>
      <c r="CX40" s="639"/>
      <c r="CY40" s="639"/>
      <c r="CZ40" s="639"/>
      <c r="DA40" s="639"/>
      <c r="DB40" s="639"/>
      <c r="DC40" s="639"/>
      <c r="DD40" s="639"/>
      <c r="DE40" s="639"/>
      <c r="DG40" s="640" t="str">
        <f>IF('各会計、関係団体の財政状況及び健全化判断比率'!BR13="","",'各会計、関係団体の財政状況及び健全化判断比率'!BR13)</f>
        <v/>
      </c>
      <c r="DH40" s="640"/>
      <c r="DI40" s="205"/>
    </row>
    <row r="41" spans="1:113" ht="32.25" customHeight="1">
      <c r="A41" s="178"/>
      <c r="B41" s="202"/>
      <c r="C41" s="638" t="str">
        <f t="shared" si="5"/>
        <v/>
      </c>
      <c r="D41" s="638"/>
      <c r="E41" s="639" t="str">
        <f>IF('各会計、関係団体の財政状況及び健全化判断比率'!B14="","",'各会計、関係団体の財政状況及び健全化判断比率'!B14)</f>
        <v/>
      </c>
      <c r="F41" s="639"/>
      <c r="G41" s="639"/>
      <c r="H41" s="639"/>
      <c r="I41" s="639"/>
      <c r="J41" s="639"/>
      <c r="K41" s="639"/>
      <c r="L41" s="639"/>
      <c r="M41" s="639"/>
      <c r="N41" s="639"/>
      <c r="O41" s="639"/>
      <c r="P41" s="639"/>
      <c r="Q41" s="639"/>
      <c r="R41" s="639"/>
      <c r="S41" s="639"/>
      <c r="T41" s="178"/>
      <c r="U41" s="638" t="str">
        <f t="shared" si="4"/>
        <v/>
      </c>
      <c r="V41" s="638"/>
      <c r="W41" s="639"/>
      <c r="X41" s="639"/>
      <c r="Y41" s="639"/>
      <c r="Z41" s="639"/>
      <c r="AA41" s="639"/>
      <c r="AB41" s="639"/>
      <c r="AC41" s="639"/>
      <c r="AD41" s="639"/>
      <c r="AE41" s="639"/>
      <c r="AF41" s="639"/>
      <c r="AG41" s="639"/>
      <c r="AH41" s="639"/>
      <c r="AI41" s="639"/>
      <c r="AJ41" s="639"/>
      <c r="AK41" s="639"/>
      <c r="AL41" s="178"/>
      <c r="AM41" s="638" t="str">
        <f t="shared" si="0"/>
        <v/>
      </c>
      <c r="AN41" s="638"/>
      <c r="AO41" s="639"/>
      <c r="AP41" s="639"/>
      <c r="AQ41" s="639"/>
      <c r="AR41" s="639"/>
      <c r="AS41" s="639"/>
      <c r="AT41" s="639"/>
      <c r="AU41" s="639"/>
      <c r="AV41" s="639"/>
      <c r="AW41" s="639"/>
      <c r="AX41" s="639"/>
      <c r="AY41" s="639"/>
      <c r="AZ41" s="639"/>
      <c r="BA41" s="639"/>
      <c r="BB41" s="639"/>
      <c r="BC41" s="639"/>
      <c r="BD41" s="178"/>
      <c r="BE41" s="638" t="str">
        <f t="shared" si="1"/>
        <v/>
      </c>
      <c r="BF41" s="638"/>
      <c r="BG41" s="639"/>
      <c r="BH41" s="639"/>
      <c r="BI41" s="639"/>
      <c r="BJ41" s="639"/>
      <c r="BK41" s="639"/>
      <c r="BL41" s="639"/>
      <c r="BM41" s="639"/>
      <c r="BN41" s="639"/>
      <c r="BO41" s="639"/>
      <c r="BP41" s="639"/>
      <c r="BQ41" s="639"/>
      <c r="BR41" s="639"/>
      <c r="BS41" s="639"/>
      <c r="BT41" s="639"/>
      <c r="BU41" s="639"/>
      <c r="BV41" s="178"/>
      <c r="BW41" s="638">
        <f t="shared" si="2"/>
        <v>14</v>
      </c>
      <c r="BX41" s="638"/>
      <c r="BY41" s="639" t="str">
        <f>IF('各会計、関係団体の財政状況及び健全化判断比率'!B75="","",'各会計、関係団体の財政状況及び健全化判断比率'!B75)</f>
        <v>粕屋南部消防組合（一般会計）</v>
      </c>
      <c r="BZ41" s="639"/>
      <c r="CA41" s="639"/>
      <c r="CB41" s="639"/>
      <c r="CC41" s="639"/>
      <c r="CD41" s="639"/>
      <c r="CE41" s="639"/>
      <c r="CF41" s="639"/>
      <c r="CG41" s="639"/>
      <c r="CH41" s="639"/>
      <c r="CI41" s="639"/>
      <c r="CJ41" s="639"/>
      <c r="CK41" s="639"/>
      <c r="CL41" s="639"/>
      <c r="CM41" s="639"/>
      <c r="CN41" s="178"/>
      <c r="CO41" s="638" t="str">
        <f t="shared" si="3"/>
        <v/>
      </c>
      <c r="CP41" s="638"/>
      <c r="CQ41" s="639" t="str">
        <f>IF('各会計、関係団体の財政状況及び健全化判断比率'!BS14="","",'各会計、関係団体の財政状況及び健全化判断比率'!BS14)</f>
        <v/>
      </c>
      <c r="CR41" s="639"/>
      <c r="CS41" s="639"/>
      <c r="CT41" s="639"/>
      <c r="CU41" s="639"/>
      <c r="CV41" s="639"/>
      <c r="CW41" s="639"/>
      <c r="CX41" s="639"/>
      <c r="CY41" s="639"/>
      <c r="CZ41" s="639"/>
      <c r="DA41" s="639"/>
      <c r="DB41" s="639"/>
      <c r="DC41" s="639"/>
      <c r="DD41" s="639"/>
      <c r="DE41" s="639"/>
      <c r="DG41" s="640" t="str">
        <f>IF('各会計、関係団体の財政状況及び健全化判断比率'!BR14="","",'各会計、関係団体の財政状況及び健全化判断比率'!BR14)</f>
        <v/>
      </c>
      <c r="DH41" s="640"/>
      <c r="DI41" s="205"/>
    </row>
    <row r="42" spans="1:113" ht="32.25" customHeight="1">
      <c r="B42" s="202"/>
      <c r="C42" s="638" t="str">
        <f t="shared" si="5"/>
        <v/>
      </c>
      <c r="D42" s="638"/>
      <c r="E42" s="639" t="str">
        <f>IF('各会計、関係団体の財政状況及び健全化判断比率'!B15="","",'各会計、関係団体の財政状況及び健全化判断比率'!B15)</f>
        <v/>
      </c>
      <c r="F42" s="639"/>
      <c r="G42" s="639"/>
      <c r="H42" s="639"/>
      <c r="I42" s="639"/>
      <c r="J42" s="639"/>
      <c r="K42" s="639"/>
      <c r="L42" s="639"/>
      <c r="M42" s="639"/>
      <c r="N42" s="639"/>
      <c r="O42" s="639"/>
      <c r="P42" s="639"/>
      <c r="Q42" s="639"/>
      <c r="R42" s="639"/>
      <c r="S42" s="639"/>
      <c r="T42" s="178"/>
      <c r="U42" s="638" t="str">
        <f t="shared" si="4"/>
        <v/>
      </c>
      <c r="V42" s="638"/>
      <c r="W42" s="639"/>
      <c r="X42" s="639"/>
      <c r="Y42" s="639"/>
      <c r="Z42" s="639"/>
      <c r="AA42" s="639"/>
      <c r="AB42" s="639"/>
      <c r="AC42" s="639"/>
      <c r="AD42" s="639"/>
      <c r="AE42" s="639"/>
      <c r="AF42" s="639"/>
      <c r="AG42" s="639"/>
      <c r="AH42" s="639"/>
      <c r="AI42" s="639"/>
      <c r="AJ42" s="639"/>
      <c r="AK42" s="639"/>
      <c r="AL42" s="178"/>
      <c r="AM42" s="638" t="str">
        <f t="shared" si="0"/>
        <v/>
      </c>
      <c r="AN42" s="638"/>
      <c r="AO42" s="639"/>
      <c r="AP42" s="639"/>
      <c r="AQ42" s="639"/>
      <c r="AR42" s="639"/>
      <c r="AS42" s="639"/>
      <c r="AT42" s="639"/>
      <c r="AU42" s="639"/>
      <c r="AV42" s="639"/>
      <c r="AW42" s="639"/>
      <c r="AX42" s="639"/>
      <c r="AY42" s="639"/>
      <c r="AZ42" s="639"/>
      <c r="BA42" s="639"/>
      <c r="BB42" s="639"/>
      <c r="BC42" s="639"/>
      <c r="BD42" s="178"/>
      <c r="BE42" s="638" t="str">
        <f t="shared" si="1"/>
        <v/>
      </c>
      <c r="BF42" s="638"/>
      <c r="BG42" s="639"/>
      <c r="BH42" s="639"/>
      <c r="BI42" s="639"/>
      <c r="BJ42" s="639"/>
      <c r="BK42" s="639"/>
      <c r="BL42" s="639"/>
      <c r="BM42" s="639"/>
      <c r="BN42" s="639"/>
      <c r="BO42" s="639"/>
      <c r="BP42" s="639"/>
      <c r="BQ42" s="639"/>
      <c r="BR42" s="639"/>
      <c r="BS42" s="639"/>
      <c r="BT42" s="639"/>
      <c r="BU42" s="639"/>
      <c r="BV42" s="178"/>
      <c r="BW42" s="638">
        <f t="shared" si="2"/>
        <v>15</v>
      </c>
      <c r="BX42" s="638"/>
      <c r="BY42" s="639" t="str">
        <f>IF('各会計、関係団体の財政状況及び健全化判断比率'!B76="","",'各会計、関係団体の財政状況及び健全化判断比率'!B76)</f>
        <v>粕屋南部消防組合（休日診療所特別会計）</v>
      </c>
      <c r="BZ42" s="639"/>
      <c r="CA42" s="639"/>
      <c r="CB42" s="639"/>
      <c r="CC42" s="639"/>
      <c r="CD42" s="639"/>
      <c r="CE42" s="639"/>
      <c r="CF42" s="639"/>
      <c r="CG42" s="639"/>
      <c r="CH42" s="639"/>
      <c r="CI42" s="639"/>
      <c r="CJ42" s="639"/>
      <c r="CK42" s="639"/>
      <c r="CL42" s="639"/>
      <c r="CM42" s="639"/>
      <c r="CN42" s="178"/>
      <c r="CO42" s="638" t="str">
        <f t="shared" si="3"/>
        <v/>
      </c>
      <c r="CP42" s="638"/>
      <c r="CQ42" s="639" t="str">
        <f>IF('各会計、関係団体の財政状況及び健全化判断比率'!BS15="","",'各会計、関係団体の財政状況及び健全化判断比率'!BS15)</f>
        <v/>
      </c>
      <c r="CR42" s="639"/>
      <c r="CS42" s="639"/>
      <c r="CT42" s="639"/>
      <c r="CU42" s="639"/>
      <c r="CV42" s="639"/>
      <c r="CW42" s="639"/>
      <c r="CX42" s="639"/>
      <c r="CY42" s="639"/>
      <c r="CZ42" s="639"/>
      <c r="DA42" s="639"/>
      <c r="DB42" s="639"/>
      <c r="DC42" s="639"/>
      <c r="DD42" s="639"/>
      <c r="DE42" s="639"/>
      <c r="DG42" s="640" t="str">
        <f>IF('各会計、関係団体の財政状況及び健全化判断比率'!BR15="","",'各会計、関係団体の財政状況及び健全化判断比率'!BR15)</f>
        <v/>
      </c>
      <c r="DH42" s="640"/>
      <c r="DI42" s="205"/>
    </row>
    <row r="43" spans="1:113" ht="32.25" customHeight="1">
      <c r="B43" s="202"/>
      <c r="C43" s="638" t="str">
        <f t="shared" si="5"/>
        <v/>
      </c>
      <c r="D43" s="638"/>
      <c r="E43" s="639" t="str">
        <f>IF('各会計、関係団体の財政状況及び健全化判断比率'!B16="","",'各会計、関係団体の財政状況及び健全化判断比率'!B16)</f>
        <v/>
      </c>
      <c r="F43" s="639"/>
      <c r="G43" s="639"/>
      <c r="H43" s="639"/>
      <c r="I43" s="639"/>
      <c r="J43" s="639"/>
      <c r="K43" s="639"/>
      <c r="L43" s="639"/>
      <c r="M43" s="639"/>
      <c r="N43" s="639"/>
      <c r="O43" s="639"/>
      <c r="P43" s="639"/>
      <c r="Q43" s="639"/>
      <c r="R43" s="639"/>
      <c r="S43" s="639"/>
      <c r="T43" s="178"/>
      <c r="U43" s="638" t="str">
        <f t="shared" si="4"/>
        <v/>
      </c>
      <c r="V43" s="638"/>
      <c r="W43" s="639"/>
      <c r="X43" s="639"/>
      <c r="Y43" s="639"/>
      <c r="Z43" s="639"/>
      <c r="AA43" s="639"/>
      <c r="AB43" s="639"/>
      <c r="AC43" s="639"/>
      <c r="AD43" s="639"/>
      <c r="AE43" s="639"/>
      <c r="AF43" s="639"/>
      <c r="AG43" s="639"/>
      <c r="AH43" s="639"/>
      <c r="AI43" s="639"/>
      <c r="AJ43" s="639"/>
      <c r="AK43" s="639"/>
      <c r="AL43" s="178"/>
      <c r="AM43" s="638" t="str">
        <f t="shared" si="0"/>
        <v/>
      </c>
      <c r="AN43" s="638"/>
      <c r="AO43" s="639"/>
      <c r="AP43" s="639"/>
      <c r="AQ43" s="639"/>
      <c r="AR43" s="639"/>
      <c r="AS43" s="639"/>
      <c r="AT43" s="639"/>
      <c r="AU43" s="639"/>
      <c r="AV43" s="639"/>
      <c r="AW43" s="639"/>
      <c r="AX43" s="639"/>
      <c r="AY43" s="639"/>
      <c r="AZ43" s="639"/>
      <c r="BA43" s="639"/>
      <c r="BB43" s="639"/>
      <c r="BC43" s="639"/>
      <c r="BD43" s="178"/>
      <c r="BE43" s="638" t="str">
        <f t="shared" si="1"/>
        <v/>
      </c>
      <c r="BF43" s="638"/>
      <c r="BG43" s="639"/>
      <c r="BH43" s="639"/>
      <c r="BI43" s="639"/>
      <c r="BJ43" s="639"/>
      <c r="BK43" s="639"/>
      <c r="BL43" s="639"/>
      <c r="BM43" s="639"/>
      <c r="BN43" s="639"/>
      <c r="BO43" s="639"/>
      <c r="BP43" s="639"/>
      <c r="BQ43" s="639"/>
      <c r="BR43" s="639"/>
      <c r="BS43" s="639"/>
      <c r="BT43" s="639"/>
      <c r="BU43" s="639"/>
      <c r="BV43" s="178"/>
      <c r="BW43" s="638">
        <f t="shared" si="2"/>
        <v>16</v>
      </c>
      <c r="BX43" s="638"/>
      <c r="BY43" s="639" t="str">
        <f>IF('各会計、関係団体の財政状況及び健全化判断比率'!B77="","",'各会計、関係団体の財政状況及び健全化判断比率'!B77)</f>
        <v>福岡地区水道企業団</v>
      </c>
      <c r="BZ43" s="639"/>
      <c r="CA43" s="639"/>
      <c r="CB43" s="639"/>
      <c r="CC43" s="639"/>
      <c r="CD43" s="639"/>
      <c r="CE43" s="639"/>
      <c r="CF43" s="639"/>
      <c r="CG43" s="639"/>
      <c r="CH43" s="639"/>
      <c r="CI43" s="639"/>
      <c r="CJ43" s="639"/>
      <c r="CK43" s="639"/>
      <c r="CL43" s="639"/>
      <c r="CM43" s="639"/>
      <c r="CN43" s="178"/>
      <c r="CO43" s="638" t="str">
        <f t="shared" si="3"/>
        <v/>
      </c>
      <c r="CP43" s="638"/>
      <c r="CQ43" s="639" t="str">
        <f>IF('各会計、関係団体の財政状況及び健全化判断比率'!BS16="","",'各会計、関係団体の財政状況及び健全化判断比率'!BS16)</f>
        <v/>
      </c>
      <c r="CR43" s="639"/>
      <c r="CS43" s="639"/>
      <c r="CT43" s="639"/>
      <c r="CU43" s="639"/>
      <c r="CV43" s="639"/>
      <c r="CW43" s="639"/>
      <c r="CX43" s="639"/>
      <c r="CY43" s="639"/>
      <c r="CZ43" s="639"/>
      <c r="DA43" s="639"/>
      <c r="DB43" s="639"/>
      <c r="DC43" s="639"/>
      <c r="DD43" s="639"/>
      <c r="DE43" s="639"/>
      <c r="DG43" s="640" t="str">
        <f>IF('各会計、関係団体の財政状況及び健全化判断比率'!BR16="","",'各会計、関係団体の財政状況及び健全化判断比率'!BR16)</f>
        <v/>
      </c>
      <c r="DH43" s="640"/>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208</v>
      </c>
      <c r="E46" s="641" t="s">
        <v>209</v>
      </c>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1"/>
      <c r="BA46" s="641"/>
      <c r="BB46" s="641"/>
      <c r="BC46" s="641"/>
      <c r="BD46" s="641"/>
      <c r="BE46" s="641"/>
      <c r="BF46" s="641"/>
      <c r="BG46" s="641"/>
      <c r="BH46" s="641"/>
      <c r="BI46" s="641"/>
      <c r="BJ46" s="641"/>
      <c r="BK46" s="641"/>
      <c r="BL46" s="641"/>
      <c r="BM46" s="641"/>
      <c r="BN46" s="641"/>
      <c r="BO46" s="641"/>
      <c r="BP46" s="641"/>
      <c r="BQ46" s="641"/>
      <c r="BR46" s="641"/>
      <c r="BS46" s="641"/>
      <c r="BT46" s="641"/>
      <c r="BU46" s="641"/>
      <c r="BV46" s="641"/>
      <c r="BW46" s="641"/>
      <c r="BX46" s="641"/>
      <c r="BY46" s="641"/>
      <c r="BZ46" s="641"/>
      <c r="CA46" s="641"/>
      <c r="CB46" s="641"/>
      <c r="CC46" s="641"/>
      <c r="CD46" s="641"/>
      <c r="CE46" s="641"/>
      <c r="CF46" s="641"/>
      <c r="CG46" s="641"/>
      <c r="CH46" s="641"/>
      <c r="CI46" s="641"/>
      <c r="CJ46" s="641"/>
      <c r="CK46" s="641"/>
      <c r="CL46" s="641"/>
      <c r="CM46" s="641"/>
      <c r="CN46" s="641"/>
      <c r="CO46" s="641"/>
      <c r="CP46" s="641"/>
      <c r="CQ46" s="641"/>
      <c r="CR46" s="641"/>
      <c r="CS46" s="641"/>
      <c r="CT46" s="641"/>
      <c r="CU46" s="641"/>
      <c r="CV46" s="641"/>
      <c r="CW46" s="641"/>
      <c r="CX46" s="641"/>
      <c r="CY46" s="641"/>
      <c r="CZ46" s="641"/>
      <c r="DA46" s="641"/>
      <c r="DB46" s="641"/>
      <c r="DC46" s="641"/>
      <c r="DD46" s="641"/>
      <c r="DE46" s="641"/>
      <c r="DF46" s="641"/>
      <c r="DG46" s="641"/>
      <c r="DH46" s="641"/>
      <c r="DI46" s="641"/>
    </row>
    <row r="47" spans="1:113">
      <c r="E47" s="641" t="s">
        <v>210</v>
      </c>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c r="BQ47" s="641"/>
      <c r="BR47" s="641"/>
      <c r="BS47" s="641"/>
      <c r="BT47" s="641"/>
      <c r="BU47" s="641"/>
      <c r="BV47" s="641"/>
      <c r="BW47" s="641"/>
      <c r="BX47" s="641"/>
      <c r="BY47" s="641"/>
      <c r="BZ47" s="641"/>
      <c r="CA47" s="641"/>
      <c r="CB47" s="641"/>
      <c r="CC47" s="641"/>
      <c r="CD47" s="641"/>
      <c r="CE47" s="641"/>
      <c r="CF47" s="641"/>
      <c r="CG47" s="641"/>
      <c r="CH47" s="641"/>
      <c r="CI47" s="641"/>
      <c r="CJ47" s="641"/>
      <c r="CK47" s="641"/>
      <c r="CL47" s="641"/>
      <c r="CM47" s="641"/>
      <c r="CN47" s="641"/>
      <c r="CO47" s="641"/>
      <c r="CP47" s="641"/>
      <c r="CQ47" s="641"/>
      <c r="CR47" s="641"/>
      <c r="CS47" s="641"/>
      <c r="CT47" s="641"/>
      <c r="CU47" s="641"/>
      <c r="CV47" s="641"/>
      <c r="CW47" s="641"/>
      <c r="CX47" s="641"/>
      <c r="CY47" s="641"/>
      <c r="CZ47" s="641"/>
      <c r="DA47" s="641"/>
      <c r="DB47" s="641"/>
      <c r="DC47" s="641"/>
      <c r="DD47" s="641"/>
      <c r="DE47" s="641"/>
      <c r="DF47" s="641"/>
      <c r="DG47" s="641"/>
      <c r="DH47" s="641"/>
      <c r="DI47" s="641"/>
    </row>
    <row r="48" spans="1:113">
      <c r="E48" s="641" t="s">
        <v>211</v>
      </c>
      <c r="F48" s="641"/>
      <c r="G48" s="641"/>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641"/>
      <c r="AH48" s="641"/>
      <c r="AI48" s="641"/>
      <c r="AJ48" s="641"/>
      <c r="AK48" s="641"/>
      <c r="AL48" s="641"/>
      <c r="AM48" s="641"/>
      <c r="AN48" s="641"/>
      <c r="AO48" s="641"/>
      <c r="AP48" s="641"/>
      <c r="AQ48" s="641"/>
      <c r="AR48" s="641"/>
      <c r="AS48" s="641"/>
      <c r="AT48" s="641"/>
      <c r="AU48" s="641"/>
      <c r="AV48" s="641"/>
      <c r="AW48" s="641"/>
      <c r="AX48" s="641"/>
      <c r="AY48" s="641"/>
      <c r="AZ48" s="641"/>
      <c r="BA48" s="641"/>
      <c r="BB48" s="641"/>
      <c r="BC48" s="641"/>
      <c r="BD48" s="641"/>
      <c r="BE48" s="641"/>
      <c r="BF48" s="641"/>
      <c r="BG48" s="641"/>
      <c r="BH48" s="641"/>
      <c r="BI48" s="641"/>
      <c r="BJ48" s="641"/>
      <c r="BK48" s="641"/>
      <c r="BL48" s="641"/>
      <c r="BM48" s="641"/>
      <c r="BN48" s="641"/>
      <c r="BO48" s="641"/>
      <c r="BP48" s="641"/>
      <c r="BQ48" s="641"/>
      <c r="BR48" s="641"/>
      <c r="BS48" s="641"/>
      <c r="BT48" s="641"/>
      <c r="BU48" s="641"/>
      <c r="BV48" s="641"/>
      <c r="BW48" s="641"/>
      <c r="BX48" s="641"/>
      <c r="BY48" s="641"/>
      <c r="BZ48" s="641"/>
      <c r="CA48" s="641"/>
      <c r="CB48" s="641"/>
      <c r="CC48" s="641"/>
      <c r="CD48" s="641"/>
      <c r="CE48" s="641"/>
      <c r="CF48" s="641"/>
      <c r="CG48" s="641"/>
      <c r="CH48" s="641"/>
      <c r="CI48" s="641"/>
      <c r="CJ48" s="641"/>
      <c r="CK48" s="641"/>
      <c r="CL48" s="641"/>
      <c r="CM48" s="641"/>
      <c r="CN48" s="641"/>
      <c r="CO48" s="641"/>
      <c r="CP48" s="641"/>
      <c r="CQ48" s="641"/>
      <c r="CR48" s="641"/>
      <c r="CS48" s="641"/>
      <c r="CT48" s="641"/>
      <c r="CU48" s="641"/>
      <c r="CV48" s="641"/>
      <c r="CW48" s="641"/>
      <c r="CX48" s="641"/>
      <c r="CY48" s="641"/>
      <c r="CZ48" s="641"/>
      <c r="DA48" s="641"/>
      <c r="DB48" s="641"/>
      <c r="DC48" s="641"/>
      <c r="DD48" s="641"/>
      <c r="DE48" s="641"/>
      <c r="DF48" s="641"/>
      <c r="DG48" s="641"/>
      <c r="DH48" s="641"/>
      <c r="DI48" s="641"/>
    </row>
    <row r="49" spans="5:113">
      <c r="E49" s="642" t="s">
        <v>212</v>
      </c>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42"/>
      <c r="AY49" s="642"/>
      <c r="AZ49" s="642"/>
      <c r="BA49" s="642"/>
      <c r="BB49" s="642"/>
      <c r="BC49" s="642"/>
      <c r="BD49" s="642"/>
      <c r="BE49" s="642"/>
      <c r="BF49" s="642"/>
      <c r="BG49" s="642"/>
      <c r="BH49" s="642"/>
      <c r="BI49" s="642"/>
      <c r="BJ49" s="642"/>
      <c r="BK49" s="642"/>
      <c r="BL49" s="642"/>
      <c r="BM49" s="642"/>
      <c r="BN49" s="642"/>
      <c r="BO49" s="642"/>
      <c r="BP49" s="642"/>
      <c r="BQ49" s="642"/>
      <c r="BR49" s="642"/>
      <c r="BS49" s="642"/>
      <c r="BT49" s="642"/>
      <c r="BU49" s="642"/>
      <c r="BV49" s="642"/>
      <c r="BW49" s="642"/>
      <c r="BX49" s="642"/>
      <c r="BY49" s="642"/>
      <c r="BZ49" s="642"/>
      <c r="CA49" s="642"/>
      <c r="CB49" s="642"/>
      <c r="CC49" s="642"/>
      <c r="CD49" s="642"/>
      <c r="CE49" s="642"/>
      <c r="CF49" s="642"/>
      <c r="CG49" s="642"/>
      <c r="CH49" s="642"/>
      <c r="CI49" s="642"/>
      <c r="CJ49" s="642"/>
      <c r="CK49" s="642"/>
      <c r="CL49" s="642"/>
      <c r="CM49" s="642"/>
      <c r="CN49" s="642"/>
      <c r="CO49" s="642"/>
      <c r="CP49" s="642"/>
      <c r="CQ49" s="642"/>
      <c r="CR49" s="642"/>
      <c r="CS49" s="642"/>
      <c r="CT49" s="642"/>
      <c r="CU49" s="642"/>
      <c r="CV49" s="642"/>
      <c r="CW49" s="642"/>
      <c r="CX49" s="642"/>
      <c r="CY49" s="642"/>
      <c r="CZ49" s="642"/>
      <c r="DA49" s="642"/>
      <c r="DB49" s="642"/>
      <c r="DC49" s="642"/>
      <c r="DD49" s="642"/>
      <c r="DE49" s="642"/>
      <c r="DF49" s="642"/>
      <c r="DG49" s="642"/>
      <c r="DH49" s="642"/>
      <c r="DI49" s="642"/>
    </row>
    <row r="50" spans="5:113">
      <c r="E50" s="641" t="s">
        <v>213</v>
      </c>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c r="AH50" s="641"/>
      <c r="AI50" s="641"/>
      <c r="AJ50" s="641"/>
      <c r="AK50" s="641"/>
      <c r="AL50" s="641"/>
      <c r="AM50" s="641"/>
      <c r="AN50" s="641"/>
      <c r="AO50" s="641"/>
      <c r="AP50" s="641"/>
      <c r="AQ50" s="641"/>
      <c r="AR50" s="641"/>
      <c r="AS50" s="641"/>
      <c r="AT50" s="641"/>
      <c r="AU50" s="641"/>
      <c r="AV50" s="641"/>
      <c r="AW50" s="641"/>
      <c r="AX50" s="641"/>
      <c r="AY50" s="641"/>
      <c r="AZ50" s="641"/>
      <c r="BA50" s="641"/>
      <c r="BB50" s="641"/>
      <c r="BC50" s="641"/>
      <c r="BD50" s="641"/>
      <c r="BE50" s="641"/>
      <c r="BF50" s="641"/>
      <c r="BG50" s="641"/>
      <c r="BH50" s="641"/>
      <c r="BI50" s="641"/>
      <c r="BJ50" s="641"/>
      <c r="BK50" s="641"/>
      <c r="BL50" s="641"/>
      <c r="BM50" s="641"/>
      <c r="BN50" s="641"/>
      <c r="BO50" s="641"/>
      <c r="BP50" s="641"/>
      <c r="BQ50" s="641"/>
      <c r="BR50" s="641"/>
      <c r="BS50" s="641"/>
      <c r="BT50" s="641"/>
      <c r="BU50" s="641"/>
      <c r="BV50" s="641"/>
      <c r="BW50" s="641"/>
      <c r="BX50" s="641"/>
      <c r="BY50" s="641"/>
      <c r="BZ50" s="641"/>
      <c r="CA50" s="641"/>
      <c r="CB50" s="641"/>
      <c r="CC50" s="641"/>
      <c r="CD50" s="641"/>
      <c r="CE50" s="641"/>
      <c r="CF50" s="641"/>
      <c r="CG50" s="641"/>
      <c r="CH50" s="641"/>
      <c r="CI50" s="641"/>
      <c r="CJ50" s="641"/>
      <c r="CK50" s="641"/>
      <c r="CL50" s="641"/>
      <c r="CM50" s="641"/>
      <c r="CN50" s="641"/>
      <c r="CO50" s="641"/>
      <c r="CP50" s="641"/>
      <c r="CQ50" s="641"/>
      <c r="CR50" s="641"/>
      <c r="CS50" s="641"/>
      <c r="CT50" s="641"/>
      <c r="CU50" s="641"/>
      <c r="CV50" s="641"/>
      <c r="CW50" s="641"/>
      <c r="CX50" s="641"/>
      <c r="CY50" s="641"/>
      <c r="CZ50" s="641"/>
      <c r="DA50" s="641"/>
      <c r="DB50" s="641"/>
      <c r="DC50" s="641"/>
      <c r="DD50" s="641"/>
      <c r="DE50" s="641"/>
      <c r="DF50" s="641"/>
      <c r="DG50" s="641"/>
      <c r="DH50" s="641"/>
      <c r="DI50" s="641"/>
    </row>
    <row r="51" spans="5:113">
      <c r="E51" s="641" t="s">
        <v>214</v>
      </c>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1"/>
      <c r="BE51" s="641"/>
      <c r="BF51" s="641"/>
      <c r="BG51" s="641"/>
      <c r="BH51" s="641"/>
      <c r="BI51" s="641"/>
      <c r="BJ51" s="641"/>
      <c r="BK51" s="641"/>
      <c r="BL51" s="641"/>
      <c r="BM51" s="641"/>
      <c r="BN51" s="641"/>
      <c r="BO51" s="641"/>
      <c r="BP51" s="641"/>
      <c r="BQ51" s="641"/>
      <c r="BR51" s="641"/>
      <c r="BS51" s="641"/>
      <c r="BT51" s="641"/>
      <c r="BU51" s="641"/>
      <c r="BV51" s="641"/>
      <c r="BW51" s="641"/>
      <c r="BX51" s="641"/>
      <c r="BY51" s="641"/>
      <c r="BZ51" s="641"/>
      <c r="CA51" s="641"/>
      <c r="CB51" s="641"/>
      <c r="CC51" s="641"/>
      <c r="CD51" s="641"/>
      <c r="CE51" s="641"/>
      <c r="CF51" s="641"/>
      <c r="CG51" s="641"/>
      <c r="CH51" s="641"/>
      <c r="CI51" s="641"/>
      <c r="CJ51" s="641"/>
      <c r="CK51" s="641"/>
      <c r="CL51" s="641"/>
      <c r="CM51" s="641"/>
      <c r="CN51" s="641"/>
      <c r="CO51" s="641"/>
      <c r="CP51" s="641"/>
      <c r="CQ51" s="641"/>
      <c r="CR51" s="641"/>
      <c r="CS51" s="641"/>
      <c r="CT51" s="641"/>
      <c r="CU51" s="641"/>
      <c r="CV51" s="641"/>
      <c r="CW51" s="641"/>
      <c r="CX51" s="641"/>
      <c r="CY51" s="641"/>
      <c r="CZ51" s="641"/>
      <c r="DA51" s="641"/>
      <c r="DB51" s="641"/>
      <c r="DC51" s="641"/>
      <c r="DD51" s="641"/>
      <c r="DE51" s="641"/>
      <c r="DF51" s="641"/>
      <c r="DG51" s="641"/>
      <c r="DH51" s="641"/>
      <c r="DI51" s="641"/>
    </row>
    <row r="52" spans="5:113">
      <c r="E52" s="641" t="s">
        <v>215</v>
      </c>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L52" s="641"/>
      <c r="AM52" s="641"/>
      <c r="AN52" s="641"/>
      <c r="AO52" s="641"/>
      <c r="AP52" s="641"/>
      <c r="AQ52" s="641"/>
      <c r="AR52" s="641"/>
      <c r="AS52" s="641"/>
      <c r="AT52" s="641"/>
      <c r="AU52" s="641"/>
      <c r="AV52" s="641"/>
      <c r="AW52" s="641"/>
      <c r="AX52" s="641"/>
      <c r="AY52" s="641"/>
      <c r="AZ52" s="641"/>
      <c r="BA52" s="641"/>
      <c r="BB52" s="641"/>
      <c r="BC52" s="641"/>
      <c r="BD52" s="641"/>
      <c r="BE52" s="641"/>
      <c r="BF52" s="641"/>
      <c r="BG52" s="641"/>
      <c r="BH52" s="641"/>
      <c r="BI52" s="641"/>
      <c r="BJ52" s="641"/>
      <c r="BK52" s="641"/>
      <c r="BL52" s="641"/>
      <c r="BM52" s="641"/>
      <c r="BN52" s="641"/>
      <c r="BO52" s="641"/>
      <c r="BP52" s="641"/>
      <c r="BQ52" s="641"/>
      <c r="BR52" s="641"/>
      <c r="BS52" s="641"/>
      <c r="BT52" s="641"/>
      <c r="BU52" s="641"/>
      <c r="BV52" s="641"/>
      <c r="BW52" s="641"/>
      <c r="BX52" s="641"/>
      <c r="BY52" s="641"/>
      <c r="BZ52" s="641"/>
      <c r="CA52" s="641"/>
      <c r="CB52" s="641"/>
      <c r="CC52" s="641"/>
      <c r="CD52" s="641"/>
      <c r="CE52" s="641"/>
      <c r="CF52" s="641"/>
      <c r="CG52" s="641"/>
      <c r="CH52" s="641"/>
      <c r="CI52" s="641"/>
      <c r="CJ52" s="641"/>
      <c r="CK52" s="641"/>
      <c r="CL52" s="641"/>
      <c r="CM52" s="641"/>
      <c r="CN52" s="641"/>
      <c r="CO52" s="641"/>
      <c r="CP52" s="641"/>
      <c r="CQ52" s="641"/>
      <c r="CR52" s="641"/>
      <c r="CS52" s="641"/>
      <c r="CT52" s="641"/>
      <c r="CU52" s="641"/>
      <c r="CV52" s="641"/>
      <c r="CW52" s="641"/>
      <c r="CX52" s="641"/>
      <c r="CY52" s="641"/>
      <c r="CZ52" s="641"/>
      <c r="DA52" s="641"/>
      <c r="DB52" s="641"/>
      <c r="DC52" s="641"/>
      <c r="DD52" s="641"/>
      <c r="DE52" s="641"/>
      <c r="DF52" s="641"/>
      <c r="DG52" s="641"/>
      <c r="DH52" s="641"/>
      <c r="DI52" s="641"/>
    </row>
    <row r="53" spans="5:113"/>
    <row r="54" spans="5:113"/>
    <row r="55" spans="5:113"/>
    <row r="56" spans="5:113"/>
  </sheetData>
  <sheetProtection algorithmName="SHA-512" hashValue="uF+ShSYBO5OQxWcO5nOCT859KUm+cVBdbENK5WIcze9BKsvb5ZFjdJC3pcYC3LAKx2HVSQETlWS1sb2Z881UYQ==" saltValue="yYQjr/gMlL0v4jU+f+UU/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16" t="s">
        <v>567</v>
      </c>
      <c r="D34" s="1216"/>
      <c r="E34" s="1217"/>
      <c r="F34" s="32">
        <v>15.31</v>
      </c>
      <c r="G34" s="33">
        <v>16.559999999999999</v>
      </c>
      <c r="H34" s="33">
        <v>17.350000000000001</v>
      </c>
      <c r="I34" s="33">
        <v>17.690000000000001</v>
      </c>
      <c r="J34" s="34">
        <v>16.29</v>
      </c>
      <c r="K34" s="22"/>
      <c r="L34" s="22"/>
      <c r="M34" s="22"/>
      <c r="N34" s="22"/>
      <c r="O34" s="22"/>
      <c r="P34" s="22"/>
    </row>
    <row r="35" spans="1:16" ht="39" customHeight="1">
      <c r="A35" s="22"/>
      <c r="B35" s="35"/>
      <c r="C35" s="1210" t="s">
        <v>568</v>
      </c>
      <c r="D35" s="1211"/>
      <c r="E35" s="1212"/>
      <c r="F35" s="36">
        <v>17.760000000000002</v>
      </c>
      <c r="G35" s="37">
        <v>10.49</v>
      </c>
      <c r="H35" s="37">
        <v>4.3899999999999997</v>
      </c>
      <c r="I35" s="37">
        <v>10.36</v>
      </c>
      <c r="J35" s="38">
        <v>15.49</v>
      </c>
      <c r="K35" s="22"/>
      <c r="L35" s="22"/>
      <c r="M35" s="22"/>
      <c r="N35" s="22"/>
      <c r="O35" s="22"/>
      <c r="P35" s="22"/>
    </row>
    <row r="36" spans="1:16" ht="39" customHeight="1">
      <c r="A36" s="22"/>
      <c r="B36" s="35"/>
      <c r="C36" s="1210" t="s">
        <v>569</v>
      </c>
      <c r="D36" s="1211"/>
      <c r="E36" s="1212"/>
      <c r="F36" s="36">
        <v>0.16</v>
      </c>
      <c r="G36" s="37">
        <v>0.35</v>
      </c>
      <c r="H36" s="37">
        <v>0.95</v>
      </c>
      <c r="I36" s="37">
        <v>0.59</v>
      </c>
      <c r="J36" s="38">
        <v>0.82</v>
      </c>
      <c r="K36" s="22"/>
      <c r="L36" s="22"/>
      <c r="M36" s="22"/>
      <c r="N36" s="22"/>
      <c r="O36" s="22"/>
      <c r="P36" s="22"/>
    </row>
    <row r="37" spans="1:16" ht="39" customHeight="1">
      <c r="A37" s="22"/>
      <c r="B37" s="35"/>
      <c r="C37" s="1210" t="s">
        <v>570</v>
      </c>
      <c r="D37" s="1211"/>
      <c r="E37" s="1212"/>
      <c r="F37" s="36" t="s">
        <v>518</v>
      </c>
      <c r="G37" s="37" t="s">
        <v>518</v>
      </c>
      <c r="H37" s="37">
        <v>3.44</v>
      </c>
      <c r="I37" s="37">
        <v>0.39</v>
      </c>
      <c r="J37" s="38">
        <v>0.23</v>
      </c>
      <c r="K37" s="22"/>
      <c r="L37" s="22"/>
      <c r="M37" s="22"/>
      <c r="N37" s="22"/>
      <c r="O37" s="22"/>
      <c r="P37" s="22"/>
    </row>
    <row r="38" spans="1:16" ht="39" customHeight="1">
      <c r="A38" s="22"/>
      <c r="B38" s="35"/>
      <c r="C38" s="1210" t="s">
        <v>571</v>
      </c>
      <c r="D38" s="1211"/>
      <c r="E38" s="1212"/>
      <c r="F38" s="36">
        <v>0.19</v>
      </c>
      <c r="G38" s="37">
        <v>0.17</v>
      </c>
      <c r="H38" s="37">
        <v>0.19</v>
      </c>
      <c r="I38" s="37">
        <v>0.16</v>
      </c>
      <c r="J38" s="38">
        <v>0.16</v>
      </c>
      <c r="K38" s="22"/>
      <c r="L38" s="22"/>
      <c r="M38" s="22"/>
      <c r="N38" s="22"/>
      <c r="O38" s="22"/>
      <c r="P38" s="22"/>
    </row>
    <row r="39" spans="1:16" ht="39" customHeight="1">
      <c r="A39" s="22"/>
      <c r="B39" s="35"/>
      <c r="C39" s="1210" t="s">
        <v>572</v>
      </c>
      <c r="D39" s="1211"/>
      <c r="E39" s="1212"/>
      <c r="F39" s="36">
        <v>0.06</v>
      </c>
      <c r="G39" s="37">
        <v>0.13</v>
      </c>
      <c r="H39" s="37">
        <v>1.45</v>
      </c>
      <c r="I39" s="37">
        <v>1.07</v>
      </c>
      <c r="J39" s="38">
        <v>0</v>
      </c>
      <c r="K39" s="22"/>
      <c r="L39" s="22"/>
      <c r="M39" s="22"/>
      <c r="N39" s="22"/>
      <c r="O39" s="22"/>
      <c r="P39" s="22"/>
    </row>
    <row r="40" spans="1:16" ht="39" customHeight="1">
      <c r="A40" s="22"/>
      <c r="B40" s="35"/>
      <c r="C40" s="1210"/>
      <c r="D40" s="1211"/>
      <c r="E40" s="1212"/>
      <c r="F40" s="36"/>
      <c r="G40" s="37"/>
      <c r="H40" s="37"/>
      <c r="I40" s="37"/>
      <c r="J40" s="38"/>
      <c r="K40" s="22"/>
      <c r="L40" s="22"/>
      <c r="M40" s="22"/>
      <c r="N40" s="22"/>
      <c r="O40" s="22"/>
      <c r="P40" s="22"/>
    </row>
    <row r="41" spans="1:16" ht="39" customHeight="1">
      <c r="A41" s="22"/>
      <c r="B41" s="35"/>
      <c r="C41" s="1210"/>
      <c r="D41" s="1211"/>
      <c r="E41" s="1212"/>
      <c r="F41" s="36"/>
      <c r="G41" s="37"/>
      <c r="H41" s="37"/>
      <c r="I41" s="37"/>
      <c r="J41" s="38"/>
      <c r="K41" s="22"/>
      <c r="L41" s="22"/>
      <c r="M41" s="22"/>
      <c r="N41" s="22"/>
      <c r="O41" s="22"/>
      <c r="P41" s="22"/>
    </row>
    <row r="42" spans="1:16" ht="39" customHeight="1">
      <c r="A42" s="22"/>
      <c r="B42" s="39"/>
      <c r="C42" s="1210" t="s">
        <v>573</v>
      </c>
      <c r="D42" s="1211"/>
      <c r="E42" s="1212"/>
      <c r="F42" s="36" t="s">
        <v>518</v>
      </c>
      <c r="G42" s="37" t="s">
        <v>518</v>
      </c>
      <c r="H42" s="37" t="s">
        <v>518</v>
      </c>
      <c r="I42" s="37" t="s">
        <v>518</v>
      </c>
      <c r="J42" s="38" t="s">
        <v>518</v>
      </c>
      <c r="K42" s="22"/>
      <c r="L42" s="22"/>
      <c r="M42" s="22"/>
      <c r="N42" s="22"/>
      <c r="O42" s="22"/>
      <c r="P42" s="22"/>
    </row>
    <row r="43" spans="1:16" ht="39" customHeight="1" thickBot="1">
      <c r="A43" s="22"/>
      <c r="B43" s="40"/>
      <c r="C43" s="1213" t="s">
        <v>574</v>
      </c>
      <c r="D43" s="1214"/>
      <c r="E43" s="1215"/>
      <c r="F43" s="41">
        <v>0.48</v>
      </c>
      <c r="G43" s="42">
        <v>1.63</v>
      </c>
      <c r="H43" s="42" t="s">
        <v>518</v>
      </c>
      <c r="I43" s="42" t="s">
        <v>518</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qnAE+hC0V3kC5u4JnvA1mpih5ye0MzsWuj/pdEQ49UL4/6lWhkVgySpBE+AvdVjMkaAKHiVUZQCYxn9snwq+qg==" saltValue="1yU1krEIoQ5+UzyiakpY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52" zoomScaleSheetLayoutView="55" workbookViewId="0">
      <selection activeCell="U47" sqref="U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18" t="s">
        <v>11</v>
      </c>
      <c r="C45" s="1219"/>
      <c r="D45" s="58"/>
      <c r="E45" s="1224" t="s">
        <v>12</v>
      </c>
      <c r="F45" s="1224"/>
      <c r="G45" s="1224"/>
      <c r="H45" s="1224"/>
      <c r="I45" s="1224"/>
      <c r="J45" s="1225"/>
      <c r="K45" s="59">
        <v>516</v>
      </c>
      <c r="L45" s="60">
        <v>445</v>
      </c>
      <c r="M45" s="60">
        <v>439</v>
      </c>
      <c r="N45" s="60">
        <v>443</v>
      </c>
      <c r="O45" s="61">
        <v>487</v>
      </c>
      <c r="P45" s="48"/>
      <c r="Q45" s="48"/>
      <c r="R45" s="48"/>
      <c r="S45" s="48"/>
      <c r="T45" s="48"/>
      <c r="U45" s="48"/>
    </row>
    <row r="46" spans="1:21" ht="30.75" customHeight="1">
      <c r="A46" s="48"/>
      <c r="B46" s="1220"/>
      <c r="C46" s="1221"/>
      <c r="D46" s="62"/>
      <c r="E46" s="1226" t="s">
        <v>13</v>
      </c>
      <c r="F46" s="1226"/>
      <c r="G46" s="1226"/>
      <c r="H46" s="1226"/>
      <c r="I46" s="1226"/>
      <c r="J46" s="1227"/>
      <c r="K46" s="63" t="s">
        <v>518</v>
      </c>
      <c r="L46" s="64" t="s">
        <v>518</v>
      </c>
      <c r="M46" s="64" t="s">
        <v>518</v>
      </c>
      <c r="N46" s="64" t="s">
        <v>518</v>
      </c>
      <c r="O46" s="65" t="s">
        <v>518</v>
      </c>
      <c r="P46" s="48"/>
      <c r="Q46" s="48"/>
      <c r="R46" s="48"/>
      <c r="S46" s="48"/>
      <c r="T46" s="48"/>
      <c r="U46" s="48"/>
    </row>
    <row r="47" spans="1:21" ht="30.75" customHeight="1">
      <c r="A47" s="48"/>
      <c r="B47" s="1220"/>
      <c r="C47" s="1221"/>
      <c r="D47" s="62"/>
      <c r="E47" s="1226" t="s">
        <v>14</v>
      </c>
      <c r="F47" s="1226"/>
      <c r="G47" s="1226"/>
      <c r="H47" s="1226"/>
      <c r="I47" s="1226"/>
      <c r="J47" s="1227"/>
      <c r="K47" s="63" t="s">
        <v>518</v>
      </c>
      <c r="L47" s="64" t="s">
        <v>518</v>
      </c>
      <c r="M47" s="64" t="s">
        <v>518</v>
      </c>
      <c r="N47" s="64" t="s">
        <v>518</v>
      </c>
      <c r="O47" s="65" t="s">
        <v>518</v>
      </c>
      <c r="P47" s="48"/>
      <c r="Q47" s="48"/>
      <c r="R47" s="48"/>
      <c r="S47" s="48"/>
      <c r="T47" s="48"/>
      <c r="U47" s="48"/>
    </row>
    <row r="48" spans="1:21" ht="30.75" customHeight="1">
      <c r="A48" s="48"/>
      <c r="B48" s="1220"/>
      <c r="C48" s="1221"/>
      <c r="D48" s="62"/>
      <c r="E48" s="1226" t="s">
        <v>15</v>
      </c>
      <c r="F48" s="1226"/>
      <c r="G48" s="1226"/>
      <c r="H48" s="1226"/>
      <c r="I48" s="1226"/>
      <c r="J48" s="1227"/>
      <c r="K48" s="63">
        <v>244</v>
      </c>
      <c r="L48" s="64">
        <v>244</v>
      </c>
      <c r="M48" s="64">
        <v>237</v>
      </c>
      <c r="N48" s="64">
        <v>245</v>
      </c>
      <c r="O48" s="65">
        <v>233</v>
      </c>
      <c r="P48" s="48"/>
      <c r="Q48" s="48"/>
      <c r="R48" s="48"/>
      <c r="S48" s="48"/>
      <c r="T48" s="48"/>
      <c r="U48" s="48"/>
    </row>
    <row r="49" spans="1:21" ht="30.75" customHeight="1">
      <c r="A49" s="48"/>
      <c r="B49" s="1220"/>
      <c r="C49" s="1221"/>
      <c r="D49" s="62"/>
      <c r="E49" s="1226" t="s">
        <v>16</v>
      </c>
      <c r="F49" s="1226"/>
      <c r="G49" s="1226"/>
      <c r="H49" s="1226"/>
      <c r="I49" s="1226"/>
      <c r="J49" s="1227"/>
      <c r="K49" s="63">
        <v>18</v>
      </c>
      <c r="L49" s="64">
        <v>23</v>
      </c>
      <c r="M49" s="64">
        <v>22</v>
      </c>
      <c r="N49" s="64">
        <v>22</v>
      </c>
      <c r="O49" s="65">
        <v>15</v>
      </c>
      <c r="P49" s="48"/>
      <c r="Q49" s="48"/>
      <c r="R49" s="48"/>
      <c r="S49" s="48"/>
      <c r="T49" s="48"/>
      <c r="U49" s="48"/>
    </row>
    <row r="50" spans="1:21" ht="30.75" customHeight="1">
      <c r="A50" s="48"/>
      <c r="B50" s="1220"/>
      <c r="C50" s="1221"/>
      <c r="D50" s="62"/>
      <c r="E50" s="1226" t="s">
        <v>17</v>
      </c>
      <c r="F50" s="1226"/>
      <c r="G50" s="1226"/>
      <c r="H50" s="1226"/>
      <c r="I50" s="1226"/>
      <c r="J50" s="1227"/>
      <c r="K50" s="63">
        <v>9</v>
      </c>
      <c r="L50" s="64">
        <v>9</v>
      </c>
      <c r="M50" s="64">
        <v>9</v>
      </c>
      <c r="N50" s="64">
        <v>9</v>
      </c>
      <c r="O50" s="65">
        <v>9</v>
      </c>
      <c r="P50" s="48"/>
      <c r="Q50" s="48"/>
      <c r="R50" s="48"/>
      <c r="S50" s="48"/>
      <c r="T50" s="48"/>
      <c r="U50" s="48"/>
    </row>
    <row r="51" spans="1:21" ht="30.75" customHeight="1">
      <c r="A51" s="48"/>
      <c r="B51" s="1222"/>
      <c r="C51" s="1223"/>
      <c r="D51" s="66"/>
      <c r="E51" s="1226" t="s">
        <v>18</v>
      </c>
      <c r="F51" s="1226"/>
      <c r="G51" s="1226"/>
      <c r="H51" s="1226"/>
      <c r="I51" s="1226"/>
      <c r="J51" s="1227"/>
      <c r="K51" s="63" t="s">
        <v>518</v>
      </c>
      <c r="L51" s="64" t="s">
        <v>518</v>
      </c>
      <c r="M51" s="64" t="s">
        <v>518</v>
      </c>
      <c r="N51" s="64" t="s">
        <v>518</v>
      </c>
      <c r="O51" s="65" t="s">
        <v>518</v>
      </c>
      <c r="P51" s="48"/>
      <c r="Q51" s="48"/>
      <c r="R51" s="48"/>
      <c r="S51" s="48"/>
      <c r="T51" s="48"/>
      <c r="U51" s="48"/>
    </row>
    <row r="52" spans="1:21" ht="30.75" customHeight="1">
      <c r="A52" s="48"/>
      <c r="B52" s="1228" t="s">
        <v>19</v>
      </c>
      <c r="C52" s="1229"/>
      <c r="D52" s="66"/>
      <c r="E52" s="1226" t="s">
        <v>20</v>
      </c>
      <c r="F52" s="1226"/>
      <c r="G52" s="1226"/>
      <c r="H52" s="1226"/>
      <c r="I52" s="1226"/>
      <c r="J52" s="1227"/>
      <c r="K52" s="63">
        <v>444</v>
      </c>
      <c r="L52" s="64">
        <v>391</v>
      </c>
      <c r="M52" s="64">
        <v>388</v>
      </c>
      <c r="N52" s="64">
        <v>395</v>
      </c>
      <c r="O52" s="65">
        <v>400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343</v>
      </c>
      <c r="L53" s="69">
        <v>330</v>
      </c>
      <c r="M53" s="69">
        <v>319</v>
      </c>
      <c r="N53" s="69">
        <v>324</v>
      </c>
      <c r="O53" s="70">
        <v>344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c r="B57" s="1234" t="s">
        <v>25</v>
      </c>
      <c r="C57" s="1235"/>
      <c r="D57" s="1238" t="s">
        <v>26</v>
      </c>
      <c r="E57" s="1239"/>
      <c r="F57" s="1239"/>
      <c r="G57" s="1239"/>
      <c r="H57" s="1239"/>
      <c r="I57" s="1239"/>
      <c r="J57" s="1240"/>
      <c r="K57" s="83"/>
      <c r="L57" s="84"/>
      <c r="M57" s="84"/>
      <c r="N57" s="84"/>
      <c r="O57" s="85"/>
    </row>
    <row r="58" spans="1:21" ht="31.5" customHeight="1" thickBot="1">
      <c r="B58" s="1236"/>
      <c r="C58" s="1237"/>
      <c r="D58" s="1241" t="s">
        <v>27</v>
      </c>
      <c r="E58" s="1242"/>
      <c r="F58" s="1242"/>
      <c r="G58" s="1242"/>
      <c r="H58" s="1242"/>
      <c r="I58" s="1242"/>
      <c r="J58" s="1243"/>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ibHP9FqWbnz7pOCbt499RwkYBRM80JcOmpdLfPhz45j6KcB7VnuvamvwgbdmiP1yVOwr1qnGkgoyWZnBGgWuw==" saltValue="JcqG5UUA/0Q7syHTA+7/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560</v>
      </c>
      <c r="J40" s="100" t="s">
        <v>561</v>
      </c>
      <c r="K40" s="100" t="s">
        <v>562</v>
      </c>
      <c r="L40" s="100" t="s">
        <v>563</v>
      </c>
      <c r="M40" s="101" t="s">
        <v>564</v>
      </c>
    </row>
    <row r="41" spans="2:13" ht="27.75" customHeight="1">
      <c r="B41" s="1244" t="s">
        <v>30</v>
      </c>
      <c r="C41" s="1245"/>
      <c r="D41" s="102"/>
      <c r="E41" s="1250" t="s">
        <v>31</v>
      </c>
      <c r="F41" s="1250"/>
      <c r="G41" s="1250"/>
      <c r="H41" s="1251"/>
      <c r="I41" s="358">
        <v>4593</v>
      </c>
      <c r="J41" s="359">
        <v>4407</v>
      </c>
      <c r="K41" s="359">
        <v>4665</v>
      </c>
      <c r="L41" s="359">
        <v>4656</v>
      </c>
      <c r="M41" s="360">
        <v>4645</v>
      </c>
    </row>
    <row r="42" spans="2:13" ht="27.75" customHeight="1">
      <c r="B42" s="1246"/>
      <c r="C42" s="1247"/>
      <c r="D42" s="103"/>
      <c r="E42" s="1252" t="s">
        <v>32</v>
      </c>
      <c r="F42" s="1252"/>
      <c r="G42" s="1252"/>
      <c r="H42" s="1253"/>
      <c r="I42" s="361">
        <v>48</v>
      </c>
      <c r="J42" s="362">
        <v>39</v>
      </c>
      <c r="K42" s="362">
        <v>31</v>
      </c>
      <c r="L42" s="362">
        <v>22</v>
      </c>
      <c r="M42" s="363">
        <v>13</v>
      </c>
    </row>
    <row r="43" spans="2:13" ht="27.75" customHeight="1">
      <c r="B43" s="1246"/>
      <c r="C43" s="1247"/>
      <c r="D43" s="103"/>
      <c r="E43" s="1252" t="s">
        <v>33</v>
      </c>
      <c r="F43" s="1252"/>
      <c r="G43" s="1252"/>
      <c r="H43" s="1253"/>
      <c r="I43" s="361">
        <v>2807</v>
      </c>
      <c r="J43" s="362">
        <v>2755</v>
      </c>
      <c r="K43" s="362">
        <v>2569</v>
      </c>
      <c r="L43" s="362">
        <v>2421</v>
      </c>
      <c r="M43" s="363">
        <v>2165</v>
      </c>
    </row>
    <row r="44" spans="2:13" ht="27.75" customHeight="1">
      <c r="B44" s="1246"/>
      <c r="C44" s="1247"/>
      <c r="D44" s="103"/>
      <c r="E44" s="1252" t="s">
        <v>34</v>
      </c>
      <c r="F44" s="1252"/>
      <c r="G44" s="1252"/>
      <c r="H44" s="1253"/>
      <c r="I44" s="361">
        <v>130</v>
      </c>
      <c r="J44" s="362">
        <v>114</v>
      </c>
      <c r="K44" s="362">
        <v>93</v>
      </c>
      <c r="L44" s="362">
        <v>77</v>
      </c>
      <c r="M44" s="363">
        <v>66</v>
      </c>
    </row>
    <row r="45" spans="2:13" ht="27.75" customHeight="1">
      <c r="B45" s="1246"/>
      <c r="C45" s="1247"/>
      <c r="D45" s="103"/>
      <c r="E45" s="1252" t="s">
        <v>35</v>
      </c>
      <c r="F45" s="1252"/>
      <c r="G45" s="1252"/>
      <c r="H45" s="1253"/>
      <c r="I45" s="361">
        <v>117</v>
      </c>
      <c r="J45" s="362">
        <v>70</v>
      </c>
      <c r="K45" s="362">
        <v>69</v>
      </c>
      <c r="L45" s="362">
        <v>175</v>
      </c>
      <c r="M45" s="363">
        <v>70</v>
      </c>
    </row>
    <row r="46" spans="2:13" ht="27.75" customHeight="1">
      <c r="B46" s="1246"/>
      <c r="C46" s="1247"/>
      <c r="D46" s="104"/>
      <c r="E46" s="1252" t="s">
        <v>36</v>
      </c>
      <c r="F46" s="1252"/>
      <c r="G46" s="1252"/>
      <c r="H46" s="1253"/>
      <c r="I46" s="361" t="s">
        <v>518</v>
      </c>
      <c r="J46" s="362" t="s">
        <v>518</v>
      </c>
      <c r="K46" s="362" t="s">
        <v>518</v>
      </c>
      <c r="L46" s="362" t="s">
        <v>518</v>
      </c>
      <c r="M46" s="363" t="s">
        <v>518</v>
      </c>
    </row>
    <row r="47" spans="2:13" ht="27.75" customHeight="1">
      <c r="B47" s="1246"/>
      <c r="C47" s="1247"/>
      <c r="D47" s="105"/>
      <c r="E47" s="1254" t="s">
        <v>37</v>
      </c>
      <c r="F47" s="1255"/>
      <c r="G47" s="1255"/>
      <c r="H47" s="1256"/>
      <c r="I47" s="361" t="s">
        <v>518</v>
      </c>
      <c r="J47" s="362" t="s">
        <v>518</v>
      </c>
      <c r="K47" s="362" t="s">
        <v>518</v>
      </c>
      <c r="L47" s="362" t="s">
        <v>518</v>
      </c>
      <c r="M47" s="363" t="s">
        <v>518</v>
      </c>
    </row>
    <row r="48" spans="2:13" ht="27.75" customHeight="1">
      <c r="B48" s="1246"/>
      <c r="C48" s="1247"/>
      <c r="D48" s="103"/>
      <c r="E48" s="1252" t="s">
        <v>38</v>
      </c>
      <c r="F48" s="1252"/>
      <c r="G48" s="1252"/>
      <c r="H48" s="1253"/>
      <c r="I48" s="361" t="s">
        <v>518</v>
      </c>
      <c r="J48" s="362" t="s">
        <v>518</v>
      </c>
      <c r="K48" s="362" t="s">
        <v>518</v>
      </c>
      <c r="L48" s="362" t="s">
        <v>518</v>
      </c>
      <c r="M48" s="363" t="s">
        <v>518</v>
      </c>
    </row>
    <row r="49" spans="2:13" ht="27.75" customHeight="1">
      <c r="B49" s="1248"/>
      <c r="C49" s="1249"/>
      <c r="D49" s="103"/>
      <c r="E49" s="1252" t="s">
        <v>39</v>
      </c>
      <c r="F49" s="1252"/>
      <c r="G49" s="1252"/>
      <c r="H49" s="1253"/>
      <c r="I49" s="361" t="s">
        <v>518</v>
      </c>
      <c r="J49" s="362" t="s">
        <v>518</v>
      </c>
      <c r="K49" s="362" t="s">
        <v>518</v>
      </c>
      <c r="L49" s="362" t="s">
        <v>518</v>
      </c>
      <c r="M49" s="363" t="s">
        <v>518</v>
      </c>
    </row>
    <row r="50" spans="2:13" ht="27.75" customHeight="1">
      <c r="B50" s="1257" t="s">
        <v>40</v>
      </c>
      <c r="C50" s="1258"/>
      <c r="D50" s="106"/>
      <c r="E50" s="1252" t="s">
        <v>41</v>
      </c>
      <c r="F50" s="1252"/>
      <c r="G50" s="1252"/>
      <c r="H50" s="1253"/>
      <c r="I50" s="361">
        <v>1364</v>
      </c>
      <c r="J50" s="362">
        <v>1264</v>
      </c>
      <c r="K50" s="362">
        <v>1201</v>
      </c>
      <c r="L50" s="362">
        <v>1232</v>
      </c>
      <c r="M50" s="363">
        <v>1970</v>
      </c>
    </row>
    <row r="51" spans="2:13" ht="27.75" customHeight="1">
      <c r="B51" s="1246"/>
      <c r="C51" s="1247"/>
      <c r="D51" s="103"/>
      <c r="E51" s="1252" t="s">
        <v>42</v>
      </c>
      <c r="F51" s="1252"/>
      <c r="G51" s="1252"/>
      <c r="H51" s="1253"/>
      <c r="I51" s="361">
        <v>14</v>
      </c>
      <c r="J51" s="362">
        <v>6</v>
      </c>
      <c r="K51" s="362" t="s">
        <v>518</v>
      </c>
      <c r="L51" s="362" t="s">
        <v>518</v>
      </c>
      <c r="M51" s="363" t="s">
        <v>518</v>
      </c>
    </row>
    <row r="52" spans="2:13" ht="27.75" customHeight="1">
      <c r="B52" s="1248"/>
      <c r="C52" s="1249"/>
      <c r="D52" s="103"/>
      <c r="E52" s="1252" t="s">
        <v>43</v>
      </c>
      <c r="F52" s="1252"/>
      <c r="G52" s="1252"/>
      <c r="H52" s="1253"/>
      <c r="I52" s="361">
        <v>4761</v>
      </c>
      <c r="J52" s="362">
        <v>4672</v>
      </c>
      <c r="K52" s="362">
        <v>4742</v>
      </c>
      <c r="L52" s="362">
        <v>4680</v>
      </c>
      <c r="M52" s="363">
        <v>4657</v>
      </c>
    </row>
    <row r="53" spans="2:13" ht="27.75" customHeight="1" thickBot="1">
      <c r="B53" s="1259" t="s">
        <v>44</v>
      </c>
      <c r="C53" s="1260"/>
      <c r="D53" s="107"/>
      <c r="E53" s="1261" t="s">
        <v>45</v>
      </c>
      <c r="F53" s="1261"/>
      <c r="G53" s="1261"/>
      <c r="H53" s="1262"/>
      <c r="I53" s="364">
        <v>1554</v>
      </c>
      <c r="J53" s="365">
        <v>1443</v>
      </c>
      <c r="K53" s="365">
        <v>1483</v>
      </c>
      <c r="L53" s="365">
        <v>1437</v>
      </c>
      <c r="M53" s="366">
        <v>332</v>
      </c>
    </row>
    <row r="54" spans="2:13" ht="27.75" customHeight="1">
      <c r="B54" s="108" t="s">
        <v>46</v>
      </c>
      <c r="C54" s="109"/>
      <c r="D54" s="109"/>
      <c r="E54" s="110"/>
      <c r="F54" s="110"/>
      <c r="G54" s="110"/>
      <c r="H54" s="110"/>
      <c r="I54" s="111"/>
      <c r="J54" s="111"/>
      <c r="K54" s="111"/>
      <c r="L54" s="111"/>
      <c r="M54" s="111"/>
    </row>
    <row r="55" spans="2:13"/>
  </sheetData>
  <sheetProtection algorithmName="SHA-512" hashValue="Z38IZQFCYASuGU5S1iR9tIJhbiqrbAxmy/YmpRCynoIouPYoxr3ctfvEXynVhiSe2UHfGcecYpI+4yQbAHiDfw==" saltValue="w+ZgFd0cGa7RzNLwyPwZ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H57" sqref="H57"/>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562</v>
      </c>
      <c r="G54" s="116" t="s">
        <v>563</v>
      </c>
      <c r="H54" s="117" t="s">
        <v>564</v>
      </c>
    </row>
    <row r="55" spans="2:8" ht="52.5" customHeight="1">
      <c r="B55" s="118"/>
      <c r="C55" s="1271" t="s">
        <v>48</v>
      </c>
      <c r="D55" s="1271"/>
      <c r="E55" s="1272"/>
      <c r="F55" s="119">
        <v>741</v>
      </c>
      <c r="G55" s="119">
        <v>836</v>
      </c>
      <c r="H55" s="120">
        <v>1416</v>
      </c>
    </row>
    <row r="56" spans="2:8" ht="52.5" customHeight="1">
      <c r="B56" s="121"/>
      <c r="C56" s="1273" t="s">
        <v>49</v>
      </c>
      <c r="D56" s="1273"/>
      <c r="E56" s="1274"/>
      <c r="F56" s="122">
        <v>220</v>
      </c>
      <c r="G56" s="122">
        <v>220</v>
      </c>
      <c r="H56" s="123">
        <v>330</v>
      </c>
    </row>
    <row r="57" spans="2:8" ht="53.25" customHeight="1">
      <c r="B57" s="121"/>
      <c r="C57" s="1275" t="s">
        <v>50</v>
      </c>
      <c r="D57" s="1275"/>
      <c r="E57" s="1276"/>
      <c r="F57" s="124">
        <v>240</v>
      </c>
      <c r="G57" s="124">
        <v>178</v>
      </c>
      <c r="H57" s="125">
        <v>227</v>
      </c>
    </row>
    <row r="58" spans="2:8" ht="45.75" customHeight="1">
      <c r="B58" s="126"/>
      <c r="C58" s="1263" t="s">
        <v>581</v>
      </c>
      <c r="D58" s="1264"/>
      <c r="E58" s="1265"/>
      <c r="F58" s="127">
        <v>86</v>
      </c>
      <c r="G58" s="127">
        <v>139</v>
      </c>
      <c r="H58" s="128">
        <v>128</v>
      </c>
    </row>
    <row r="59" spans="2:8" ht="45.75" customHeight="1">
      <c r="B59" s="126"/>
      <c r="C59" s="1263" t="s">
        <v>582</v>
      </c>
      <c r="D59" s="1264"/>
      <c r="E59" s="1265"/>
      <c r="F59" s="367" t="s">
        <v>583</v>
      </c>
      <c r="G59" s="367" t="s">
        <v>583</v>
      </c>
      <c r="H59" s="128">
        <v>50</v>
      </c>
    </row>
    <row r="60" spans="2:8" ht="45.75" customHeight="1">
      <c r="B60" s="126"/>
      <c r="C60" s="1263" t="s">
        <v>585</v>
      </c>
      <c r="D60" s="1264"/>
      <c r="E60" s="1265"/>
      <c r="F60" s="127">
        <v>40</v>
      </c>
      <c r="G60" s="127">
        <v>25</v>
      </c>
      <c r="H60" s="128">
        <v>35</v>
      </c>
    </row>
    <row r="61" spans="2:8" ht="45.75" customHeight="1">
      <c r="B61" s="126"/>
      <c r="C61" s="1263" t="s">
        <v>584</v>
      </c>
      <c r="D61" s="1264"/>
      <c r="E61" s="1265"/>
      <c r="F61" s="127">
        <v>11</v>
      </c>
      <c r="G61" s="127">
        <v>8</v>
      </c>
      <c r="H61" s="128">
        <v>6</v>
      </c>
    </row>
    <row r="62" spans="2:8" ht="45.75" customHeight="1" thickBot="1">
      <c r="B62" s="129"/>
      <c r="C62" s="1266" t="s">
        <v>586</v>
      </c>
      <c r="D62" s="1267"/>
      <c r="E62" s="1268"/>
      <c r="F62" s="368" t="s">
        <v>583</v>
      </c>
      <c r="G62" s="130">
        <v>2</v>
      </c>
      <c r="H62" s="131">
        <v>5</v>
      </c>
    </row>
    <row r="63" spans="2:8" ht="52.5" customHeight="1" thickBot="1">
      <c r="B63" s="132"/>
      <c r="C63" s="1269" t="s">
        <v>51</v>
      </c>
      <c r="D63" s="1269"/>
      <c r="E63" s="1270"/>
      <c r="F63" s="133">
        <v>1200</v>
      </c>
      <c r="G63" s="133">
        <v>1234</v>
      </c>
      <c r="H63" s="134">
        <v>1974</v>
      </c>
    </row>
    <row r="64" spans="2:8"/>
  </sheetData>
  <sheetProtection algorithmName="SHA-512" hashValue="qrOyiF5mkkd1ErpNgntTtMj/VBqPNogu9UE2Tl8ZOUKvuXJNrVuyHXDBMxpgyCjOX6hHt17oqJuapsmN4zd83Q==" saltValue="3v8LRGA/NwNAeG1WFuVz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40" zoomScaleNormal="40" zoomScaleSheetLayoutView="55" workbookViewId="0">
      <selection activeCell="BX79" sqref="BX79:CE80"/>
    </sheetView>
  </sheetViews>
  <sheetFormatPr defaultColWidth="0" defaultRowHeight="13.5" customHeight="1" zeroHeight="1"/>
  <cols>
    <col min="1" max="1" width="6.375" style="371" customWidth="1"/>
    <col min="2" max="107" width="2.5" style="371" customWidth="1"/>
    <col min="108" max="108" width="6.125" style="378" customWidth="1"/>
    <col min="109" max="109" width="5.875" style="377" customWidth="1"/>
    <col min="110" max="16384" width="8.625" style="371" hidden="1"/>
  </cols>
  <sheetData>
    <row r="1" spans="1:109" ht="42.75" customHeight="1">
      <c r="A1" s="369"/>
      <c r="B1" s="370"/>
      <c r="DD1" s="371"/>
      <c r="DE1" s="371"/>
    </row>
    <row r="2" spans="1:109" ht="25.5" customHeight="1">
      <c r="A2" s="372"/>
      <c r="C2" s="372"/>
      <c r="O2" s="372"/>
      <c r="P2" s="372"/>
      <c r="Q2" s="372"/>
      <c r="R2" s="372"/>
      <c r="S2" s="372"/>
      <c r="T2" s="372"/>
      <c r="U2" s="372"/>
      <c r="V2" s="372"/>
      <c r="W2" s="372"/>
      <c r="X2" s="372"/>
      <c r="Y2" s="372"/>
      <c r="Z2" s="372"/>
      <c r="AA2" s="372"/>
      <c r="AB2" s="372"/>
      <c r="AC2" s="372"/>
      <c r="AD2" s="372"/>
      <c r="AE2" s="372"/>
      <c r="AF2" s="372"/>
      <c r="AG2" s="372"/>
      <c r="AH2" s="372"/>
      <c r="AI2" s="372"/>
      <c r="AU2" s="372"/>
      <c r="BG2" s="372"/>
      <c r="BS2" s="372"/>
      <c r="CE2" s="372"/>
      <c r="CQ2" s="372"/>
      <c r="DD2" s="371"/>
      <c r="DE2" s="371"/>
    </row>
    <row r="3" spans="1:109" ht="25.5" customHeight="1">
      <c r="A3" s="372"/>
      <c r="C3" s="372"/>
      <c r="O3" s="372"/>
      <c r="P3" s="372"/>
      <c r="Q3" s="372"/>
      <c r="R3" s="372"/>
      <c r="S3" s="372"/>
      <c r="T3" s="372"/>
      <c r="U3" s="372"/>
      <c r="V3" s="372"/>
      <c r="W3" s="372"/>
      <c r="X3" s="372"/>
      <c r="Y3" s="372"/>
      <c r="Z3" s="372"/>
      <c r="AA3" s="372"/>
      <c r="AB3" s="372"/>
      <c r="AC3" s="372"/>
      <c r="AD3" s="372"/>
      <c r="AE3" s="372"/>
      <c r="AF3" s="372"/>
      <c r="AG3" s="372"/>
      <c r="AH3" s="372"/>
      <c r="AI3" s="372"/>
      <c r="AU3" s="372"/>
      <c r="BG3" s="372"/>
      <c r="BS3" s="372"/>
      <c r="CE3" s="372"/>
      <c r="CQ3" s="372"/>
      <c r="DD3" s="371"/>
      <c r="DE3" s="371"/>
    </row>
    <row r="4" spans="1:109" s="262" customFormat="1">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row>
    <row r="5" spans="1:109" s="262" customFormat="1">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row>
    <row r="6" spans="1:109" s="262" customFormat="1">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row>
    <row r="7" spans="1:109" s="262" customFormat="1">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row>
    <row r="8" spans="1:109" s="262" customFormat="1">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row>
    <row r="9" spans="1:109" s="262" customFormat="1">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row>
    <row r="10" spans="1:109" s="262" customFormat="1">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row>
    <row r="11" spans="1:109" s="262" customFormat="1">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row>
    <row r="12" spans="1:109" s="262" customFormat="1">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row>
    <row r="13" spans="1:109" s="262" customFormat="1">
      <c r="A13" s="372"/>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row>
    <row r="14" spans="1:109" s="262" customFormat="1">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row>
    <row r="15" spans="1:109" s="262" customFormat="1">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row>
    <row r="16" spans="1:109" s="262" customFormat="1">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row>
    <row r="17" spans="1:109" s="262" customFormat="1">
      <c r="A17" s="371"/>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row>
    <row r="18" spans="1:109" s="262" customFormat="1">
      <c r="A18" s="371"/>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row>
    <row r="19" spans="1:109">
      <c r="DD19" s="371"/>
      <c r="DE19" s="371"/>
    </row>
    <row r="20" spans="1:109">
      <c r="DD20" s="371"/>
      <c r="DE20" s="371"/>
    </row>
    <row r="21" spans="1:109" ht="17.25" customHeight="1">
      <c r="B21" s="373"/>
      <c r="C21" s="374"/>
      <c r="D21" s="374"/>
      <c r="E21" s="374"/>
      <c r="F21" s="374"/>
      <c r="G21" s="374"/>
      <c r="H21" s="374"/>
      <c r="I21" s="374"/>
      <c r="J21" s="374"/>
      <c r="K21" s="374"/>
      <c r="L21" s="374"/>
      <c r="M21" s="374"/>
      <c r="N21" s="375"/>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5"/>
      <c r="AU21" s="374"/>
      <c r="AV21" s="374"/>
      <c r="AW21" s="374"/>
      <c r="AX21" s="374"/>
      <c r="AY21" s="374"/>
      <c r="AZ21" s="374"/>
      <c r="BA21" s="374"/>
      <c r="BB21" s="374"/>
      <c r="BC21" s="374"/>
      <c r="BD21" s="374"/>
      <c r="BE21" s="374"/>
      <c r="BF21" s="375"/>
      <c r="BG21" s="374"/>
      <c r="BH21" s="374"/>
      <c r="BI21" s="374"/>
      <c r="BJ21" s="374"/>
      <c r="BK21" s="374"/>
      <c r="BL21" s="374"/>
      <c r="BM21" s="374"/>
      <c r="BN21" s="374"/>
      <c r="BO21" s="374"/>
      <c r="BP21" s="374"/>
      <c r="BQ21" s="374"/>
      <c r="BR21" s="375"/>
      <c r="BS21" s="374"/>
      <c r="BT21" s="374"/>
      <c r="BU21" s="374"/>
      <c r="BV21" s="374"/>
      <c r="BW21" s="374"/>
      <c r="BX21" s="374"/>
      <c r="BY21" s="374"/>
      <c r="BZ21" s="374"/>
      <c r="CA21" s="374"/>
      <c r="CB21" s="374"/>
      <c r="CC21" s="374"/>
      <c r="CD21" s="375"/>
      <c r="CE21" s="374"/>
      <c r="CF21" s="374"/>
      <c r="CG21" s="374"/>
      <c r="CH21" s="374"/>
      <c r="CI21" s="374"/>
      <c r="CJ21" s="374"/>
      <c r="CK21" s="374"/>
      <c r="CL21" s="374"/>
      <c r="CM21" s="374"/>
      <c r="CN21" s="374"/>
      <c r="CO21" s="374"/>
      <c r="CP21" s="375"/>
      <c r="CQ21" s="374"/>
      <c r="CR21" s="374"/>
      <c r="CS21" s="374"/>
      <c r="CT21" s="374"/>
      <c r="CU21" s="374"/>
      <c r="CV21" s="374"/>
      <c r="CW21" s="374"/>
      <c r="CX21" s="374"/>
      <c r="CY21" s="374"/>
      <c r="CZ21" s="374"/>
      <c r="DA21" s="374"/>
      <c r="DB21" s="375"/>
      <c r="DC21" s="374"/>
      <c r="DD21" s="376"/>
      <c r="DE21" s="371"/>
    </row>
    <row r="22" spans="1:109" ht="17.25" customHeight="1">
      <c r="B22" s="377"/>
    </row>
    <row r="23" spans="1:109">
      <c r="B23" s="377"/>
    </row>
    <row r="24" spans="1:109">
      <c r="B24" s="377"/>
    </row>
    <row r="25" spans="1:109">
      <c r="B25" s="377"/>
    </row>
    <row r="26" spans="1:109">
      <c r="B26" s="377"/>
    </row>
    <row r="27" spans="1:109">
      <c r="B27" s="377"/>
    </row>
    <row r="28" spans="1:109">
      <c r="B28" s="377"/>
    </row>
    <row r="29" spans="1:109">
      <c r="B29" s="377"/>
    </row>
    <row r="30" spans="1:109">
      <c r="B30" s="377"/>
    </row>
    <row r="31" spans="1:109">
      <c r="B31" s="377"/>
    </row>
    <row r="32" spans="1:109">
      <c r="B32" s="377"/>
    </row>
    <row r="33" spans="2:109">
      <c r="B33" s="377"/>
    </row>
    <row r="34" spans="2:109">
      <c r="B34" s="377"/>
    </row>
    <row r="35" spans="2:109">
      <c r="B35" s="377"/>
    </row>
    <row r="36" spans="2:109">
      <c r="B36" s="377"/>
    </row>
    <row r="37" spans="2:109">
      <c r="B37" s="377"/>
    </row>
    <row r="38" spans="2:109">
      <c r="B38" s="377"/>
    </row>
    <row r="39" spans="2:109">
      <c r="B39" s="379"/>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1"/>
    </row>
    <row r="40" spans="2:109">
      <c r="B40" s="382"/>
      <c r="DD40" s="382"/>
      <c r="DE40" s="371"/>
    </row>
    <row r="41" spans="2:109" ht="17.25">
      <c r="B41" s="383" t="s">
        <v>609</v>
      </c>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74"/>
      <c r="CM41" s="374"/>
      <c r="CN41" s="374"/>
      <c r="CO41" s="374"/>
      <c r="CP41" s="374"/>
      <c r="CQ41" s="374"/>
      <c r="CR41" s="374"/>
      <c r="CS41" s="374"/>
      <c r="CT41" s="374"/>
      <c r="CU41" s="374"/>
      <c r="CV41" s="374"/>
      <c r="CW41" s="374"/>
      <c r="CX41" s="374"/>
      <c r="CY41" s="374"/>
      <c r="CZ41" s="374"/>
      <c r="DA41" s="374"/>
      <c r="DB41" s="374"/>
      <c r="DC41" s="374"/>
      <c r="DD41" s="376"/>
    </row>
    <row r="42" spans="2:109">
      <c r="B42" s="377"/>
      <c r="G42" s="384"/>
      <c r="I42" s="385"/>
      <c r="J42" s="385"/>
      <c r="K42" s="385"/>
      <c r="AM42" s="384"/>
      <c r="AN42" s="384" t="s">
        <v>610</v>
      </c>
      <c r="AP42" s="385"/>
      <c r="AQ42" s="385"/>
      <c r="AR42" s="385"/>
      <c r="AY42" s="384"/>
      <c r="BA42" s="385"/>
      <c r="BB42" s="385"/>
      <c r="BC42" s="385"/>
      <c r="BK42" s="384"/>
      <c r="BM42" s="385"/>
      <c r="BN42" s="385"/>
      <c r="BO42" s="385"/>
      <c r="BW42" s="384"/>
      <c r="BY42" s="385"/>
      <c r="BZ42" s="385"/>
      <c r="CA42" s="385"/>
      <c r="CI42" s="384"/>
      <c r="CK42" s="385"/>
      <c r="CL42" s="385"/>
      <c r="CM42" s="385"/>
      <c r="CU42" s="384"/>
      <c r="CW42" s="385"/>
      <c r="CX42" s="385"/>
      <c r="CY42" s="385"/>
    </row>
    <row r="43" spans="2:109" ht="13.5" customHeight="1">
      <c r="B43" s="377"/>
      <c r="AN43" s="1289" t="s">
        <v>611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7"/>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7"/>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7"/>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7"/>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7"/>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c r="B49" s="377"/>
      <c r="AN49" s="371" t="s">
        <v>612</v>
      </c>
    </row>
    <row r="50" spans="1:109">
      <c r="B50" s="377"/>
      <c r="G50" s="1283"/>
      <c r="H50" s="1283"/>
      <c r="I50" s="1283"/>
      <c r="J50" s="1283"/>
      <c r="K50" s="387"/>
      <c r="L50" s="387"/>
      <c r="M50" s="388"/>
      <c r="N50" s="388"/>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560</v>
      </c>
      <c r="BQ50" s="1282"/>
      <c r="BR50" s="1282"/>
      <c r="BS50" s="1282"/>
      <c r="BT50" s="1282"/>
      <c r="BU50" s="1282"/>
      <c r="BV50" s="1282"/>
      <c r="BW50" s="1282"/>
      <c r="BX50" s="1282" t="s">
        <v>561</v>
      </c>
      <c r="BY50" s="1282"/>
      <c r="BZ50" s="1282"/>
      <c r="CA50" s="1282"/>
      <c r="CB50" s="1282"/>
      <c r="CC50" s="1282"/>
      <c r="CD50" s="1282"/>
      <c r="CE50" s="1282"/>
      <c r="CF50" s="1282" t="s">
        <v>562</v>
      </c>
      <c r="CG50" s="1282"/>
      <c r="CH50" s="1282"/>
      <c r="CI50" s="1282"/>
      <c r="CJ50" s="1282"/>
      <c r="CK50" s="1282"/>
      <c r="CL50" s="1282"/>
      <c r="CM50" s="1282"/>
      <c r="CN50" s="1282" t="s">
        <v>563</v>
      </c>
      <c r="CO50" s="1282"/>
      <c r="CP50" s="1282"/>
      <c r="CQ50" s="1282"/>
      <c r="CR50" s="1282"/>
      <c r="CS50" s="1282"/>
      <c r="CT50" s="1282"/>
      <c r="CU50" s="1282"/>
      <c r="CV50" s="1282" t="s">
        <v>564</v>
      </c>
      <c r="CW50" s="1282"/>
      <c r="CX50" s="1282"/>
      <c r="CY50" s="1282"/>
      <c r="CZ50" s="1282"/>
      <c r="DA50" s="1282"/>
      <c r="DB50" s="1282"/>
      <c r="DC50" s="1282"/>
    </row>
    <row r="51" spans="1:109" ht="13.5" customHeight="1">
      <c r="B51" s="377"/>
      <c r="G51" s="1285"/>
      <c r="H51" s="1285"/>
      <c r="I51" s="1298"/>
      <c r="J51" s="1298"/>
      <c r="K51" s="1284"/>
      <c r="L51" s="1284"/>
      <c r="M51" s="1284"/>
      <c r="N51" s="1284"/>
      <c r="AM51" s="386"/>
      <c r="AN51" s="1280" t="s">
        <v>613</v>
      </c>
      <c r="AO51" s="1280"/>
      <c r="AP51" s="1280"/>
      <c r="AQ51" s="1280"/>
      <c r="AR51" s="1280"/>
      <c r="AS51" s="1280"/>
      <c r="AT51" s="1280"/>
      <c r="AU51" s="1280"/>
      <c r="AV51" s="1280"/>
      <c r="AW51" s="1280"/>
      <c r="AX51" s="1280"/>
      <c r="AY51" s="1280"/>
      <c r="AZ51" s="1280"/>
      <c r="BA51" s="1280"/>
      <c r="BB51" s="1280" t="s">
        <v>614</v>
      </c>
      <c r="BC51" s="1280"/>
      <c r="BD51" s="1280"/>
      <c r="BE51" s="1280"/>
      <c r="BF51" s="1280"/>
      <c r="BG51" s="1280"/>
      <c r="BH51" s="1280"/>
      <c r="BI51" s="1280"/>
      <c r="BJ51" s="1280"/>
      <c r="BK51" s="1280"/>
      <c r="BL51" s="1280"/>
      <c r="BM51" s="1280"/>
      <c r="BN51" s="1280"/>
      <c r="BO51" s="1280"/>
      <c r="BP51" s="1277">
        <v>61.9</v>
      </c>
      <c r="BQ51" s="1277"/>
      <c r="BR51" s="1277"/>
      <c r="BS51" s="1277"/>
      <c r="BT51" s="1277"/>
      <c r="BU51" s="1277"/>
      <c r="BV51" s="1277"/>
      <c r="BW51" s="1277"/>
      <c r="BX51" s="1277">
        <v>56.2</v>
      </c>
      <c r="BY51" s="1277"/>
      <c r="BZ51" s="1277"/>
      <c r="CA51" s="1277"/>
      <c r="CB51" s="1277"/>
      <c r="CC51" s="1277"/>
      <c r="CD51" s="1277"/>
      <c r="CE51" s="1277"/>
      <c r="CF51" s="1277">
        <v>57.3</v>
      </c>
      <c r="CG51" s="1277"/>
      <c r="CH51" s="1277"/>
      <c r="CI51" s="1277"/>
      <c r="CJ51" s="1277"/>
      <c r="CK51" s="1277"/>
      <c r="CL51" s="1277"/>
      <c r="CM51" s="1277"/>
      <c r="CN51" s="1277">
        <v>52.6</v>
      </c>
      <c r="CO51" s="1277"/>
      <c r="CP51" s="1277"/>
      <c r="CQ51" s="1277"/>
      <c r="CR51" s="1277"/>
      <c r="CS51" s="1277"/>
      <c r="CT51" s="1277"/>
      <c r="CU51" s="1277"/>
      <c r="CV51" s="1277">
        <v>11</v>
      </c>
      <c r="CW51" s="1277"/>
      <c r="CX51" s="1277"/>
      <c r="CY51" s="1277"/>
      <c r="CZ51" s="1277"/>
      <c r="DA51" s="1277"/>
      <c r="DB51" s="1277"/>
      <c r="DC51" s="1277"/>
    </row>
    <row r="52" spans="1:109">
      <c r="B52" s="377"/>
      <c r="G52" s="1285"/>
      <c r="H52" s="1285"/>
      <c r="I52" s="1298"/>
      <c r="J52" s="1298"/>
      <c r="K52" s="1284"/>
      <c r="L52" s="1284"/>
      <c r="M52" s="1284"/>
      <c r="N52" s="1284"/>
      <c r="AM52" s="3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5"/>
      <c r="B53" s="377"/>
      <c r="G53" s="1285"/>
      <c r="H53" s="1285"/>
      <c r="I53" s="1283"/>
      <c r="J53" s="1283"/>
      <c r="K53" s="1284"/>
      <c r="L53" s="1284"/>
      <c r="M53" s="1284"/>
      <c r="N53" s="1284"/>
      <c r="AM53" s="386"/>
      <c r="AN53" s="1280"/>
      <c r="AO53" s="1280"/>
      <c r="AP53" s="1280"/>
      <c r="AQ53" s="1280"/>
      <c r="AR53" s="1280"/>
      <c r="AS53" s="1280"/>
      <c r="AT53" s="1280"/>
      <c r="AU53" s="1280"/>
      <c r="AV53" s="1280"/>
      <c r="AW53" s="1280"/>
      <c r="AX53" s="1280"/>
      <c r="AY53" s="1280"/>
      <c r="AZ53" s="1280"/>
      <c r="BA53" s="1280"/>
      <c r="BB53" s="1280" t="s">
        <v>615</v>
      </c>
      <c r="BC53" s="1280"/>
      <c r="BD53" s="1280"/>
      <c r="BE53" s="1280"/>
      <c r="BF53" s="1280"/>
      <c r="BG53" s="1280"/>
      <c r="BH53" s="1280"/>
      <c r="BI53" s="1280"/>
      <c r="BJ53" s="1280"/>
      <c r="BK53" s="1280"/>
      <c r="BL53" s="1280"/>
      <c r="BM53" s="1280"/>
      <c r="BN53" s="1280"/>
      <c r="BO53" s="1280"/>
      <c r="BP53" s="1277">
        <v>40.299999999999997</v>
      </c>
      <c r="BQ53" s="1277"/>
      <c r="BR53" s="1277"/>
      <c r="BS53" s="1277"/>
      <c r="BT53" s="1277"/>
      <c r="BU53" s="1277"/>
      <c r="BV53" s="1277"/>
      <c r="BW53" s="1277"/>
      <c r="BX53" s="1277">
        <v>40.6</v>
      </c>
      <c r="BY53" s="1277"/>
      <c r="BZ53" s="1277"/>
      <c r="CA53" s="1277"/>
      <c r="CB53" s="1277"/>
      <c r="CC53" s="1277"/>
      <c r="CD53" s="1277"/>
      <c r="CE53" s="1277"/>
      <c r="CF53" s="1277">
        <v>40.700000000000003</v>
      </c>
      <c r="CG53" s="1277"/>
      <c r="CH53" s="1277"/>
      <c r="CI53" s="1277"/>
      <c r="CJ53" s="1277"/>
      <c r="CK53" s="1277"/>
      <c r="CL53" s="1277"/>
      <c r="CM53" s="1277"/>
      <c r="CN53" s="1277">
        <v>42.2</v>
      </c>
      <c r="CO53" s="1277"/>
      <c r="CP53" s="1277"/>
      <c r="CQ53" s="1277"/>
      <c r="CR53" s="1277"/>
      <c r="CS53" s="1277"/>
      <c r="CT53" s="1277"/>
      <c r="CU53" s="1277"/>
      <c r="CV53" s="1277">
        <v>43.8</v>
      </c>
      <c r="CW53" s="1277"/>
      <c r="CX53" s="1277"/>
      <c r="CY53" s="1277"/>
      <c r="CZ53" s="1277"/>
      <c r="DA53" s="1277"/>
      <c r="DB53" s="1277"/>
      <c r="DC53" s="1277"/>
    </row>
    <row r="54" spans="1:109">
      <c r="A54" s="385"/>
      <c r="B54" s="377"/>
      <c r="G54" s="1285"/>
      <c r="H54" s="1285"/>
      <c r="I54" s="1283"/>
      <c r="J54" s="1283"/>
      <c r="K54" s="1284"/>
      <c r="L54" s="1284"/>
      <c r="M54" s="1284"/>
      <c r="N54" s="1284"/>
      <c r="AM54" s="3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5"/>
      <c r="B55" s="377"/>
      <c r="G55" s="1283"/>
      <c r="H55" s="1283"/>
      <c r="I55" s="1283"/>
      <c r="J55" s="1283"/>
      <c r="K55" s="1284"/>
      <c r="L55" s="1284"/>
      <c r="M55" s="1284"/>
      <c r="N55" s="1284"/>
      <c r="AN55" s="1282" t="s">
        <v>617</v>
      </c>
      <c r="AO55" s="1282"/>
      <c r="AP55" s="1282"/>
      <c r="AQ55" s="1282"/>
      <c r="AR55" s="1282"/>
      <c r="AS55" s="1282"/>
      <c r="AT55" s="1282"/>
      <c r="AU55" s="1282"/>
      <c r="AV55" s="1282"/>
      <c r="AW55" s="1282"/>
      <c r="AX55" s="1282"/>
      <c r="AY55" s="1282"/>
      <c r="AZ55" s="1282"/>
      <c r="BA55" s="1282"/>
      <c r="BB55" s="1280" t="s">
        <v>618</v>
      </c>
      <c r="BC55" s="1280"/>
      <c r="BD55" s="1280"/>
      <c r="BE55" s="1280"/>
      <c r="BF55" s="1280"/>
      <c r="BG55" s="1280"/>
      <c r="BH55" s="1280"/>
      <c r="BI55" s="1280"/>
      <c r="BJ55" s="1280"/>
      <c r="BK55" s="1280"/>
      <c r="BL55" s="1280"/>
      <c r="BM55" s="1280"/>
      <c r="BN55" s="1280"/>
      <c r="BO55" s="1280"/>
      <c r="BP55" s="1277">
        <v>23.4</v>
      </c>
      <c r="BQ55" s="1277"/>
      <c r="BR55" s="1277"/>
      <c r="BS55" s="1277"/>
      <c r="BT55" s="1277"/>
      <c r="BU55" s="1277"/>
      <c r="BV55" s="1277"/>
      <c r="BW55" s="1277"/>
      <c r="BX55" s="1277">
        <v>7.6</v>
      </c>
      <c r="BY55" s="1277"/>
      <c r="BZ55" s="1277"/>
      <c r="CA55" s="1277"/>
      <c r="CB55" s="1277"/>
      <c r="CC55" s="1277"/>
      <c r="CD55" s="1277"/>
      <c r="CE55" s="1277"/>
      <c r="CF55" s="1277">
        <v>3</v>
      </c>
      <c r="CG55" s="1277"/>
      <c r="CH55" s="1277"/>
      <c r="CI55" s="1277"/>
      <c r="CJ55" s="1277"/>
      <c r="CK55" s="1277"/>
      <c r="CL55" s="1277"/>
      <c r="CM55" s="1277"/>
      <c r="CN55" s="1277">
        <v>3.4</v>
      </c>
      <c r="CO55" s="1277"/>
      <c r="CP55" s="1277"/>
      <c r="CQ55" s="1277"/>
      <c r="CR55" s="1277"/>
      <c r="CS55" s="1277"/>
      <c r="CT55" s="1277"/>
      <c r="CU55" s="1277"/>
      <c r="CV55" s="1277">
        <v>0</v>
      </c>
      <c r="CW55" s="1277"/>
      <c r="CX55" s="1277"/>
      <c r="CY55" s="1277"/>
      <c r="CZ55" s="1277"/>
      <c r="DA55" s="1277"/>
      <c r="DB55" s="1277"/>
      <c r="DC55" s="1277"/>
    </row>
    <row r="56" spans="1:109">
      <c r="A56" s="385"/>
      <c r="B56" s="377"/>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5" customFormat="1">
      <c r="B57" s="389"/>
      <c r="G57" s="1283"/>
      <c r="H57" s="1283"/>
      <c r="I57" s="1278"/>
      <c r="J57" s="1278"/>
      <c r="K57" s="1284"/>
      <c r="L57" s="1284"/>
      <c r="M57" s="1284"/>
      <c r="N57" s="1284"/>
      <c r="AM57" s="371"/>
      <c r="AN57" s="1282"/>
      <c r="AO57" s="1282"/>
      <c r="AP57" s="1282"/>
      <c r="AQ57" s="1282"/>
      <c r="AR57" s="1282"/>
      <c r="AS57" s="1282"/>
      <c r="AT57" s="1282"/>
      <c r="AU57" s="1282"/>
      <c r="AV57" s="1282"/>
      <c r="AW57" s="1282"/>
      <c r="AX57" s="1282"/>
      <c r="AY57" s="1282"/>
      <c r="AZ57" s="1282"/>
      <c r="BA57" s="1282"/>
      <c r="BB57" s="1280" t="s">
        <v>615</v>
      </c>
      <c r="BC57" s="1280"/>
      <c r="BD57" s="1280"/>
      <c r="BE57" s="1280"/>
      <c r="BF57" s="1280"/>
      <c r="BG57" s="1280"/>
      <c r="BH57" s="1280"/>
      <c r="BI57" s="1280"/>
      <c r="BJ57" s="1280"/>
      <c r="BK57" s="1280"/>
      <c r="BL57" s="1280"/>
      <c r="BM57" s="1280"/>
      <c r="BN57" s="1280"/>
      <c r="BO57" s="1280"/>
      <c r="BP57" s="1277">
        <v>59.2</v>
      </c>
      <c r="BQ57" s="1277"/>
      <c r="BR57" s="1277"/>
      <c r="BS57" s="1277"/>
      <c r="BT57" s="1277"/>
      <c r="BU57" s="1277"/>
      <c r="BV57" s="1277"/>
      <c r="BW57" s="1277"/>
      <c r="BX57" s="1277">
        <v>63.4</v>
      </c>
      <c r="BY57" s="1277"/>
      <c r="BZ57" s="1277"/>
      <c r="CA57" s="1277"/>
      <c r="CB57" s="1277"/>
      <c r="CC57" s="1277"/>
      <c r="CD57" s="1277"/>
      <c r="CE57" s="1277"/>
      <c r="CF57" s="1277">
        <v>63.3</v>
      </c>
      <c r="CG57" s="1277"/>
      <c r="CH57" s="1277"/>
      <c r="CI57" s="1277"/>
      <c r="CJ57" s="1277"/>
      <c r="CK57" s="1277"/>
      <c r="CL57" s="1277"/>
      <c r="CM57" s="1277"/>
      <c r="CN57" s="1277">
        <v>62.8</v>
      </c>
      <c r="CO57" s="1277"/>
      <c r="CP57" s="1277"/>
      <c r="CQ57" s="1277"/>
      <c r="CR57" s="1277"/>
      <c r="CS57" s="1277"/>
      <c r="CT57" s="1277"/>
      <c r="CU57" s="1277"/>
      <c r="CV57" s="1277">
        <v>62.8</v>
      </c>
      <c r="CW57" s="1277"/>
      <c r="CX57" s="1277"/>
      <c r="CY57" s="1277"/>
      <c r="CZ57" s="1277"/>
      <c r="DA57" s="1277"/>
      <c r="DB57" s="1277"/>
      <c r="DC57" s="1277"/>
      <c r="DD57" s="390"/>
      <c r="DE57" s="389"/>
    </row>
    <row r="58" spans="1:109" s="385" customFormat="1">
      <c r="A58" s="371"/>
      <c r="B58" s="389"/>
      <c r="G58" s="1283"/>
      <c r="H58" s="1283"/>
      <c r="I58" s="1278"/>
      <c r="J58" s="1278"/>
      <c r="K58" s="1284"/>
      <c r="L58" s="1284"/>
      <c r="M58" s="1284"/>
      <c r="N58" s="1284"/>
      <c r="AM58" s="371"/>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0"/>
      <c r="DE58" s="389"/>
    </row>
    <row r="59" spans="1:109" s="385" customFormat="1">
      <c r="A59" s="371"/>
      <c r="B59" s="389"/>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9"/>
    </row>
    <row r="60" spans="1:109" s="385" customFormat="1">
      <c r="A60" s="371"/>
      <c r="B60" s="389"/>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9"/>
    </row>
    <row r="61" spans="1:109" s="385" customFormat="1">
      <c r="A61" s="371"/>
      <c r="B61" s="392"/>
      <c r="C61" s="393"/>
      <c r="D61" s="393"/>
      <c r="E61" s="393"/>
      <c r="F61" s="393"/>
      <c r="G61" s="393"/>
      <c r="H61" s="393"/>
      <c r="I61" s="393"/>
      <c r="J61" s="393"/>
      <c r="K61" s="393"/>
      <c r="L61" s="393"/>
      <c r="M61" s="394"/>
      <c r="N61" s="394"/>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3"/>
      <c r="AV61" s="393"/>
      <c r="AW61" s="393"/>
      <c r="AX61" s="393"/>
      <c r="AY61" s="393"/>
      <c r="AZ61" s="393"/>
      <c r="BA61" s="393"/>
      <c r="BB61" s="393"/>
      <c r="BC61" s="393"/>
      <c r="BD61" s="393"/>
      <c r="BE61" s="394"/>
      <c r="BF61" s="394"/>
      <c r="BG61" s="393"/>
      <c r="BH61" s="393"/>
      <c r="BI61" s="393"/>
      <c r="BJ61" s="393"/>
      <c r="BK61" s="393"/>
      <c r="BL61" s="393"/>
      <c r="BM61" s="393"/>
      <c r="BN61" s="393"/>
      <c r="BO61" s="393"/>
      <c r="BP61" s="393"/>
      <c r="BQ61" s="394"/>
      <c r="BR61" s="394"/>
      <c r="BS61" s="393"/>
      <c r="BT61" s="393"/>
      <c r="BU61" s="393"/>
      <c r="BV61" s="393"/>
      <c r="BW61" s="393"/>
      <c r="BX61" s="393"/>
      <c r="BY61" s="393"/>
      <c r="BZ61" s="393"/>
      <c r="CA61" s="393"/>
      <c r="CB61" s="393"/>
      <c r="CC61" s="394"/>
      <c r="CD61" s="394"/>
      <c r="CE61" s="393"/>
      <c r="CF61" s="393"/>
      <c r="CG61" s="393"/>
      <c r="CH61" s="393"/>
      <c r="CI61" s="393"/>
      <c r="CJ61" s="393"/>
      <c r="CK61" s="393"/>
      <c r="CL61" s="393"/>
      <c r="CM61" s="393"/>
      <c r="CN61" s="393"/>
      <c r="CO61" s="394"/>
      <c r="CP61" s="394"/>
      <c r="CQ61" s="393"/>
      <c r="CR61" s="393"/>
      <c r="CS61" s="393"/>
      <c r="CT61" s="393"/>
      <c r="CU61" s="393"/>
      <c r="CV61" s="393"/>
      <c r="CW61" s="393"/>
      <c r="CX61" s="393"/>
      <c r="CY61" s="393"/>
      <c r="CZ61" s="393"/>
      <c r="DA61" s="394"/>
      <c r="DB61" s="394"/>
      <c r="DC61" s="394"/>
      <c r="DD61" s="395"/>
      <c r="DE61" s="389"/>
    </row>
    <row r="62" spans="1:109">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71"/>
    </row>
    <row r="63" spans="1:109" ht="17.25">
      <c r="B63" s="396" t="s">
        <v>619</v>
      </c>
    </row>
    <row r="64" spans="1:109">
      <c r="B64" s="377"/>
      <c r="G64" s="384"/>
      <c r="I64" s="397"/>
      <c r="J64" s="397"/>
      <c r="K64" s="397"/>
      <c r="L64" s="397"/>
      <c r="M64" s="397"/>
      <c r="N64" s="398"/>
      <c r="AM64" s="384"/>
      <c r="AN64" s="384" t="s">
        <v>610</v>
      </c>
      <c r="AP64" s="385"/>
      <c r="AQ64" s="385"/>
      <c r="AR64" s="385"/>
      <c r="AY64" s="384"/>
      <c r="BA64" s="385"/>
      <c r="BB64" s="385"/>
      <c r="BC64" s="385"/>
      <c r="BK64" s="384"/>
      <c r="BM64" s="385"/>
      <c r="BN64" s="385"/>
      <c r="BO64" s="385"/>
      <c r="BW64" s="384"/>
      <c r="BY64" s="385"/>
      <c r="BZ64" s="385"/>
      <c r="CA64" s="385"/>
      <c r="CI64" s="384"/>
      <c r="CK64" s="385"/>
      <c r="CL64" s="385"/>
      <c r="CM64" s="385"/>
      <c r="CU64" s="384"/>
      <c r="CW64" s="385"/>
      <c r="CX64" s="385"/>
      <c r="CY64" s="385"/>
    </row>
    <row r="65" spans="2:107">
      <c r="B65" s="377"/>
      <c r="AN65" s="1289" t="s">
        <v>620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7"/>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7"/>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7"/>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7"/>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7"/>
      <c r="H70" s="399"/>
      <c r="I70" s="399"/>
      <c r="J70" s="400"/>
      <c r="K70" s="400"/>
      <c r="L70" s="401"/>
      <c r="M70" s="400"/>
      <c r="N70" s="401"/>
      <c r="AN70" s="386"/>
      <c r="AO70" s="386"/>
      <c r="AP70" s="386"/>
      <c r="AZ70" s="386"/>
      <c r="BA70" s="386"/>
      <c r="BB70" s="386"/>
      <c r="BL70" s="386"/>
      <c r="BM70" s="386"/>
      <c r="BN70" s="386"/>
      <c r="BX70" s="386"/>
      <c r="BY70" s="386"/>
      <c r="BZ70" s="386"/>
      <c r="CJ70" s="386"/>
      <c r="CK70" s="386"/>
      <c r="CL70" s="386"/>
      <c r="CV70" s="386"/>
      <c r="CW70" s="386"/>
      <c r="CX70" s="386"/>
    </row>
    <row r="71" spans="2:107">
      <c r="B71" s="377"/>
      <c r="G71" s="402"/>
      <c r="I71" s="403"/>
      <c r="J71" s="400"/>
      <c r="K71" s="400"/>
      <c r="L71" s="401"/>
      <c r="M71" s="400"/>
      <c r="N71" s="401"/>
      <c r="AM71" s="402"/>
      <c r="AN71" s="371" t="s">
        <v>612</v>
      </c>
    </row>
    <row r="72" spans="2:107">
      <c r="B72" s="377"/>
      <c r="G72" s="1283"/>
      <c r="H72" s="1283"/>
      <c r="I72" s="1283"/>
      <c r="J72" s="1283"/>
      <c r="K72" s="387"/>
      <c r="L72" s="387"/>
      <c r="M72" s="388"/>
      <c r="N72" s="388"/>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560</v>
      </c>
      <c r="BQ72" s="1282"/>
      <c r="BR72" s="1282"/>
      <c r="BS72" s="1282"/>
      <c r="BT72" s="1282"/>
      <c r="BU72" s="1282"/>
      <c r="BV72" s="1282"/>
      <c r="BW72" s="1282"/>
      <c r="BX72" s="1282" t="s">
        <v>561</v>
      </c>
      <c r="BY72" s="1282"/>
      <c r="BZ72" s="1282"/>
      <c r="CA72" s="1282"/>
      <c r="CB72" s="1282"/>
      <c r="CC72" s="1282"/>
      <c r="CD72" s="1282"/>
      <c r="CE72" s="1282"/>
      <c r="CF72" s="1282" t="s">
        <v>562</v>
      </c>
      <c r="CG72" s="1282"/>
      <c r="CH72" s="1282"/>
      <c r="CI72" s="1282"/>
      <c r="CJ72" s="1282"/>
      <c r="CK72" s="1282"/>
      <c r="CL72" s="1282"/>
      <c r="CM72" s="1282"/>
      <c r="CN72" s="1282" t="s">
        <v>563</v>
      </c>
      <c r="CO72" s="1282"/>
      <c r="CP72" s="1282"/>
      <c r="CQ72" s="1282"/>
      <c r="CR72" s="1282"/>
      <c r="CS72" s="1282"/>
      <c r="CT72" s="1282"/>
      <c r="CU72" s="1282"/>
      <c r="CV72" s="1282" t="s">
        <v>564</v>
      </c>
      <c r="CW72" s="1282"/>
      <c r="CX72" s="1282"/>
      <c r="CY72" s="1282"/>
      <c r="CZ72" s="1282"/>
      <c r="DA72" s="1282"/>
      <c r="DB72" s="1282"/>
      <c r="DC72" s="1282"/>
    </row>
    <row r="73" spans="2:107">
      <c r="B73" s="377"/>
      <c r="G73" s="1285"/>
      <c r="H73" s="1285"/>
      <c r="I73" s="1285"/>
      <c r="J73" s="1285"/>
      <c r="K73" s="1281"/>
      <c r="L73" s="1281"/>
      <c r="M73" s="1281"/>
      <c r="N73" s="1281"/>
      <c r="AM73" s="386"/>
      <c r="AN73" s="1280" t="s">
        <v>613</v>
      </c>
      <c r="AO73" s="1280"/>
      <c r="AP73" s="1280"/>
      <c r="AQ73" s="1280"/>
      <c r="AR73" s="1280"/>
      <c r="AS73" s="1280"/>
      <c r="AT73" s="1280"/>
      <c r="AU73" s="1280"/>
      <c r="AV73" s="1280"/>
      <c r="AW73" s="1280"/>
      <c r="AX73" s="1280"/>
      <c r="AY73" s="1280"/>
      <c r="AZ73" s="1280"/>
      <c r="BA73" s="1280"/>
      <c r="BB73" s="1280" t="s">
        <v>621</v>
      </c>
      <c r="BC73" s="1280"/>
      <c r="BD73" s="1280"/>
      <c r="BE73" s="1280"/>
      <c r="BF73" s="1280"/>
      <c r="BG73" s="1280"/>
      <c r="BH73" s="1280"/>
      <c r="BI73" s="1280"/>
      <c r="BJ73" s="1280"/>
      <c r="BK73" s="1280"/>
      <c r="BL73" s="1280"/>
      <c r="BM73" s="1280"/>
      <c r="BN73" s="1280"/>
      <c r="BO73" s="1280"/>
      <c r="BP73" s="1277">
        <v>61.9</v>
      </c>
      <c r="BQ73" s="1277"/>
      <c r="BR73" s="1277"/>
      <c r="BS73" s="1277"/>
      <c r="BT73" s="1277"/>
      <c r="BU73" s="1277"/>
      <c r="BV73" s="1277"/>
      <c r="BW73" s="1277"/>
      <c r="BX73" s="1277">
        <v>56.2</v>
      </c>
      <c r="BY73" s="1277"/>
      <c r="BZ73" s="1277"/>
      <c r="CA73" s="1277"/>
      <c r="CB73" s="1277"/>
      <c r="CC73" s="1277"/>
      <c r="CD73" s="1277"/>
      <c r="CE73" s="1277"/>
      <c r="CF73" s="1277">
        <v>57.3</v>
      </c>
      <c r="CG73" s="1277"/>
      <c r="CH73" s="1277"/>
      <c r="CI73" s="1277"/>
      <c r="CJ73" s="1277"/>
      <c r="CK73" s="1277"/>
      <c r="CL73" s="1277"/>
      <c r="CM73" s="1277"/>
      <c r="CN73" s="1277">
        <v>52.6</v>
      </c>
      <c r="CO73" s="1277"/>
      <c r="CP73" s="1277"/>
      <c r="CQ73" s="1277"/>
      <c r="CR73" s="1277"/>
      <c r="CS73" s="1277"/>
      <c r="CT73" s="1277"/>
      <c r="CU73" s="1277"/>
      <c r="CV73" s="1277">
        <v>11</v>
      </c>
      <c r="CW73" s="1277"/>
      <c r="CX73" s="1277"/>
      <c r="CY73" s="1277"/>
      <c r="CZ73" s="1277"/>
      <c r="DA73" s="1277"/>
      <c r="DB73" s="1277"/>
      <c r="DC73" s="1277"/>
    </row>
    <row r="74" spans="2:107">
      <c r="B74" s="377"/>
      <c r="G74" s="1285"/>
      <c r="H74" s="1285"/>
      <c r="I74" s="1285"/>
      <c r="J74" s="1285"/>
      <c r="K74" s="1281"/>
      <c r="L74" s="1281"/>
      <c r="M74" s="1281"/>
      <c r="N74" s="1281"/>
      <c r="AM74" s="3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7"/>
      <c r="G75" s="1285"/>
      <c r="H75" s="1285"/>
      <c r="I75" s="1283"/>
      <c r="J75" s="1283"/>
      <c r="K75" s="1284"/>
      <c r="L75" s="1284"/>
      <c r="M75" s="1284"/>
      <c r="N75" s="1284"/>
      <c r="AM75" s="386"/>
      <c r="AN75" s="1280"/>
      <c r="AO75" s="1280"/>
      <c r="AP75" s="1280"/>
      <c r="AQ75" s="1280"/>
      <c r="AR75" s="1280"/>
      <c r="AS75" s="1280"/>
      <c r="AT75" s="1280"/>
      <c r="AU75" s="1280"/>
      <c r="AV75" s="1280"/>
      <c r="AW75" s="1280"/>
      <c r="AX75" s="1280"/>
      <c r="AY75" s="1280"/>
      <c r="AZ75" s="1280"/>
      <c r="BA75" s="1280"/>
      <c r="BB75" s="1280" t="s">
        <v>622</v>
      </c>
      <c r="BC75" s="1280"/>
      <c r="BD75" s="1280"/>
      <c r="BE75" s="1280"/>
      <c r="BF75" s="1280"/>
      <c r="BG75" s="1280"/>
      <c r="BH75" s="1280"/>
      <c r="BI75" s="1280"/>
      <c r="BJ75" s="1280"/>
      <c r="BK75" s="1280"/>
      <c r="BL75" s="1280"/>
      <c r="BM75" s="1280"/>
      <c r="BN75" s="1280"/>
      <c r="BO75" s="1280"/>
      <c r="BP75" s="1277">
        <v>13.7</v>
      </c>
      <c r="BQ75" s="1277"/>
      <c r="BR75" s="1277"/>
      <c r="BS75" s="1277"/>
      <c r="BT75" s="1277"/>
      <c r="BU75" s="1277"/>
      <c r="BV75" s="1277"/>
      <c r="BW75" s="1277"/>
      <c r="BX75" s="1277">
        <v>13.4</v>
      </c>
      <c r="BY75" s="1277"/>
      <c r="BZ75" s="1277"/>
      <c r="CA75" s="1277"/>
      <c r="CB75" s="1277"/>
      <c r="CC75" s="1277"/>
      <c r="CD75" s="1277"/>
      <c r="CE75" s="1277"/>
      <c r="CF75" s="1277">
        <v>12.9</v>
      </c>
      <c r="CG75" s="1277"/>
      <c r="CH75" s="1277"/>
      <c r="CI75" s="1277"/>
      <c r="CJ75" s="1277"/>
      <c r="CK75" s="1277"/>
      <c r="CL75" s="1277"/>
      <c r="CM75" s="1277"/>
      <c r="CN75" s="1277">
        <v>12.3</v>
      </c>
      <c r="CO75" s="1277"/>
      <c r="CP75" s="1277"/>
      <c r="CQ75" s="1277"/>
      <c r="CR75" s="1277"/>
      <c r="CS75" s="1277"/>
      <c r="CT75" s="1277"/>
      <c r="CU75" s="1277"/>
      <c r="CV75" s="1277">
        <v>11.8</v>
      </c>
      <c r="CW75" s="1277"/>
      <c r="CX75" s="1277"/>
      <c r="CY75" s="1277"/>
      <c r="CZ75" s="1277"/>
      <c r="DA75" s="1277"/>
      <c r="DB75" s="1277"/>
      <c r="DC75" s="1277"/>
    </row>
    <row r="76" spans="2:107">
      <c r="B76" s="377"/>
      <c r="G76" s="1285"/>
      <c r="H76" s="1285"/>
      <c r="I76" s="1283"/>
      <c r="J76" s="1283"/>
      <c r="K76" s="1284"/>
      <c r="L76" s="1284"/>
      <c r="M76" s="1284"/>
      <c r="N76" s="1284"/>
      <c r="AM76" s="3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7"/>
      <c r="G77" s="1283"/>
      <c r="H77" s="1283"/>
      <c r="I77" s="1283"/>
      <c r="J77" s="1283"/>
      <c r="K77" s="1281"/>
      <c r="L77" s="1281"/>
      <c r="M77" s="1281"/>
      <c r="N77" s="1281"/>
      <c r="AN77" s="1282" t="s">
        <v>616</v>
      </c>
      <c r="AO77" s="1282"/>
      <c r="AP77" s="1282"/>
      <c r="AQ77" s="1282"/>
      <c r="AR77" s="1282"/>
      <c r="AS77" s="1282"/>
      <c r="AT77" s="1282"/>
      <c r="AU77" s="1282"/>
      <c r="AV77" s="1282"/>
      <c r="AW77" s="1282"/>
      <c r="AX77" s="1282"/>
      <c r="AY77" s="1282"/>
      <c r="AZ77" s="1282"/>
      <c r="BA77" s="1282"/>
      <c r="BB77" s="1280" t="s">
        <v>618</v>
      </c>
      <c r="BC77" s="1280"/>
      <c r="BD77" s="1280"/>
      <c r="BE77" s="1280"/>
      <c r="BF77" s="1280"/>
      <c r="BG77" s="1280"/>
      <c r="BH77" s="1280"/>
      <c r="BI77" s="1280"/>
      <c r="BJ77" s="1280"/>
      <c r="BK77" s="1280"/>
      <c r="BL77" s="1280"/>
      <c r="BM77" s="1280"/>
      <c r="BN77" s="1280"/>
      <c r="BO77" s="1280"/>
      <c r="BP77" s="1277">
        <v>23.4</v>
      </c>
      <c r="BQ77" s="1277"/>
      <c r="BR77" s="1277"/>
      <c r="BS77" s="1277"/>
      <c r="BT77" s="1277"/>
      <c r="BU77" s="1277"/>
      <c r="BV77" s="1277"/>
      <c r="BW77" s="1277"/>
      <c r="BX77" s="1277">
        <v>7.6</v>
      </c>
      <c r="BY77" s="1277"/>
      <c r="BZ77" s="1277"/>
      <c r="CA77" s="1277"/>
      <c r="CB77" s="1277"/>
      <c r="CC77" s="1277"/>
      <c r="CD77" s="1277"/>
      <c r="CE77" s="1277"/>
      <c r="CF77" s="1277">
        <v>3</v>
      </c>
      <c r="CG77" s="1277"/>
      <c r="CH77" s="1277"/>
      <c r="CI77" s="1277"/>
      <c r="CJ77" s="1277"/>
      <c r="CK77" s="1277"/>
      <c r="CL77" s="1277"/>
      <c r="CM77" s="1277"/>
      <c r="CN77" s="1277">
        <v>3.4</v>
      </c>
      <c r="CO77" s="1277"/>
      <c r="CP77" s="1277"/>
      <c r="CQ77" s="1277"/>
      <c r="CR77" s="1277"/>
      <c r="CS77" s="1277"/>
      <c r="CT77" s="1277"/>
      <c r="CU77" s="1277"/>
      <c r="CV77" s="1277">
        <v>0</v>
      </c>
      <c r="CW77" s="1277"/>
      <c r="CX77" s="1277"/>
      <c r="CY77" s="1277"/>
      <c r="CZ77" s="1277"/>
      <c r="DA77" s="1277"/>
      <c r="DB77" s="1277"/>
      <c r="DC77" s="1277"/>
    </row>
    <row r="78" spans="2:107">
      <c r="B78" s="377"/>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7"/>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623</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8.6</v>
      </c>
      <c r="BY79" s="1277"/>
      <c r="BZ79" s="1277"/>
      <c r="CA79" s="1277"/>
      <c r="CB79" s="1277"/>
      <c r="CC79" s="1277"/>
      <c r="CD79" s="1277"/>
      <c r="CE79" s="1277"/>
      <c r="CF79" s="1277">
        <v>8.8000000000000007</v>
      </c>
      <c r="CG79" s="1277"/>
      <c r="CH79" s="1277"/>
      <c r="CI79" s="1277"/>
      <c r="CJ79" s="1277"/>
      <c r="CK79" s="1277"/>
      <c r="CL79" s="1277"/>
      <c r="CM79" s="1277"/>
      <c r="CN79" s="1277">
        <v>8.8000000000000007</v>
      </c>
      <c r="CO79" s="1277"/>
      <c r="CP79" s="1277"/>
      <c r="CQ79" s="1277"/>
      <c r="CR79" s="1277"/>
      <c r="CS79" s="1277"/>
      <c r="CT79" s="1277"/>
      <c r="CU79" s="1277"/>
      <c r="CV79" s="1277">
        <v>8.3000000000000007</v>
      </c>
      <c r="CW79" s="1277"/>
      <c r="CX79" s="1277"/>
      <c r="CY79" s="1277"/>
      <c r="CZ79" s="1277"/>
      <c r="DA79" s="1277"/>
      <c r="DB79" s="1277"/>
      <c r="DC79" s="1277"/>
    </row>
    <row r="80" spans="2:107">
      <c r="B80" s="377"/>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7"/>
    </row>
    <row r="82" spans="2:109" ht="17.25">
      <c r="B82" s="377"/>
      <c r="K82" s="404"/>
      <c r="L82" s="404"/>
      <c r="M82" s="404"/>
      <c r="N82" s="404"/>
      <c r="AQ82" s="404"/>
      <c r="AR82" s="404"/>
      <c r="AS82" s="404"/>
      <c r="AT82" s="404"/>
      <c r="BC82" s="404"/>
      <c r="BD82" s="404"/>
      <c r="BE82" s="404"/>
      <c r="BF82" s="404"/>
      <c r="BO82" s="404"/>
      <c r="BP82" s="404"/>
      <c r="BQ82" s="404"/>
      <c r="BR82" s="404"/>
      <c r="CA82" s="404"/>
      <c r="CB82" s="404"/>
      <c r="CC82" s="404"/>
      <c r="CD82" s="404"/>
      <c r="CM82" s="404"/>
      <c r="CN82" s="404"/>
      <c r="CO82" s="404"/>
      <c r="CP82" s="404"/>
      <c r="CY82" s="404"/>
      <c r="CZ82" s="404"/>
      <c r="DA82" s="404"/>
      <c r="DB82" s="404"/>
      <c r="DC82" s="404"/>
    </row>
    <row r="83" spans="2:109">
      <c r="B83" s="379"/>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1"/>
    </row>
    <row r="84" spans="2:109">
      <c r="DD84" s="371"/>
      <c r="DE84" s="371"/>
    </row>
    <row r="85" spans="2:109">
      <c r="DD85" s="371"/>
      <c r="DE85" s="371"/>
    </row>
  </sheetData>
  <sheetProtection algorithmName="SHA-512" hashValue="3LJYzOacF5VihWm84LnZUDV7F78z4jcG14xr/6FUh2FgC/C5dNR973vODcOarE8gSm9ixZT5WIDNj8aDTabIcg==" saltValue="MYX9bRWgamL/ePc1yrXck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election activeCell="BX79" sqref="BX79:CE80"/>
    </sheetView>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507</v>
      </c>
    </row>
  </sheetData>
  <sheetProtection algorithmName="SHA-512" hashValue="TEOukBjIHZM4UIFqq7rdxdL802C7OKyhIfqMmQjOntsdbFTX90OsVw9DvnBfmTWUzuRzH9ma+Jm+LDU6OtTqeg==" saltValue="z6Vd94BUm7mlTtmqmRTw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40" zoomScaleNormal="40" zoomScaleSheetLayoutView="55" workbookViewId="0">
      <selection activeCell="BX79" sqref="BX79:CE80"/>
    </sheetView>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624</v>
      </c>
    </row>
  </sheetData>
  <sheetProtection algorithmName="SHA-512" hashValue="uqVJIK9ewq/b9qnOzdDPtcFqbMfbicSzwJbI7uPV8xCsUt7YpueMIWRU5oY1CelFVL7EimVYRV7zB16RYKPluw==" saltValue="sl+uzUAqgH+HSRXKrusI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557</v>
      </c>
      <c r="G2" s="148"/>
      <c r="H2" s="149"/>
    </row>
    <row r="3" spans="1:8">
      <c r="A3" s="145" t="s">
        <v>550</v>
      </c>
      <c r="B3" s="150"/>
      <c r="C3" s="151"/>
      <c r="D3" s="152">
        <v>76567</v>
      </c>
      <c r="E3" s="153"/>
      <c r="F3" s="154">
        <v>116162</v>
      </c>
      <c r="G3" s="155"/>
      <c r="H3" s="156"/>
    </row>
    <row r="4" spans="1:8">
      <c r="A4" s="157"/>
      <c r="B4" s="158"/>
      <c r="C4" s="159"/>
      <c r="D4" s="160">
        <v>38553</v>
      </c>
      <c r="E4" s="161"/>
      <c r="F4" s="162">
        <v>61562</v>
      </c>
      <c r="G4" s="163"/>
      <c r="H4" s="164"/>
    </row>
    <row r="5" spans="1:8">
      <c r="A5" s="145" t="s">
        <v>552</v>
      </c>
      <c r="B5" s="150"/>
      <c r="C5" s="151"/>
      <c r="D5" s="152">
        <v>77408</v>
      </c>
      <c r="E5" s="153"/>
      <c r="F5" s="154">
        <v>121449</v>
      </c>
      <c r="G5" s="155"/>
      <c r="H5" s="156"/>
    </row>
    <row r="6" spans="1:8">
      <c r="A6" s="157"/>
      <c r="B6" s="158"/>
      <c r="C6" s="159"/>
      <c r="D6" s="160">
        <v>30921</v>
      </c>
      <c r="E6" s="161"/>
      <c r="F6" s="162">
        <v>62922</v>
      </c>
      <c r="G6" s="163"/>
      <c r="H6" s="164"/>
    </row>
    <row r="7" spans="1:8">
      <c r="A7" s="145" t="s">
        <v>553</v>
      </c>
      <c r="B7" s="150"/>
      <c r="C7" s="151"/>
      <c r="D7" s="152">
        <v>121213</v>
      </c>
      <c r="E7" s="153"/>
      <c r="F7" s="154">
        <v>145139</v>
      </c>
      <c r="G7" s="155"/>
      <c r="H7" s="156"/>
    </row>
    <row r="8" spans="1:8">
      <c r="A8" s="157"/>
      <c r="B8" s="158"/>
      <c r="C8" s="159"/>
      <c r="D8" s="160">
        <v>89176</v>
      </c>
      <c r="E8" s="161"/>
      <c r="F8" s="162">
        <v>83762</v>
      </c>
      <c r="G8" s="163"/>
      <c r="H8" s="164"/>
    </row>
    <row r="9" spans="1:8">
      <c r="A9" s="145" t="s">
        <v>554</v>
      </c>
      <c r="B9" s="150"/>
      <c r="C9" s="151"/>
      <c r="D9" s="152">
        <v>68471</v>
      </c>
      <c r="E9" s="153"/>
      <c r="F9" s="154">
        <v>125391</v>
      </c>
      <c r="G9" s="155"/>
      <c r="H9" s="156"/>
    </row>
    <row r="10" spans="1:8">
      <c r="A10" s="157"/>
      <c r="B10" s="158"/>
      <c r="C10" s="159"/>
      <c r="D10" s="160">
        <v>38443</v>
      </c>
      <c r="E10" s="161"/>
      <c r="F10" s="162">
        <v>68516</v>
      </c>
      <c r="G10" s="163"/>
      <c r="H10" s="164"/>
    </row>
    <row r="11" spans="1:8">
      <c r="A11" s="145" t="s">
        <v>555</v>
      </c>
      <c r="B11" s="150"/>
      <c r="C11" s="151"/>
      <c r="D11" s="152">
        <v>53858</v>
      </c>
      <c r="E11" s="153"/>
      <c r="F11" s="154">
        <v>138402</v>
      </c>
      <c r="G11" s="155"/>
      <c r="H11" s="156"/>
    </row>
    <row r="12" spans="1:8">
      <c r="A12" s="157"/>
      <c r="B12" s="158"/>
      <c r="C12" s="165"/>
      <c r="D12" s="160">
        <v>31786</v>
      </c>
      <c r="E12" s="161"/>
      <c r="F12" s="162">
        <v>70652</v>
      </c>
      <c r="G12" s="163"/>
      <c r="H12" s="164"/>
    </row>
    <row r="13" spans="1:8">
      <c r="A13" s="145"/>
      <c r="B13" s="150"/>
      <c r="C13" s="166"/>
      <c r="D13" s="167">
        <v>79503</v>
      </c>
      <c r="E13" s="168"/>
      <c r="F13" s="169">
        <v>129309</v>
      </c>
      <c r="G13" s="170"/>
      <c r="H13" s="156"/>
    </row>
    <row r="14" spans="1:8">
      <c r="A14" s="157"/>
      <c r="B14" s="158"/>
      <c r="C14" s="159"/>
      <c r="D14" s="160">
        <v>45776</v>
      </c>
      <c r="E14" s="161"/>
      <c r="F14" s="162">
        <v>69483</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17.760000000000002</v>
      </c>
      <c r="C19" s="171">
        <f>ROUND(VALUE(SUBSTITUTE(実質収支比率等に係る経年分析!G$48,"▲","-")),2)</f>
        <v>10.5</v>
      </c>
      <c r="D19" s="171">
        <f>ROUND(VALUE(SUBSTITUTE(実質収支比率等に係る経年分析!H$48,"▲","-")),2)</f>
        <v>4.4000000000000004</v>
      </c>
      <c r="E19" s="171">
        <f>ROUND(VALUE(SUBSTITUTE(実質収支比率等に係る経年分析!I$48,"▲","-")),2)</f>
        <v>10.36</v>
      </c>
      <c r="F19" s="171">
        <f>ROUND(VALUE(SUBSTITUTE(実質収支比率等に係る経年分析!J$48,"▲","-")),2)</f>
        <v>15.5</v>
      </c>
    </row>
    <row r="20" spans="1:11">
      <c r="A20" s="171" t="s">
        <v>55</v>
      </c>
      <c r="B20" s="171">
        <f>ROUND(VALUE(SUBSTITUTE(実質収支比率等に係る経年分析!F$47,"▲","-")),2)</f>
        <v>34.17</v>
      </c>
      <c r="C20" s="171">
        <f>ROUND(VALUE(SUBSTITUTE(実質収支比率等に係る経年分析!G$47,"▲","-")),2)</f>
        <v>28.54</v>
      </c>
      <c r="D20" s="171">
        <f>ROUND(VALUE(SUBSTITUTE(実質収支比率等に係る経年分析!H$47,"▲","-")),2)</f>
        <v>24.94</v>
      </c>
      <c r="E20" s="171">
        <f>ROUND(VALUE(SUBSTITUTE(実質収支比率等に係る経年分析!I$47,"▲","-")),2)</f>
        <v>26.74</v>
      </c>
      <c r="F20" s="171">
        <f>ROUND(VALUE(SUBSTITUTE(実質収支比率等に係る経年分析!J$47,"▲","-")),2)</f>
        <v>41.46</v>
      </c>
    </row>
    <row r="21" spans="1:11">
      <c r="A21" s="171" t="s">
        <v>56</v>
      </c>
      <c r="B21" s="171">
        <f>IF(ISNUMBER(VALUE(SUBSTITUTE(実質収支比率等に係る経年分析!F$49,"▲","-"))),ROUND(VALUE(SUBSTITUTE(実質収支比率等に係る経年分析!F$49,"▲","-")),2),NA())</f>
        <v>1.63</v>
      </c>
      <c r="C21" s="171">
        <f>IF(ISNUMBER(VALUE(SUBSTITUTE(実質収支比率等に係る経年分析!G$49,"▲","-"))),ROUND(VALUE(SUBSTITUTE(実質収支比率等に係る経年分析!G$49,"▲","-")),2),NA())</f>
        <v>-12.04</v>
      </c>
      <c r="D21" s="171">
        <f>IF(ISNUMBER(VALUE(SUBSTITUTE(実質収支比率等に係る経年分析!H$49,"▲","-"))),ROUND(VALUE(SUBSTITUTE(実質収支比率等に係る経年分析!H$49,"▲","-")),2),NA())</f>
        <v>-9.34</v>
      </c>
      <c r="E21" s="171">
        <f>IF(ISNUMBER(VALUE(SUBSTITUTE(実質収支比率等に係る経年分析!I$49,"▲","-"))),ROUND(VALUE(SUBSTITUTE(実質収支比率等に係る経年分析!I$49,"▲","-")),2),NA())</f>
        <v>9.23</v>
      </c>
      <c r="F21" s="171">
        <f>IF(ISNUMBER(VALUE(SUBSTITUTE(実質収支比率等に係る経年分析!J$49,"▲","-"))),ROUND(VALUE(SUBSTITUTE(実質収支比率等に係る経年分析!J$49,"▲","-")),2),NA())</f>
        <v>23.01</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1.63</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草場地区再開発事業特別会計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1.45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1.07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0.16</v>
      </c>
    </row>
    <row r="33" spans="1:16">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3.44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0.23</v>
      </c>
    </row>
    <row r="34" spans="1:16">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0.82</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17.760000000000002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10.49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4.3899999999999997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10.36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15.49</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15.31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16.559999999999999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17.350000000000001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17.690000000000001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16.29</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444</v>
      </c>
      <c r="E42" s="173"/>
      <c r="F42" s="173"/>
      <c r="G42" s="173">
        <f>'実質公債費比率（分子）の構造'!L$52</f>
        <v>391</v>
      </c>
      <c r="H42" s="173"/>
      <c r="I42" s="173"/>
      <c r="J42" s="173">
        <f>'実質公債費比率（分子）の構造'!M$52</f>
        <v>388</v>
      </c>
      <c r="K42" s="173"/>
      <c r="L42" s="173"/>
      <c r="M42" s="173">
        <f>'実質公債費比率（分子）の構造'!N$52</f>
        <v>395</v>
      </c>
      <c r="N42" s="173"/>
      <c r="O42" s="173"/>
      <c r="P42" s="173">
        <f>'実質公債費比率（分子）の構造'!O$52</f>
        <v>400</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9</v>
      </c>
      <c r="C44" s="173"/>
      <c r="D44" s="173"/>
      <c r="E44" s="173">
        <f>'実質公債費比率（分子）の構造'!L$50</f>
        <v>9</v>
      </c>
      <c r="F44" s="173"/>
      <c r="G44" s="173"/>
      <c r="H44" s="173">
        <f>'実質公債費比率（分子）の構造'!M$50</f>
        <v>9</v>
      </c>
      <c r="I44" s="173"/>
      <c r="J44" s="173"/>
      <c r="K44" s="173">
        <f>'実質公債費比率（分子）の構造'!N$50</f>
        <v>9</v>
      </c>
      <c r="L44" s="173"/>
      <c r="M44" s="173"/>
      <c r="N44" s="173">
        <f>'実質公債費比率（分子）の構造'!O$50</f>
        <v>9</v>
      </c>
      <c r="O44" s="173"/>
      <c r="P44" s="173"/>
    </row>
    <row r="45" spans="1:16">
      <c r="A45" s="173" t="s">
        <v>66</v>
      </c>
      <c r="B45" s="173">
        <f>'実質公債費比率（分子）の構造'!K$49</f>
        <v>18</v>
      </c>
      <c r="C45" s="173"/>
      <c r="D45" s="173"/>
      <c r="E45" s="173">
        <f>'実質公債費比率（分子）の構造'!L$49</f>
        <v>23</v>
      </c>
      <c r="F45" s="173"/>
      <c r="G45" s="173"/>
      <c r="H45" s="173">
        <f>'実質公債費比率（分子）の構造'!M$49</f>
        <v>22</v>
      </c>
      <c r="I45" s="173"/>
      <c r="J45" s="173"/>
      <c r="K45" s="173">
        <f>'実質公債費比率（分子）の構造'!N$49</f>
        <v>22</v>
      </c>
      <c r="L45" s="173"/>
      <c r="M45" s="173"/>
      <c r="N45" s="173">
        <f>'実質公債費比率（分子）の構造'!O$49</f>
        <v>15</v>
      </c>
      <c r="O45" s="173"/>
      <c r="P45" s="173"/>
    </row>
    <row r="46" spans="1:16">
      <c r="A46" s="173" t="s">
        <v>67</v>
      </c>
      <c r="B46" s="173">
        <f>'実質公債費比率（分子）の構造'!K$48</f>
        <v>244</v>
      </c>
      <c r="C46" s="173"/>
      <c r="D46" s="173"/>
      <c r="E46" s="173">
        <f>'実質公債費比率（分子）の構造'!L$48</f>
        <v>244</v>
      </c>
      <c r="F46" s="173"/>
      <c r="G46" s="173"/>
      <c r="H46" s="173">
        <f>'実質公債費比率（分子）の構造'!M$48</f>
        <v>237</v>
      </c>
      <c r="I46" s="173"/>
      <c r="J46" s="173"/>
      <c r="K46" s="173">
        <f>'実質公債費比率（分子）の構造'!N$48</f>
        <v>245</v>
      </c>
      <c r="L46" s="173"/>
      <c r="M46" s="173"/>
      <c r="N46" s="173">
        <f>'実質公債費比率（分子）の構造'!O$48</f>
        <v>233</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516</v>
      </c>
      <c r="C49" s="173"/>
      <c r="D49" s="173"/>
      <c r="E49" s="173">
        <f>'実質公債費比率（分子）の構造'!L$45</f>
        <v>445</v>
      </c>
      <c r="F49" s="173"/>
      <c r="G49" s="173"/>
      <c r="H49" s="173">
        <f>'実質公債費比率（分子）の構造'!M$45</f>
        <v>439</v>
      </c>
      <c r="I49" s="173"/>
      <c r="J49" s="173"/>
      <c r="K49" s="173">
        <f>'実質公債費比率（分子）の構造'!N$45</f>
        <v>443</v>
      </c>
      <c r="L49" s="173"/>
      <c r="M49" s="173"/>
      <c r="N49" s="173">
        <f>'実質公債費比率（分子）の構造'!O$45</f>
        <v>487</v>
      </c>
      <c r="O49" s="173"/>
      <c r="P49" s="173"/>
    </row>
    <row r="50" spans="1:16">
      <c r="A50" s="173" t="s">
        <v>71</v>
      </c>
      <c r="B50" s="173" t="e">
        <f>NA()</f>
        <v>#N/A</v>
      </c>
      <c r="C50" s="173">
        <f>IF(ISNUMBER('実質公債費比率（分子）の構造'!K$53),'実質公債費比率（分子）の構造'!K$53,NA())</f>
        <v>343</v>
      </c>
      <c r="D50" s="173" t="e">
        <f>NA()</f>
        <v>#N/A</v>
      </c>
      <c r="E50" s="173" t="e">
        <f>NA()</f>
        <v>#N/A</v>
      </c>
      <c r="F50" s="173">
        <f>IF(ISNUMBER('実質公債費比率（分子）の構造'!L$53),'実質公債費比率（分子）の構造'!L$53,NA())</f>
        <v>330</v>
      </c>
      <c r="G50" s="173" t="e">
        <f>NA()</f>
        <v>#N/A</v>
      </c>
      <c r="H50" s="173" t="e">
        <f>NA()</f>
        <v>#N/A</v>
      </c>
      <c r="I50" s="173">
        <f>IF(ISNUMBER('実質公債費比率（分子）の構造'!M$53),'実質公債費比率（分子）の構造'!M$53,NA())</f>
        <v>319</v>
      </c>
      <c r="J50" s="173" t="e">
        <f>NA()</f>
        <v>#N/A</v>
      </c>
      <c r="K50" s="173" t="e">
        <f>NA()</f>
        <v>#N/A</v>
      </c>
      <c r="L50" s="173">
        <f>IF(ISNUMBER('実質公債費比率（分子）の構造'!N$53),'実質公債費比率（分子）の構造'!N$53,NA())</f>
        <v>324</v>
      </c>
      <c r="M50" s="173" t="e">
        <f>NA()</f>
        <v>#N/A</v>
      </c>
      <c r="N50" s="173" t="e">
        <f>NA()</f>
        <v>#N/A</v>
      </c>
      <c r="O50" s="173">
        <f>IF(ISNUMBER('実質公債費比率（分子）の構造'!O$53),'実質公債費比率（分子）の構造'!O$53,NA())</f>
        <v>344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4761</v>
      </c>
      <c r="E56" s="172"/>
      <c r="F56" s="172"/>
      <c r="G56" s="172">
        <f>'将来負担比率（分子）の構造'!J$52</f>
        <v>4672</v>
      </c>
      <c r="H56" s="172"/>
      <c r="I56" s="172"/>
      <c r="J56" s="172">
        <f>'将来負担比率（分子）の構造'!K$52</f>
        <v>4742</v>
      </c>
      <c r="K56" s="172"/>
      <c r="L56" s="172"/>
      <c r="M56" s="172">
        <f>'将来負担比率（分子）の構造'!L$52</f>
        <v>4680</v>
      </c>
      <c r="N56" s="172"/>
      <c r="O56" s="172"/>
      <c r="P56" s="172">
        <f>'将来負担比率（分子）の構造'!M$52</f>
        <v>4657</v>
      </c>
    </row>
    <row r="57" spans="1:16">
      <c r="A57" s="172" t="s">
        <v>42</v>
      </c>
      <c r="B57" s="172"/>
      <c r="C57" s="172"/>
      <c r="D57" s="172">
        <f>'将来負担比率（分子）の構造'!I$51</f>
        <v>14</v>
      </c>
      <c r="E57" s="172"/>
      <c r="F57" s="172"/>
      <c r="G57" s="172">
        <f>'将来負担比率（分子）の構造'!J$51</f>
        <v>6</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1364</v>
      </c>
      <c r="E58" s="172"/>
      <c r="F58" s="172"/>
      <c r="G58" s="172">
        <f>'将来負担比率（分子）の構造'!J$50</f>
        <v>1264</v>
      </c>
      <c r="H58" s="172"/>
      <c r="I58" s="172"/>
      <c r="J58" s="172">
        <f>'将来負担比率（分子）の構造'!K$50</f>
        <v>1201</v>
      </c>
      <c r="K58" s="172"/>
      <c r="L58" s="172"/>
      <c r="M58" s="172">
        <f>'将来負担比率（分子）の構造'!L$50</f>
        <v>1232</v>
      </c>
      <c r="N58" s="172"/>
      <c r="O58" s="172"/>
      <c r="P58" s="172">
        <f>'将来負担比率（分子）の構造'!M$50</f>
        <v>1970</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117</v>
      </c>
      <c r="C62" s="172"/>
      <c r="D62" s="172"/>
      <c r="E62" s="172">
        <f>'将来負担比率（分子）の構造'!J$45</f>
        <v>70</v>
      </c>
      <c r="F62" s="172"/>
      <c r="G62" s="172"/>
      <c r="H62" s="172">
        <f>'将来負担比率（分子）の構造'!K$45</f>
        <v>69</v>
      </c>
      <c r="I62" s="172"/>
      <c r="J62" s="172"/>
      <c r="K62" s="172">
        <f>'将来負担比率（分子）の構造'!L$45</f>
        <v>175</v>
      </c>
      <c r="L62" s="172"/>
      <c r="M62" s="172"/>
      <c r="N62" s="172">
        <f>'将来負担比率（分子）の構造'!M$45</f>
        <v>70</v>
      </c>
      <c r="O62" s="172"/>
      <c r="P62" s="172"/>
    </row>
    <row r="63" spans="1:16">
      <c r="A63" s="172" t="s">
        <v>34</v>
      </c>
      <c r="B63" s="172">
        <f>'将来負担比率（分子）の構造'!I$44</f>
        <v>130</v>
      </c>
      <c r="C63" s="172"/>
      <c r="D63" s="172"/>
      <c r="E63" s="172">
        <f>'将来負担比率（分子）の構造'!J$44</f>
        <v>114</v>
      </c>
      <c r="F63" s="172"/>
      <c r="G63" s="172"/>
      <c r="H63" s="172">
        <f>'将来負担比率（分子）の構造'!K$44</f>
        <v>93</v>
      </c>
      <c r="I63" s="172"/>
      <c r="J63" s="172"/>
      <c r="K63" s="172">
        <f>'将来負担比率（分子）の構造'!L$44</f>
        <v>77</v>
      </c>
      <c r="L63" s="172"/>
      <c r="M63" s="172"/>
      <c r="N63" s="172">
        <f>'将来負担比率（分子）の構造'!M$44</f>
        <v>66</v>
      </c>
      <c r="O63" s="172"/>
      <c r="P63" s="172"/>
    </row>
    <row r="64" spans="1:16">
      <c r="A64" s="172" t="s">
        <v>33</v>
      </c>
      <c r="B64" s="172">
        <f>'将来負担比率（分子）の構造'!I$43</f>
        <v>2807</v>
      </c>
      <c r="C64" s="172"/>
      <c r="D64" s="172"/>
      <c r="E64" s="172">
        <f>'将来負担比率（分子）の構造'!J$43</f>
        <v>2755</v>
      </c>
      <c r="F64" s="172"/>
      <c r="G64" s="172"/>
      <c r="H64" s="172">
        <f>'将来負担比率（分子）の構造'!K$43</f>
        <v>2569</v>
      </c>
      <c r="I64" s="172"/>
      <c r="J64" s="172"/>
      <c r="K64" s="172">
        <f>'将来負担比率（分子）の構造'!L$43</f>
        <v>2421</v>
      </c>
      <c r="L64" s="172"/>
      <c r="M64" s="172"/>
      <c r="N64" s="172">
        <f>'将来負担比率（分子）の構造'!M$43</f>
        <v>2165</v>
      </c>
      <c r="O64" s="172"/>
      <c r="P64" s="172"/>
    </row>
    <row r="65" spans="1:16">
      <c r="A65" s="172" t="s">
        <v>32</v>
      </c>
      <c r="B65" s="172">
        <f>'将来負担比率（分子）の構造'!I$42</f>
        <v>48</v>
      </c>
      <c r="C65" s="172"/>
      <c r="D65" s="172"/>
      <c r="E65" s="172">
        <f>'将来負担比率（分子）の構造'!J$42</f>
        <v>39</v>
      </c>
      <c r="F65" s="172"/>
      <c r="G65" s="172"/>
      <c r="H65" s="172">
        <f>'将来負担比率（分子）の構造'!K$42</f>
        <v>31</v>
      </c>
      <c r="I65" s="172"/>
      <c r="J65" s="172"/>
      <c r="K65" s="172">
        <f>'将来負担比率（分子）の構造'!L$42</f>
        <v>22</v>
      </c>
      <c r="L65" s="172"/>
      <c r="M65" s="172"/>
      <c r="N65" s="172">
        <f>'将来負担比率（分子）の構造'!M$42</f>
        <v>13</v>
      </c>
      <c r="O65" s="172"/>
      <c r="P65" s="172"/>
    </row>
    <row r="66" spans="1:16">
      <c r="A66" s="172" t="s">
        <v>31</v>
      </c>
      <c r="B66" s="172">
        <f>'将来負担比率（分子）の構造'!I$41</f>
        <v>4593</v>
      </c>
      <c r="C66" s="172"/>
      <c r="D66" s="172"/>
      <c r="E66" s="172">
        <f>'将来負担比率（分子）の構造'!J$41</f>
        <v>4407</v>
      </c>
      <c r="F66" s="172"/>
      <c r="G66" s="172"/>
      <c r="H66" s="172">
        <f>'将来負担比率（分子）の構造'!K$41</f>
        <v>4665</v>
      </c>
      <c r="I66" s="172"/>
      <c r="J66" s="172"/>
      <c r="K66" s="172">
        <f>'将来負担比率（分子）の構造'!L$41</f>
        <v>4656</v>
      </c>
      <c r="L66" s="172"/>
      <c r="M66" s="172"/>
      <c r="N66" s="172">
        <f>'将来負担比率（分子）の構造'!M$41</f>
        <v>4645</v>
      </c>
      <c r="O66" s="172"/>
      <c r="P66" s="172"/>
    </row>
    <row r="67" spans="1:16">
      <c r="A67" s="172" t="s">
        <v>75</v>
      </c>
      <c r="B67" s="172" t="e">
        <f>NA()</f>
        <v>#N/A</v>
      </c>
      <c r="C67" s="172">
        <f>IF(ISNUMBER('将来負担比率（分子）の構造'!I$53), IF('将来負担比率（分子）の構造'!I$53 &lt; 0, 0, '将来負担比率（分子）の構造'!I$53), NA())</f>
        <v>1554</v>
      </c>
      <c r="D67" s="172" t="e">
        <f>NA()</f>
        <v>#N/A</v>
      </c>
      <c r="E67" s="172" t="e">
        <f>NA()</f>
        <v>#N/A</v>
      </c>
      <c r="F67" s="172">
        <f>IF(ISNUMBER('将来負担比率（分子）の構造'!J$53), IF('将来負担比率（分子）の構造'!J$53 &lt; 0, 0, '将来負担比率（分子）の構造'!J$53), NA())</f>
        <v>1443</v>
      </c>
      <c r="G67" s="172" t="e">
        <f>NA()</f>
        <v>#N/A</v>
      </c>
      <c r="H67" s="172" t="e">
        <f>NA()</f>
        <v>#N/A</v>
      </c>
      <c r="I67" s="172">
        <f>IF(ISNUMBER('将来負担比率（分子）の構造'!K$53), IF('将来負担比率（分子）の構造'!K$53 &lt; 0, 0, '将来負担比率（分子）の構造'!K$53), NA())</f>
        <v>1483</v>
      </c>
      <c r="J67" s="172" t="e">
        <f>NA()</f>
        <v>#N/A</v>
      </c>
      <c r="K67" s="172" t="e">
        <f>NA()</f>
        <v>#N/A</v>
      </c>
      <c r="L67" s="172">
        <f>IF(ISNUMBER('将来負担比率（分子）の構造'!L$53), IF('将来負担比率（分子）の構造'!L$53 &lt; 0, 0, '将来負担比率（分子）の構造'!L$53), NA())</f>
        <v>1437</v>
      </c>
      <c r="M67" s="172" t="e">
        <f>NA()</f>
        <v>#N/A</v>
      </c>
      <c r="N67" s="172" t="e">
        <f>NA()</f>
        <v>#N/A</v>
      </c>
      <c r="O67" s="172">
        <f>IF(ISNUMBER('将来負担比率（分子）の構造'!M$53), IF('将来負担比率（分子）の構造'!M$53 &lt; 0, 0, '将来負担比率（分子）の構造'!M$53), NA())</f>
        <v>332</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741</v>
      </c>
      <c r="C72" s="176">
        <f>基金残高に係る経年分析!G55</f>
        <v>836</v>
      </c>
      <c r="D72" s="176">
        <f>基金残高に係る経年分析!H55</f>
        <v>1416</v>
      </c>
    </row>
    <row r="73" spans="1:16">
      <c r="A73" s="175" t="s">
        <v>78</v>
      </c>
      <c r="B73" s="176">
        <f>基金残高に係る経年分析!F56</f>
        <v>220</v>
      </c>
      <c r="C73" s="176">
        <f>基金残高に係る経年分析!G56</f>
        <v>220</v>
      </c>
      <c r="D73" s="176">
        <f>基金残高に係る経年分析!H56</f>
        <v>330</v>
      </c>
    </row>
    <row r="74" spans="1:16">
      <c r="A74" s="175" t="s">
        <v>79</v>
      </c>
      <c r="B74" s="176">
        <f>基金残高に係る経年分析!F57</f>
        <v>240</v>
      </c>
      <c r="C74" s="176">
        <f>基金残高に係る経年分析!G57</f>
        <v>178</v>
      </c>
      <c r="D74" s="176">
        <f>基金残高に係る経年分析!H57</f>
        <v>227</v>
      </c>
    </row>
  </sheetData>
  <sheetProtection algorithmName="SHA-512" hashValue="syEqS6CF+H4JKHqkAzubgj25tJYE1xOevSqJl0OwT/wW1sMgrJVSbOBiR8apLBx4hP6F2lPcHV5gavOvUA/hGw==" saltValue="4omdnMN+CaX9+4lcpSmJ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37"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3" t="s">
        <v>216</v>
      </c>
      <c r="DI1" s="644"/>
      <c r="DJ1" s="644"/>
      <c r="DK1" s="644"/>
      <c r="DL1" s="644"/>
      <c r="DM1" s="644"/>
      <c r="DN1" s="645"/>
      <c r="DO1" s="212"/>
      <c r="DP1" s="643" t="s">
        <v>217</v>
      </c>
      <c r="DQ1" s="644"/>
      <c r="DR1" s="644"/>
      <c r="DS1" s="644"/>
      <c r="DT1" s="644"/>
      <c r="DU1" s="644"/>
      <c r="DV1" s="644"/>
      <c r="DW1" s="644"/>
      <c r="DX1" s="644"/>
      <c r="DY1" s="644"/>
      <c r="DZ1" s="644"/>
      <c r="EA1" s="644"/>
      <c r="EB1" s="644"/>
      <c r="EC1" s="645"/>
      <c r="ED1" s="210"/>
      <c r="EE1" s="210"/>
      <c r="EF1" s="210"/>
      <c r="EG1" s="210"/>
      <c r="EH1" s="210"/>
      <c r="EI1" s="210"/>
      <c r="EJ1" s="210"/>
      <c r="EK1" s="210"/>
      <c r="EL1" s="210"/>
      <c r="EM1" s="210"/>
    </row>
    <row r="2" spans="2:143" ht="22.5" customHeight="1">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6" t="s">
        <v>219</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220</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49" t="s">
        <v>221</v>
      </c>
      <c r="CE3" s="650"/>
      <c r="CF3" s="650"/>
      <c r="CG3" s="650"/>
      <c r="CH3" s="650"/>
      <c r="CI3" s="650"/>
      <c r="CJ3" s="650"/>
      <c r="CK3" s="650"/>
      <c r="CL3" s="650"/>
      <c r="CM3" s="650"/>
      <c r="CN3" s="650"/>
      <c r="CO3" s="650"/>
      <c r="CP3" s="650"/>
      <c r="CQ3" s="650"/>
      <c r="CR3" s="650"/>
      <c r="CS3" s="650"/>
      <c r="CT3" s="650"/>
      <c r="CU3" s="650"/>
      <c r="CV3" s="650"/>
      <c r="CW3" s="650"/>
      <c r="CX3" s="650"/>
      <c r="CY3" s="650"/>
      <c r="CZ3" s="650"/>
      <c r="DA3" s="650"/>
      <c r="DB3" s="650"/>
      <c r="DC3" s="650"/>
      <c r="DD3" s="650"/>
      <c r="DE3" s="650"/>
      <c r="DF3" s="650"/>
      <c r="DG3" s="650"/>
      <c r="DH3" s="650"/>
      <c r="DI3" s="650"/>
      <c r="DJ3" s="650"/>
      <c r="DK3" s="650"/>
      <c r="DL3" s="650"/>
      <c r="DM3" s="650"/>
      <c r="DN3" s="650"/>
      <c r="DO3" s="650"/>
      <c r="DP3" s="650"/>
      <c r="DQ3" s="650"/>
      <c r="DR3" s="650"/>
      <c r="DS3" s="650"/>
      <c r="DT3" s="650"/>
      <c r="DU3" s="650"/>
      <c r="DV3" s="650"/>
      <c r="DW3" s="650"/>
      <c r="DX3" s="650"/>
      <c r="DY3" s="650"/>
      <c r="DZ3" s="650"/>
      <c r="EA3" s="650"/>
      <c r="EB3" s="650"/>
      <c r="EC3" s="651"/>
    </row>
    <row r="4" spans="2:143" ht="11.25" customHeight="1">
      <c r="B4" s="646" t="s">
        <v>1</v>
      </c>
      <c r="C4" s="647"/>
      <c r="D4" s="647"/>
      <c r="E4" s="647"/>
      <c r="F4" s="647"/>
      <c r="G4" s="647"/>
      <c r="H4" s="647"/>
      <c r="I4" s="647"/>
      <c r="J4" s="647"/>
      <c r="K4" s="647"/>
      <c r="L4" s="647"/>
      <c r="M4" s="647"/>
      <c r="N4" s="647"/>
      <c r="O4" s="647"/>
      <c r="P4" s="647"/>
      <c r="Q4" s="648"/>
      <c r="R4" s="646" t="s">
        <v>222</v>
      </c>
      <c r="S4" s="647"/>
      <c r="T4" s="647"/>
      <c r="U4" s="647"/>
      <c r="V4" s="647"/>
      <c r="W4" s="647"/>
      <c r="X4" s="647"/>
      <c r="Y4" s="648"/>
      <c r="Z4" s="646" t="s">
        <v>223</v>
      </c>
      <c r="AA4" s="647"/>
      <c r="AB4" s="647"/>
      <c r="AC4" s="648"/>
      <c r="AD4" s="646" t="s">
        <v>224</v>
      </c>
      <c r="AE4" s="647"/>
      <c r="AF4" s="647"/>
      <c r="AG4" s="647"/>
      <c r="AH4" s="647"/>
      <c r="AI4" s="647"/>
      <c r="AJ4" s="647"/>
      <c r="AK4" s="648"/>
      <c r="AL4" s="646" t="s">
        <v>223</v>
      </c>
      <c r="AM4" s="647"/>
      <c r="AN4" s="647"/>
      <c r="AO4" s="648"/>
      <c r="AP4" s="652" t="s">
        <v>225</v>
      </c>
      <c r="AQ4" s="652"/>
      <c r="AR4" s="652"/>
      <c r="AS4" s="652"/>
      <c r="AT4" s="652"/>
      <c r="AU4" s="652"/>
      <c r="AV4" s="652"/>
      <c r="AW4" s="652"/>
      <c r="AX4" s="652"/>
      <c r="AY4" s="652"/>
      <c r="AZ4" s="652"/>
      <c r="BA4" s="652"/>
      <c r="BB4" s="652"/>
      <c r="BC4" s="652"/>
      <c r="BD4" s="652"/>
      <c r="BE4" s="652"/>
      <c r="BF4" s="652"/>
      <c r="BG4" s="652" t="s">
        <v>226</v>
      </c>
      <c r="BH4" s="652"/>
      <c r="BI4" s="652"/>
      <c r="BJ4" s="652"/>
      <c r="BK4" s="652"/>
      <c r="BL4" s="652"/>
      <c r="BM4" s="652"/>
      <c r="BN4" s="652"/>
      <c r="BO4" s="652" t="s">
        <v>223</v>
      </c>
      <c r="BP4" s="652"/>
      <c r="BQ4" s="652"/>
      <c r="BR4" s="652"/>
      <c r="BS4" s="652" t="s">
        <v>227</v>
      </c>
      <c r="BT4" s="652"/>
      <c r="BU4" s="652"/>
      <c r="BV4" s="652"/>
      <c r="BW4" s="652"/>
      <c r="BX4" s="652"/>
      <c r="BY4" s="652"/>
      <c r="BZ4" s="652"/>
      <c r="CA4" s="652"/>
      <c r="CB4" s="652"/>
      <c r="CD4" s="649" t="s">
        <v>228</v>
      </c>
      <c r="CE4" s="650"/>
      <c r="CF4" s="650"/>
      <c r="CG4" s="650"/>
      <c r="CH4" s="650"/>
      <c r="CI4" s="650"/>
      <c r="CJ4" s="650"/>
      <c r="CK4" s="650"/>
      <c r="CL4" s="650"/>
      <c r="CM4" s="650"/>
      <c r="CN4" s="650"/>
      <c r="CO4" s="650"/>
      <c r="CP4" s="650"/>
      <c r="CQ4" s="650"/>
      <c r="CR4" s="650"/>
      <c r="CS4" s="650"/>
      <c r="CT4" s="650"/>
      <c r="CU4" s="650"/>
      <c r="CV4" s="650"/>
      <c r="CW4" s="650"/>
      <c r="CX4" s="650"/>
      <c r="CY4" s="650"/>
      <c r="CZ4" s="650"/>
      <c r="DA4" s="650"/>
      <c r="DB4" s="650"/>
      <c r="DC4" s="650"/>
      <c r="DD4" s="650"/>
      <c r="DE4" s="650"/>
      <c r="DF4" s="650"/>
      <c r="DG4" s="650"/>
      <c r="DH4" s="650"/>
      <c r="DI4" s="650"/>
      <c r="DJ4" s="650"/>
      <c r="DK4" s="650"/>
      <c r="DL4" s="650"/>
      <c r="DM4" s="650"/>
      <c r="DN4" s="650"/>
      <c r="DO4" s="650"/>
      <c r="DP4" s="650"/>
      <c r="DQ4" s="650"/>
      <c r="DR4" s="650"/>
      <c r="DS4" s="650"/>
      <c r="DT4" s="650"/>
      <c r="DU4" s="650"/>
      <c r="DV4" s="650"/>
      <c r="DW4" s="650"/>
      <c r="DX4" s="650"/>
      <c r="DY4" s="650"/>
      <c r="DZ4" s="650"/>
      <c r="EA4" s="650"/>
      <c r="EB4" s="650"/>
      <c r="EC4" s="651"/>
    </row>
    <row r="5" spans="2:143" s="216" customFormat="1" ht="11.25" customHeight="1">
      <c r="B5" s="653" t="s">
        <v>229</v>
      </c>
      <c r="C5" s="654"/>
      <c r="D5" s="654"/>
      <c r="E5" s="654"/>
      <c r="F5" s="654"/>
      <c r="G5" s="654"/>
      <c r="H5" s="654"/>
      <c r="I5" s="654"/>
      <c r="J5" s="654"/>
      <c r="K5" s="654"/>
      <c r="L5" s="654"/>
      <c r="M5" s="654"/>
      <c r="N5" s="654"/>
      <c r="O5" s="654"/>
      <c r="P5" s="654"/>
      <c r="Q5" s="655"/>
      <c r="R5" s="656">
        <v>2233719</v>
      </c>
      <c r="S5" s="657"/>
      <c r="T5" s="657"/>
      <c r="U5" s="657"/>
      <c r="V5" s="657"/>
      <c r="W5" s="657"/>
      <c r="X5" s="657"/>
      <c r="Y5" s="658"/>
      <c r="Z5" s="659">
        <v>33.799999999999997</v>
      </c>
      <c r="AA5" s="659"/>
      <c r="AB5" s="659"/>
      <c r="AC5" s="659"/>
      <c r="AD5" s="660">
        <v>2233719</v>
      </c>
      <c r="AE5" s="660"/>
      <c r="AF5" s="660"/>
      <c r="AG5" s="660"/>
      <c r="AH5" s="660"/>
      <c r="AI5" s="660"/>
      <c r="AJ5" s="660"/>
      <c r="AK5" s="660"/>
      <c r="AL5" s="661">
        <v>67</v>
      </c>
      <c r="AM5" s="662"/>
      <c r="AN5" s="662"/>
      <c r="AO5" s="663"/>
      <c r="AP5" s="653" t="s">
        <v>230</v>
      </c>
      <c r="AQ5" s="654"/>
      <c r="AR5" s="654"/>
      <c r="AS5" s="654"/>
      <c r="AT5" s="654"/>
      <c r="AU5" s="654"/>
      <c r="AV5" s="654"/>
      <c r="AW5" s="654"/>
      <c r="AX5" s="654"/>
      <c r="AY5" s="654"/>
      <c r="AZ5" s="654"/>
      <c r="BA5" s="654"/>
      <c r="BB5" s="654"/>
      <c r="BC5" s="654"/>
      <c r="BD5" s="654"/>
      <c r="BE5" s="654"/>
      <c r="BF5" s="655"/>
      <c r="BG5" s="667">
        <v>2233719</v>
      </c>
      <c r="BH5" s="668"/>
      <c r="BI5" s="668"/>
      <c r="BJ5" s="668"/>
      <c r="BK5" s="668"/>
      <c r="BL5" s="668"/>
      <c r="BM5" s="668"/>
      <c r="BN5" s="669"/>
      <c r="BO5" s="670">
        <v>100</v>
      </c>
      <c r="BP5" s="670"/>
      <c r="BQ5" s="670"/>
      <c r="BR5" s="670"/>
      <c r="BS5" s="671">
        <v>47202</v>
      </c>
      <c r="BT5" s="671"/>
      <c r="BU5" s="671"/>
      <c r="BV5" s="671"/>
      <c r="BW5" s="671"/>
      <c r="BX5" s="671"/>
      <c r="BY5" s="671"/>
      <c r="BZ5" s="671"/>
      <c r="CA5" s="671"/>
      <c r="CB5" s="675"/>
      <c r="CD5" s="649" t="s">
        <v>225</v>
      </c>
      <c r="CE5" s="650"/>
      <c r="CF5" s="650"/>
      <c r="CG5" s="650"/>
      <c r="CH5" s="650"/>
      <c r="CI5" s="650"/>
      <c r="CJ5" s="650"/>
      <c r="CK5" s="650"/>
      <c r="CL5" s="650"/>
      <c r="CM5" s="650"/>
      <c r="CN5" s="650"/>
      <c r="CO5" s="650"/>
      <c r="CP5" s="650"/>
      <c r="CQ5" s="651"/>
      <c r="CR5" s="649" t="s">
        <v>231</v>
      </c>
      <c r="CS5" s="650"/>
      <c r="CT5" s="650"/>
      <c r="CU5" s="650"/>
      <c r="CV5" s="650"/>
      <c r="CW5" s="650"/>
      <c r="CX5" s="650"/>
      <c r="CY5" s="651"/>
      <c r="CZ5" s="649" t="s">
        <v>223</v>
      </c>
      <c r="DA5" s="650"/>
      <c r="DB5" s="650"/>
      <c r="DC5" s="651"/>
      <c r="DD5" s="649" t="s">
        <v>232</v>
      </c>
      <c r="DE5" s="650"/>
      <c r="DF5" s="650"/>
      <c r="DG5" s="650"/>
      <c r="DH5" s="650"/>
      <c r="DI5" s="650"/>
      <c r="DJ5" s="650"/>
      <c r="DK5" s="650"/>
      <c r="DL5" s="650"/>
      <c r="DM5" s="650"/>
      <c r="DN5" s="650"/>
      <c r="DO5" s="650"/>
      <c r="DP5" s="651"/>
      <c r="DQ5" s="649" t="s">
        <v>233</v>
      </c>
      <c r="DR5" s="650"/>
      <c r="DS5" s="650"/>
      <c r="DT5" s="650"/>
      <c r="DU5" s="650"/>
      <c r="DV5" s="650"/>
      <c r="DW5" s="650"/>
      <c r="DX5" s="650"/>
      <c r="DY5" s="650"/>
      <c r="DZ5" s="650"/>
      <c r="EA5" s="650"/>
      <c r="EB5" s="650"/>
      <c r="EC5" s="651"/>
    </row>
    <row r="6" spans="2:143" ht="11.25" customHeight="1">
      <c r="B6" s="664" t="s">
        <v>234</v>
      </c>
      <c r="C6" s="665"/>
      <c r="D6" s="665"/>
      <c r="E6" s="665"/>
      <c r="F6" s="665"/>
      <c r="G6" s="665"/>
      <c r="H6" s="665"/>
      <c r="I6" s="665"/>
      <c r="J6" s="665"/>
      <c r="K6" s="665"/>
      <c r="L6" s="665"/>
      <c r="M6" s="665"/>
      <c r="N6" s="665"/>
      <c r="O6" s="665"/>
      <c r="P6" s="665"/>
      <c r="Q6" s="666"/>
      <c r="R6" s="667">
        <v>51835</v>
      </c>
      <c r="S6" s="668"/>
      <c r="T6" s="668"/>
      <c r="U6" s="668"/>
      <c r="V6" s="668"/>
      <c r="W6" s="668"/>
      <c r="X6" s="668"/>
      <c r="Y6" s="669"/>
      <c r="Z6" s="670">
        <v>0.8</v>
      </c>
      <c r="AA6" s="670"/>
      <c r="AB6" s="670"/>
      <c r="AC6" s="670"/>
      <c r="AD6" s="671">
        <v>51835</v>
      </c>
      <c r="AE6" s="671"/>
      <c r="AF6" s="671"/>
      <c r="AG6" s="671"/>
      <c r="AH6" s="671"/>
      <c r="AI6" s="671"/>
      <c r="AJ6" s="671"/>
      <c r="AK6" s="671"/>
      <c r="AL6" s="672">
        <v>1.6</v>
      </c>
      <c r="AM6" s="673"/>
      <c r="AN6" s="673"/>
      <c r="AO6" s="674"/>
      <c r="AP6" s="664" t="s">
        <v>235</v>
      </c>
      <c r="AQ6" s="665"/>
      <c r="AR6" s="665"/>
      <c r="AS6" s="665"/>
      <c r="AT6" s="665"/>
      <c r="AU6" s="665"/>
      <c r="AV6" s="665"/>
      <c r="AW6" s="665"/>
      <c r="AX6" s="665"/>
      <c r="AY6" s="665"/>
      <c r="AZ6" s="665"/>
      <c r="BA6" s="665"/>
      <c r="BB6" s="665"/>
      <c r="BC6" s="665"/>
      <c r="BD6" s="665"/>
      <c r="BE6" s="665"/>
      <c r="BF6" s="666"/>
      <c r="BG6" s="667">
        <v>2233719</v>
      </c>
      <c r="BH6" s="668"/>
      <c r="BI6" s="668"/>
      <c r="BJ6" s="668"/>
      <c r="BK6" s="668"/>
      <c r="BL6" s="668"/>
      <c r="BM6" s="668"/>
      <c r="BN6" s="669"/>
      <c r="BO6" s="670">
        <v>100</v>
      </c>
      <c r="BP6" s="670"/>
      <c r="BQ6" s="670"/>
      <c r="BR6" s="670"/>
      <c r="BS6" s="671">
        <v>47202</v>
      </c>
      <c r="BT6" s="671"/>
      <c r="BU6" s="671"/>
      <c r="BV6" s="671"/>
      <c r="BW6" s="671"/>
      <c r="BX6" s="671"/>
      <c r="BY6" s="671"/>
      <c r="BZ6" s="671"/>
      <c r="CA6" s="671"/>
      <c r="CB6" s="675"/>
      <c r="CD6" s="678" t="s">
        <v>236</v>
      </c>
      <c r="CE6" s="679"/>
      <c r="CF6" s="679"/>
      <c r="CG6" s="679"/>
      <c r="CH6" s="679"/>
      <c r="CI6" s="679"/>
      <c r="CJ6" s="679"/>
      <c r="CK6" s="679"/>
      <c r="CL6" s="679"/>
      <c r="CM6" s="679"/>
      <c r="CN6" s="679"/>
      <c r="CO6" s="679"/>
      <c r="CP6" s="679"/>
      <c r="CQ6" s="680"/>
      <c r="CR6" s="667">
        <v>79321</v>
      </c>
      <c r="CS6" s="668"/>
      <c r="CT6" s="668"/>
      <c r="CU6" s="668"/>
      <c r="CV6" s="668"/>
      <c r="CW6" s="668"/>
      <c r="CX6" s="668"/>
      <c r="CY6" s="669"/>
      <c r="CZ6" s="661">
        <v>1.3</v>
      </c>
      <c r="DA6" s="662"/>
      <c r="DB6" s="662"/>
      <c r="DC6" s="681"/>
      <c r="DD6" s="676" t="s">
        <v>178</v>
      </c>
      <c r="DE6" s="668"/>
      <c r="DF6" s="668"/>
      <c r="DG6" s="668"/>
      <c r="DH6" s="668"/>
      <c r="DI6" s="668"/>
      <c r="DJ6" s="668"/>
      <c r="DK6" s="668"/>
      <c r="DL6" s="668"/>
      <c r="DM6" s="668"/>
      <c r="DN6" s="668"/>
      <c r="DO6" s="668"/>
      <c r="DP6" s="669"/>
      <c r="DQ6" s="676">
        <v>79321</v>
      </c>
      <c r="DR6" s="668"/>
      <c r="DS6" s="668"/>
      <c r="DT6" s="668"/>
      <c r="DU6" s="668"/>
      <c r="DV6" s="668"/>
      <c r="DW6" s="668"/>
      <c r="DX6" s="668"/>
      <c r="DY6" s="668"/>
      <c r="DZ6" s="668"/>
      <c r="EA6" s="668"/>
      <c r="EB6" s="668"/>
      <c r="EC6" s="677"/>
    </row>
    <row r="7" spans="2:143" ht="11.25" customHeight="1">
      <c r="B7" s="664" t="s">
        <v>237</v>
      </c>
      <c r="C7" s="665"/>
      <c r="D7" s="665"/>
      <c r="E7" s="665"/>
      <c r="F7" s="665"/>
      <c r="G7" s="665"/>
      <c r="H7" s="665"/>
      <c r="I7" s="665"/>
      <c r="J7" s="665"/>
      <c r="K7" s="665"/>
      <c r="L7" s="665"/>
      <c r="M7" s="665"/>
      <c r="N7" s="665"/>
      <c r="O7" s="665"/>
      <c r="P7" s="665"/>
      <c r="Q7" s="666"/>
      <c r="R7" s="667">
        <v>580</v>
      </c>
      <c r="S7" s="668"/>
      <c r="T7" s="668"/>
      <c r="U7" s="668"/>
      <c r="V7" s="668"/>
      <c r="W7" s="668"/>
      <c r="X7" s="668"/>
      <c r="Y7" s="669"/>
      <c r="Z7" s="670">
        <v>0</v>
      </c>
      <c r="AA7" s="670"/>
      <c r="AB7" s="670"/>
      <c r="AC7" s="670"/>
      <c r="AD7" s="671">
        <v>580</v>
      </c>
      <c r="AE7" s="671"/>
      <c r="AF7" s="671"/>
      <c r="AG7" s="671"/>
      <c r="AH7" s="671"/>
      <c r="AI7" s="671"/>
      <c r="AJ7" s="671"/>
      <c r="AK7" s="671"/>
      <c r="AL7" s="672">
        <v>0</v>
      </c>
      <c r="AM7" s="673"/>
      <c r="AN7" s="673"/>
      <c r="AO7" s="674"/>
      <c r="AP7" s="664" t="s">
        <v>238</v>
      </c>
      <c r="AQ7" s="665"/>
      <c r="AR7" s="665"/>
      <c r="AS7" s="665"/>
      <c r="AT7" s="665"/>
      <c r="AU7" s="665"/>
      <c r="AV7" s="665"/>
      <c r="AW7" s="665"/>
      <c r="AX7" s="665"/>
      <c r="AY7" s="665"/>
      <c r="AZ7" s="665"/>
      <c r="BA7" s="665"/>
      <c r="BB7" s="665"/>
      <c r="BC7" s="665"/>
      <c r="BD7" s="665"/>
      <c r="BE7" s="665"/>
      <c r="BF7" s="666"/>
      <c r="BG7" s="667">
        <v>725784</v>
      </c>
      <c r="BH7" s="668"/>
      <c r="BI7" s="668"/>
      <c r="BJ7" s="668"/>
      <c r="BK7" s="668"/>
      <c r="BL7" s="668"/>
      <c r="BM7" s="668"/>
      <c r="BN7" s="669"/>
      <c r="BO7" s="670">
        <v>32.5</v>
      </c>
      <c r="BP7" s="670"/>
      <c r="BQ7" s="670"/>
      <c r="BR7" s="670"/>
      <c r="BS7" s="671">
        <v>47202</v>
      </c>
      <c r="BT7" s="671"/>
      <c r="BU7" s="671"/>
      <c r="BV7" s="671"/>
      <c r="BW7" s="671"/>
      <c r="BX7" s="671"/>
      <c r="BY7" s="671"/>
      <c r="BZ7" s="671"/>
      <c r="CA7" s="671"/>
      <c r="CB7" s="675"/>
      <c r="CD7" s="682" t="s">
        <v>239</v>
      </c>
      <c r="CE7" s="683"/>
      <c r="CF7" s="683"/>
      <c r="CG7" s="683"/>
      <c r="CH7" s="683"/>
      <c r="CI7" s="683"/>
      <c r="CJ7" s="683"/>
      <c r="CK7" s="683"/>
      <c r="CL7" s="683"/>
      <c r="CM7" s="683"/>
      <c r="CN7" s="683"/>
      <c r="CO7" s="683"/>
      <c r="CP7" s="683"/>
      <c r="CQ7" s="684"/>
      <c r="CR7" s="667">
        <v>1627704</v>
      </c>
      <c r="CS7" s="668"/>
      <c r="CT7" s="668"/>
      <c r="CU7" s="668"/>
      <c r="CV7" s="668"/>
      <c r="CW7" s="668"/>
      <c r="CX7" s="668"/>
      <c r="CY7" s="669"/>
      <c r="CZ7" s="670">
        <v>26.8</v>
      </c>
      <c r="DA7" s="670"/>
      <c r="DB7" s="670"/>
      <c r="DC7" s="670"/>
      <c r="DD7" s="676">
        <v>71003</v>
      </c>
      <c r="DE7" s="668"/>
      <c r="DF7" s="668"/>
      <c r="DG7" s="668"/>
      <c r="DH7" s="668"/>
      <c r="DI7" s="668"/>
      <c r="DJ7" s="668"/>
      <c r="DK7" s="668"/>
      <c r="DL7" s="668"/>
      <c r="DM7" s="668"/>
      <c r="DN7" s="668"/>
      <c r="DO7" s="668"/>
      <c r="DP7" s="669"/>
      <c r="DQ7" s="676">
        <v>1560054</v>
      </c>
      <c r="DR7" s="668"/>
      <c r="DS7" s="668"/>
      <c r="DT7" s="668"/>
      <c r="DU7" s="668"/>
      <c r="DV7" s="668"/>
      <c r="DW7" s="668"/>
      <c r="DX7" s="668"/>
      <c r="DY7" s="668"/>
      <c r="DZ7" s="668"/>
      <c r="EA7" s="668"/>
      <c r="EB7" s="668"/>
      <c r="EC7" s="677"/>
    </row>
    <row r="8" spans="2:143" ht="11.25" customHeight="1">
      <c r="B8" s="664" t="s">
        <v>240</v>
      </c>
      <c r="C8" s="665"/>
      <c r="D8" s="665"/>
      <c r="E8" s="665"/>
      <c r="F8" s="665"/>
      <c r="G8" s="665"/>
      <c r="H8" s="665"/>
      <c r="I8" s="665"/>
      <c r="J8" s="665"/>
      <c r="K8" s="665"/>
      <c r="L8" s="665"/>
      <c r="M8" s="665"/>
      <c r="N8" s="665"/>
      <c r="O8" s="665"/>
      <c r="P8" s="665"/>
      <c r="Q8" s="666"/>
      <c r="R8" s="667">
        <v>5891</v>
      </c>
      <c r="S8" s="668"/>
      <c r="T8" s="668"/>
      <c r="U8" s="668"/>
      <c r="V8" s="668"/>
      <c r="W8" s="668"/>
      <c r="X8" s="668"/>
      <c r="Y8" s="669"/>
      <c r="Z8" s="670">
        <v>0.1</v>
      </c>
      <c r="AA8" s="670"/>
      <c r="AB8" s="670"/>
      <c r="AC8" s="670"/>
      <c r="AD8" s="671">
        <v>5891</v>
      </c>
      <c r="AE8" s="671"/>
      <c r="AF8" s="671"/>
      <c r="AG8" s="671"/>
      <c r="AH8" s="671"/>
      <c r="AI8" s="671"/>
      <c r="AJ8" s="671"/>
      <c r="AK8" s="671"/>
      <c r="AL8" s="672">
        <v>0.2</v>
      </c>
      <c r="AM8" s="673"/>
      <c r="AN8" s="673"/>
      <c r="AO8" s="674"/>
      <c r="AP8" s="664" t="s">
        <v>241</v>
      </c>
      <c r="AQ8" s="665"/>
      <c r="AR8" s="665"/>
      <c r="AS8" s="665"/>
      <c r="AT8" s="665"/>
      <c r="AU8" s="665"/>
      <c r="AV8" s="665"/>
      <c r="AW8" s="665"/>
      <c r="AX8" s="665"/>
      <c r="AY8" s="665"/>
      <c r="AZ8" s="665"/>
      <c r="BA8" s="665"/>
      <c r="BB8" s="665"/>
      <c r="BC8" s="665"/>
      <c r="BD8" s="665"/>
      <c r="BE8" s="665"/>
      <c r="BF8" s="666"/>
      <c r="BG8" s="667">
        <v>15488</v>
      </c>
      <c r="BH8" s="668"/>
      <c r="BI8" s="668"/>
      <c r="BJ8" s="668"/>
      <c r="BK8" s="668"/>
      <c r="BL8" s="668"/>
      <c r="BM8" s="668"/>
      <c r="BN8" s="669"/>
      <c r="BO8" s="670">
        <v>0.7</v>
      </c>
      <c r="BP8" s="670"/>
      <c r="BQ8" s="670"/>
      <c r="BR8" s="670"/>
      <c r="BS8" s="671" t="s">
        <v>242</v>
      </c>
      <c r="BT8" s="671"/>
      <c r="BU8" s="671"/>
      <c r="BV8" s="671"/>
      <c r="BW8" s="671"/>
      <c r="BX8" s="671"/>
      <c r="BY8" s="671"/>
      <c r="BZ8" s="671"/>
      <c r="CA8" s="671"/>
      <c r="CB8" s="675"/>
      <c r="CD8" s="682" t="s">
        <v>243</v>
      </c>
      <c r="CE8" s="683"/>
      <c r="CF8" s="683"/>
      <c r="CG8" s="683"/>
      <c r="CH8" s="683"/>
      <c r="CI8" s="683"/>
      <c r="CJ8" s="683"/>
      <c r="CK8" s="683"/>
      <c r="CL8" s="683"/>
      <c r="CM8" s="683"/>
      <c r="CN8" s="683"/>
      <c r="CO8" s="683"/>
      <c r="CP8" s="683"/>
      <c r="CQ8" s="684"/>
      <c r="CR8" s="667">
        <v>1714183</v>
      </c>
      <c r="CS8" s="668"/>
      <c r="CT8" s="668"/>
      <c r="CU8" s="668"/>
      <c r="CV8" s="668"/>
      <c r="CW8" s="668"/>
      <c r="CX8" s="668"/>
      <c r="CY8" s="669"/>
      <c r="CZ8" s="670">
        <v>28.3</v>
      </c>
      <c r="DA8" s="670"/>
      <c r="DB8" s="670"/>
      <c r="DC8" s="670"/>
      <c r="DD8" s="676">
        <v>8862</v>
      </c>
      <c r="DE8" s="668"/>
      <c r="DF8" s="668"/>
      <c r="DG8" s="668"/>
      <c r="DH8" s="668"/>
      <c r="DI8" s="668"/>
      <c r="DJ8" s="668"/>
      <c r="DK8" s="668"/>
      <c r="DL8" s="668"/>
      <c r="DM8" s="668"/>
      <c r="DN8" s="668"/>
      <c r="DO8" s="668"/>
      <c r="DP8" s="669"/>
      <c r="DQ8" s="676">
        <v>697796</v>
      </c>
      <c r="DR8" s="668"/>
      <c r="DS8" s="668"/>
      <c r="DT8" s="668"/>
      <c r="DU8" s="668"/>
      <c r="DV8" s="668"/>
      <c r="DW8" s="668"/>
      <c r="DX8" s="668"/>
      <c r="DY8" s="668"/>
      <c r="DZ8" s="668"/>
      <c r="EA8" s="668"/>
      <c r="EB8" s="668"/>
      <c r="EC8" s="677"/>
    </row>
    <row r="9" spans="2:143" ht="11.25" customHeight="1">
      <c r="B9" s="664" t="s">
        <v>244</v>
      </c>
      <c r="C9" s="665"/>
      <c r="D9" s="665"/>
      <c r="E9" s="665"/>
      <c r="F9" s="665"/>
      <c r="G9" s="665"/>
      <c r="H9" s="665"/>
      <c r="I9" s="665"/>
      <c r="J9" s="665"/>
      <c r="K9" s="665"/>
      <c r="L9" s="665"/>
      <c r="M9" s="665"/>
      <c r="N9" s="665"/>
      <c r="O9" s="665"/>
      <c r="P9" s="665"/>
      <c r="Q9" s="666"/>
      <c r="R9" s="667">
        <v>6890</v>
      </c>
      <c r="S9" s="668"/>
      <c r="T9" s="668"/>
      <c r="U9" s="668"/>
      <c r="V9" s="668"/>
      <c r="W9" s="668"/>
      <c r="X9" s="668"/>
      <c r="Y9" s="669"/>
      <c r="Z9" s="670">
        <v>0.1</v>
      </c>
      <c r="AA9" s="670"/>
      <c r="AB9" s="670"/>
      <c r="AC9" s="670"/>
      <c r="AD9" s="671">
        <v>6890</v>
      </c>
      <c r="AE9" s="671"/>
      <c r="AF9" s="671"/>
      <c r="AG9" s="671"/>
      <c r="AH9" s="671"/>
      <c r="AI9" s="671"/>
      <c r="AJ9" s="671"/>
      <c r="AK9" s="671"/>
      <c r="AL9" s="672">
        <v>0.2</v>
      </c>
      <c r="AM9" s="673"/>
      <c r="AN9" s="673"/>
      <c r="AO9" s="674"/>
      <c r="AP9" s="664" t="s">
        <v>245</v>
      </c>
      <c r="AQ9" s="665"/>
      <c r="AR9" s="665"/>
      <c r="AS9" s="665"/>
      <c r="AT9" s="665"/>
      <c r="AU9" s="665"/>
      <c r="AV9" s="665"/>
      <c r="AW9" s="665"/>
      <c r="AX9" s="665"/>
      <c r="AY9" s="665"/>
      <c r="AZ9" s="665"/>
      <c r="BA9" s="665"/>
      <c r="BB9" s="665"/>
      <c r="BC9" s="665"/>
      <c r="BD9" s="665"/>
      <c r="BE9" s="665"/>
      <c r="BF9" s="666"/>
      <c r="BG9" s="667">
        <v>422919</v>
      </c>
      <c r="BH9" s="668"/>
      <c r="BI9" s="668"/>
      <c r="BJ9" s="668"/>
      <c r="BK9" s="668"/>
      <c r="BL9" s="668"/>
      <c r="BM9" s="668"/>
      <c r="BN9" s="669"/>
      <c r="BO9" s="670">
        <v>18.899999999999999</v>
      </c>
      <c r="BP9" s="670"/>
      <c r="BQ9" s="670"/>
      <c r="BR9" s="670"/>
      <c r="BS9" s="671" t="s">
        <v>242</v>
      </c>
      <c r="BT9" s="671"/>
      <c r="BU9" s="671"/>
      <c r="BV9" s="671"/>
      <c r="BW9" s="671"/>
      <c r="BX9" s="671"/>
      <c r="BY9" s="671"/>
      <c r="BZ9" s="671"/>
      <c r="CA9" s="671"/>
      <c r="CB9" s="675"/>
      <c r="CD9" s="682" t="s">
        <v>246</v>
      </c>
      <c r="CE9" s="683"/>
      <c r="CF9" s="683"/>
      <c r="CG9" s="683"/>
      <c r="CH9" s="683"/>
      <c r="CI9" s="683"/>
      <c r="CJ9" s="683"/>
      <c r="CK9" s="683"/>
      <c r="CL9" s="683"/>
      <c r="CM9" s="683"/>
      <c r="CN9" s="683"/>
      <c r="CO9" s="683"/>
      <c r="CP9" s="683"/>
      <c r="CQ9" s="684"/>
      <c r="CR9" s="667">
        <v>524587</v>
      </c>
      <c r="CS9" s="668"/>
      <c r="CT9" s="668"/>
      <c r="CU9" s="668"/>
      <c r="CV9" s="668"/>
      <c r="CW9" s="668"/>
      <c r="CX9" s="668"/>
      <c r="CY9" s="669"/>
      <c r="CZ9" s="670">
        <v>8.6</v>
      </c>
      <c r="DA9" s="670"/>
      <c r="DB9" s="670"/>
      <c r="DC9" s="670"/>
      <c r="DD9" s="676">
        <v>32647</v>
      </c>
      <c r="DE9" s="668"/>
      <c r="DF9" s="668"/>
      <c r="DG9" s="668"/>
      <c r="DH9" s="668"/>
      <c r="DI9" s="668"/>
      <c r="DJ9" s="668"/>
      <c r="DK9" s="668"/>
      <c r="DL9" s="668"/>
      <c r="DM9" s="668"/>
      <c r="DN9" s="668"/>
      <c r="DO9" s="668"/>
      <c r="DP9" s="669"/>
      <c r="DQ9" s="676">
        <v>335965</v>
      </c>
      <c r="DR9" s="668"/>
      <c r="DS9" s="668"/>
      <c r="DT9" s="668"/>
      <c r="DU9" s="668"/>
      <c r="DV9" s="668"/>
      <c r="DW9" s="668"/>
      <c r="DX9" s="668"/>
      <c r="DY9" s="668"/>
      <c r="DZ9" s="668"/>
      <c r="EA9" s="668"/>
      <c r="EB9" s="668"/>
      <c r="EC9" s="677"/>
    </row>
    <row r="10" spans="2:143" ht="11.25" customHeight="1">
      <c r="B10" s="664" t="s">
        <v>247</v>
      </c>
      <c r="C10" s="665"/>
      <c r="D10" s="665"/>
      <c r="E10" s="665"/>
      <c r="F10" s="665"/>
      <c r="G10" s="665"/>
      <c r="H10" s="665"/>
      <c r="I10" s="665"/>
      <c r="J10" s="665"/>
      <c r="K10" s="665"/>
      <c r="L10" s="665"/>
      <c r="M10" s="665"/>
      <c r="N10" s="665"/>
      <c r="O10" s="665"/>
      <c r="P10" s="665"/>
      <c r="Q10" s="666"/>
      <c r="R10" s="667" t="s">
        <v>128</v>
      </c>
      <c r="S10" s="668"/>
      <c r="T10" s="668"/>
      <c r="U10" s="668"/>
      <c r="V10" s="668"/>
      <c r="W10" s="668"/>
      <c r="X10" s="668"/>
      <c r="Y10" s="669"/>
      <c r="Z10" s="670" t="s">
        <v>242</v>
      </c>
      <c r="AA10" s="670"/>
      <c r="AB10" s="670"/>
      <c r="AC10" s="670"/>
      <c r="AD10" s="671" t="s">
        <v>178</v>
      </c>
      <c r="AE10" s="671"/>
      <c r="AF10" s="671"/>
      <c r="AG10" s="671"/>
      <c r="AH10" s="671"/>
      <c r="AI10" s="671"/>
      <c r="AJ10" s="671"/>
      <c r="AK10" s="671"/>
      <c r="AL10" s="672" t="s">
        <v>242</v>
      </c>
      <c r="AM10" s="673"/>
      <c r="AN10" s="673"/>
      <c r="AO10" s="674"/>
      <c r="AP10" s="664" t="s">
        <v>248</v>
      </c>
      <c r="AQ10" s="665"/>
      <c r="AR10" s="665"/>
      <c r="AS10" s="665"/>
      <c r="AT10" s="665"/>
      <c r="AU10" s="665"/>
      <c r="AV10" s="665"/>
      <c r="AW10" s="665"/>
      <c r="AX10" s="665"/>
      <c r="AY10" s="665"/>
      <c r="AZ10" s="665"/>
      <c r="BA10" s="665"/>
      <c r="BB10" s="665"/>
      <c r="BC10" s="665"/>
      <c r="BD10" s="665"/>
      <c r="BE10" s="665"/>
      <c r="BF10" s="666"/>
      <c r="BG10" s="667">
        <v>68345</v>
      </c>
      <c r="BH10" s="668"/>
      <c r="BI10" s="668"/>
      <c r="BJ10" s="668"/>
      <c r="BK10" s="668"/>
      <c r="BL10" s="668"/>
      <c r="BM10" s="668"/>
      <c r="BN10" s="669"/>
      <c r="BO10" s="670">
        <v>3.1</v>
      </c>
      <c r="BP10" s="670"/>
      <c r="BQ10" s="670"/>
      <c r="BR10" s="670"/>
      <c r="BS10" s="671">
        <v>11391</v>
      </c>
      <c r="BT10" s="671"/>
      <c r="BU10" s="671"/>
      <c r="BV10" s="671"/>
      <c r="BW10" s="671"/>
      <c r="BX10" s="671"/>
      <c r="BY10" s="671"/>
      <c r="BZ10" s="671"/>
      <c r="CA10" s="671"/>
      <c r="CB10" s="675"/>
      <c r="CD10" s="682" t="s">
        <v>249</v>
      </c>
      <c r="CE10" s="683"/>
      <c r="CF10" s="683"/>
      <c r="CG10" s="683"/>
      <c r="CH10" s="683"/>
      <c r="CI10" s="683"/>
      <c r="CJ10" s="683"/>
      <c r="CK10" s="683"/>
      <c r="CL10" s="683"/>
      <c r="CM10" s="683"/>
      <c r="CN10" s="683"/>
      <c r="CO10" s="683"/>
      <c r="CP10" s="683"/>
      <c r="CQ10" s="684"/>
      <c r="CR10" s="667" t="s">
        <v>242</v>
      </c>
      <c r="CS10" s="668"/>
      <c r="CT10" s="668"/>
      <c r="CU10" s="668"/>
      <c r="CV10" s="668"/>
      <c r="CW10" s="668"/>
      <c r="CX10" s="668"/>
      <c r="CY10" s="669"/>
      <c r="CZ10" s="670" t="s">
        <v>242</v>
      </c>
      <c r="DA10" s="670"/>
      <c r="DB10" s="670"/>
      <c r="DC10" s="670"/>
      <c r="DD10" s="676" t="s">
        <v>178</v>
      </c>
      <c r="DE10" s="668"/>
      <c r="DF10" s="668"/>
      <c r="DG10" s="668"/>
      <c r="DH10" s="668"/>
      <c r="DI10" s="668"/>
      <c r="DJ10" s="668"/>
      <c r="DK10" s="668"/>
      <c r="DL10" s="668"/>
      <c r="DM10" s="668"/>
      <c r="DN10" s="668"/>
      <c r="DO10" s="668"/>
      <c r="DP10" s="669"/>
      <c r="DQ10" s="676" t="s">
        <v>242</v>
      </c>
      <c r="DR10" s="668"/>
      <c r="DS10" s="668"/>
      <c r="DT10" s="668"/>
      <c r="DU10" s="668"/>
      <c r="DV10" s="668"/>
      <c r="DW10" s="668"/>
      <c r="DX10" s="668"/>
      <c r="DY10" s="668"/>
      <c r="DZ10" s="668"/>
      <c r="EA10" s="668"/>
      <c r="EB10" s="668"/>
      <c r="EC10" s="677"/>
    </row>
    <row r="11" spans="2:143" ht="11.25" customHeight="1">
      <c r="B11" s="664" t="s">
        <v>250</v>
      </c>
      <c r="C11" s="665"/>
      <c r="D11" s="665"/>
      <c r="E11" s="665"/>
      <c r="F11" s="665"/>
      <c r="G11" s="665"/>
      <c r="H11" s="665"/>
      <c r="I11" s="665"/>
      <c r="J11" s="665"/>
      <c r="K11" s="665"/>
      <c r="L11" s="665"/>
      <c r="M11" s="665"/>
      <c r="N11" s="665"/>
      <c r="O11" s="665"/>
      <c r="P11" s="665"/>
      <c r="Q11" s="666"/>
      <c r="R11" s="667">
        <v>241823</v>
      </c>
      <c r="S11" s="668"/>
      <c r="T11" s="668"/>
      <c r="U11" s="668"/>
      <c r="V11" s="668"/>
      <c r="W11" s="668"/>
      <c r="X11" s="668"/>
      <c r="Y11" s="669"/>
      <c r="Z11" s="672">
        <v>3.7</v>
      </c>
      <c r="AA11" s="673"/>
      <c r="AB11" s="673"/>
      <c r="AC11" s="685"/>
      <c r="AD11" s="676">
        <v>241823</v>
      </c>
      <c r="AE11" s="668"/>
      <c r="AF11" s="668"/>
      <c r="AG11" s="668"/>
      <c r="AH11" s="668"/>
      <c r="AI11" s="668"/>
      <c r="AJ11" s="668"/>
      <c r="AK11" s="669"/>
      <c r="AL11" s="672">
        <v>7.3</v>
      </c>
      <c r="AM11" s="673"/>
      <c r="AN11" s="673"/>
      <c r="AO11" s="674"/>
      <c r="AP11" s="664" t="s">
        <v>251</v>
      </c>
      <c r="AQ11" s="665"/>
      <c r="AR11" s="665"/>
      <c r="AS11" s="665"/>
      <c r="AT11" s="665"/>
      <c r="AU11" s="665"/>
      <c r="AV11" s="665"/>
      <c r="AW11" s="665"/>
      <c r="AX11" s="665"/>
      <c r="AY11" s="665"/>
      <c r="AZ11" s="665"/>
      <c r="BA11" s="665"/>
      <c r="BB11" s="665"/>
      <c r="BC11" s="665"/>
      <c r="BD11" s="665"/>
      <c r="BE11" s="665"/>
      <c r="BF11" s="666"/>
      <c r="BG11" s="667">
        <v>219032</v>
      </c>
      <c r="BH11" s="668"/>
      <c r="BI11" s="668"/>
      <c r="BJ11" s="668"/>
      <c r="BK11" s="668"/>
      <c r="BL11" s="668"/>
      <c r="BM11" s="668"/>
      <c r="BN11" s="669"/>
      <c r="BO11" s="670">
        <v>9.8000000000000007</v>
      </c>
      <c r="BP11" s="670"/>
      <c r="BQ11" s="670"/>
      <c r="BR11" s="670"/>
      <c r="BS11" s="671">
        <v>35811</v>
      </c>
      <c r="BT11" s="671"/>
      <c r="BU11" s="671"/>
      <c r="BV11" s="671"/>
      <c r="BW11" s="671"/>
      <c r="BX11" s="671"/>
      <c r="BY11" s="671"/>
      <c r="BZ11" s="671"/>
      <c r="CA11" s="671"/>
      <c r="CB11" s="675"/>
      <c r="CD11" s="682" t="s">
        <v>252</v>
      </c>
      <c r="CE11" s="683"/>
      <c r="CF11" s="683"/>
      <c r="CG11" s="683"/>
      <c r="CH11" s="683"/>
      <c r="CI11" s="683"/>
      <c r="CJ11" s="683"/>
      <c r="CK11" s="683"/>
      <c r="CL11" s="683"/>
      <c r="CM11" s="683"/>
      <c r="CN11" s="683"/>
      <c r="CO11" s="683"/>
      <c r="CP11" s="683"/>
      <c r="CQ11" s="684"/>
      <c r="CR11" s="667">
        <v>184042</v>
      </c>
      <c r="CS11" s="668"/>
      <c r="CT11" s="668"/>
      <c r="CU11" s="668"/>
      <c r="CV11" s="668"/>
      <c r="CW11" s="668"/>
      <c r="CX11" s="668"/>
      <c r="CY11" s="669"/>
      <c r="CZ11" s="670">
        <v>3</v>
      </c>
      <c r="DA11" s="670"/>
      <c r="DB11" s="670"/>
      <c r="DC11" s="670"/>
      <c r="DD11" s="676">
        <v>42852</v>
      </c>
      <c r="DE11" s="668"/>
      <c r="DF11" s="668"/>
      <c r="DG11" s="668"/>
      <c r="DH11" s="668"/>
      <c r="DI11" s="668"/>
      <c r="DJ11" s="668"/>
      <c r="DK11" s="668"/>
      <c r="DL11" s="668"/>
      <c r="DM11" s="668"/>
      <c r="DN11" s="668"/>
      <c r="DO11" s="668"/>
      <c r="DP11" s="669"/>
      <c r="DQ11" s="676">
        <v>93658</v>
      </c>
      <c r="DR11" s="668"/>
      <c r="DS11" s="668"/>
      <c r="DT11" s="668"/>
      <c r="DU11" s="668"/>
      <c r="DV11" s="668"/>
      <c r="DW11" s="668"/>
      <c r="DX11" s="668"/>
      <c r="DY11" s="668"/>
      <c r="DZ11" s="668"/>
      <c r="EA11" s="668"/>
      <c r="EB11" s="668"/>
      <c r="EC11" s="677"/>
    </row>
    <row r="12" spans="2:143" ht="11.25" customHeight="1">
      <c r="B12" s="664" t="s">
        <v>253</v>
      </c>
      <c r="C12" s="665"/>
      <c r="D12" s="665"/>
      <c r="E12" s="665"/>
      <c r="F12" s="665"/>
      <c r="G12" s="665"/>
      <c r="H12" s="665"/>
      <c r="I12" s="665"/>
      <c r="J12" s="665"/>
      <c r="K12" s="665"/>
      <c r="L12" s="665"/>
      <c r="M12" s="665"/>
      <c r="N12" s="665"/>
      <c r="O12" s="665"/>
      <c r="P12" s="665"/>
      <c r="Q12" s="666"/>
      <c r="R12" s="667">
        <v>15351</v>
      </c>
      <c r="S12" s="668"/>
      <c r="T12" s="668"/>
      <c r="U12" s="668"/>
      <c r="V12" s="668"/>
      <c r="W12" s="668"/>
      <c r="X12" s="668"/>
      <c r="Y12" s="669"/>
      <c r="Z12" s="670">
        <v>0.2</v>
      </c>
      <c r="AA12" s="670"/>
      <c r="AB12" s="670"/>
      <c r="AC12" s="670"/>
      <c r="AD12" s="671">
        <v>15351</v>
      </c>
      <c r="AE12" s="671"/>
      <c r="AF12" s="671"/>
      <c r="AG12" s="671"/>
      <c r="AH12" s="671"/>
      <c r="AI12" s="671"/>
      <c r="AJ12" s="671"/>
      <c r="AK12" s="671"/>
      <c r="AL12" s="672">
        <v>0.5</v>
      </c>
      <c r="AM12" s="673"/>
      <c r="AN12" s="673"/>
      <c r="AO12" s="674"/>
      <c r="AP12" s="664" t="s">
        <v>254</v>
      </c>
      <c r="AQ12" s="665"/>
      <c r="AR12" s="665"/>
      <c r="AS12" s="665"/>
      <c r="AT12" s="665"/>
      <c r="AU12" s="665"/>
      <c r="AV12" s="665"/>
      <c r="AW12" s="665"/>
      <c r="AX12" s="665"/>
      <c r="AY12" s="665"/>
      <c r="AZ12" s="665"/>
      <c r="BA12" s="665"/>
      <c r="BB12" s="665"/>
      <c r="BC12" s="665"/>
      <c r="BD12" s="665"/>
      <c r="BE12" s="665"/>
      <c r="BF12" s="666"/>
      <c r="BG12" s="667">
        <v>1373349</v>
      </c>
      <c r="BH12" s="668"/>
      <c r="BI12" s="668"/>
      <c r="BJ12" s="668"/>
      <c r="BK12" s="668"/>
      <c r="BL12" s="668"/>
      <c r="BM12" s="668"/>
      <c r="BN12" s="669"/>
      <c r="BO12" s="670">
        <v>61.5</v>
      </c>
      <c r="BP12" s="670"/>
      <c r="BQ12" s="670"/>
      <c r="BR12" s="670"/>
      <c r="BS12" s="671" t="s">
        <v>178</v>
      </c>
      <c r="BT12" s="671"/>
      <c r="BU12" s="671"/>
      <c r="BV12" s="671"/>
      <c r="BW12" s="671"/>
      <c r="BX12" s="671"/>
      <c r="BY12" s="671"/>
      <c r="BZ12" s="671"/>
      <c r="CA12" s="671"/>
      <c r="CB12" s="675"/>
      <c r="CD12" s="682" t="s">
        <v>255</v>
      </c>
      <c r="CE12" s="683"/>
      <c r="CF12" s="683"/>
      <c r="CG12" s="683"/>
      <c r="CH12" s="683"/>
      <c r="CI12" s="683"/>
      <c r="CJ12" s="683"/>
      <c r="CK12" s="683"/>
      <c r="CL12" s="683"/>
      <c r="CM12" s="683"/>
      <c r="CN12" s="683"/>
      <c r="CO12" s="683"/>
      <c r="CP12" s="683"/>
      <c r="CQ12" s="684"/>
      <c r="CR12" s="667">
        <v>21377</v>
      </c>
      <c r="CS12" s="668"/>
      <c r="CT12" s="668"/>
      <c r="CU12" s="668"/>
      <c r="CV12" s="668"/>
      <c r="CW12" s="668"/>
      <c r="CX12" s="668"/>
      <c r="CY12" s="669"/>
      <c r="CZ12" s="670">
        <v>0.4</v>
      </c>
      <c r="DA12" s="670"/>
      <c r="DB12" s="670"/>
      <c r="DC12" s="670"/>
      <c r="DD12" s="676" t="s">
        <v>242</v>
      </c>
      <c r="DE12" s="668"/>
      <c r="DF12" s="668"/>
      <c r="DG12" s="668"/>
      <c r="DH12" s="668"/>
      <c r="DI12" s="668"/>
      <c r="DJ12" s="668"/>
      <c r="DK12" s="668"/>
      <c r="DL12" s="668"/>
      <c r="DM12" s="668"/>
      <c r="DN12" s="668"/>
      <c r="DO12" s="668"/>
      <c r="DP12" s="669"/>
      <c r="DQ12" s="676">
        <v>18528</v>
      </c>
      <c r="DR12" s="668"/>
      <c r="DS12" s="668"/>
      <c r="DT12" s="668"/>
      <c r="DU12" s="668"/>
      <c r="DV12" s="668"/>
      <c r="DW12" s="668"/>
      <c r="DX12" s="668"/>
      <c r="DY12" s="668"/>
      <c r="DZ12" s="668"/>
      <c r="EA12" s="668"/>
      <c r="EB12" s="668"/>
      <c r="EC12" s="677"/>
    </row>
    <row r="13" spans="2:143" ht="11.25" customHeight="1">
      <c r="B13" s="664" t="s">
        <v>256</v>
      </c>
      <c r="C13" s="665"/>
      <c r="D13" s="665"/>
      <c r="E13" s="665"/>
      <c r="F13" s="665"/>
      <c r="G13" s="665"/>
      <c r="H13" s="665"/>
      <c r="I13" s="665"/>
      <c r="J13" s="665"/>
      <c r="K13" s="665"/>
      <c r="L13" s="665"/>
      <c r="M13" s="665"/>
      <c r="N13" s="665"/>
      <c r="O13" s="665"/>
      <c r="P13" s="665"/>
      <c r="Q13" s="666"/>
      <c r="R13" s="667" t="s">
        <v>128</v>
      </c>
      <c r="S13" s="668"/>
      <c r="T13" s="668"/>
      <c r="U13" s="668"/>
      <c r="V13" s="668"/>
      <c r="W13" s="668"/>
      <c r="X13" s="668"/>
      <c r="Y13" s="669"/>
      <c r="Z13" s="670" t="s">
        <v>242</v>
      </c>
      <c r="AA13" s="670"/>
      <c r="AB13" s="670"/>
      <c r="AC13" s="670"/>
      <c r="AD13" s="671" t="s">
        <v>178</v>
      </c>
      <c r="AE13" s="671"/>
      <c r="AF13" s="671"/>
      <c r="AG13" s="671"/>
      <c r="AH13" s="671"/>
      <c r="AI13" s="671"/>
      <c r="AJ13" s="671"/>
      <c r="AK13" s="671"/>
      <c r="AL13" s="672" t="s">
        <v>242</v>
      </c>
      <c r="AM13" s="673"/>
      <c r="AN13" s="673"/>
      <c r="AO13" s="674"/>
      <c r="AP13" s="664" t="s">
        <v>257</v>
      </c>
      <c r="AQ13" s="665"/>
      <c r="AR13" s="665"/>
      <c r="AS13" s="665"/>
      <c r="AT13" s="665"/>
      <c r="AU13" s="665"/>
      <c r="AV13" s="665"/>
      <c r="AW13" s="665"/>
      <c r="AX13" s="665"/>
      <c r="AY13" s="665"/>
      <c r="AZ13" s="665"/>
      <c r="BA13" s="665"/>
      <c r="BB13" s="665"/>
      <c r="BC13" s="665"/>
      <c r="BD13" s="665"/>
      <c r="BE13" s="665"/>
      <c r="BF13" s="666"/>
      <c r="BG13" s="667">
        <v>1205161</v>
      </c>
      <c r="BH13" s="668"/>
      <c r="BI13" s="668"/>
      <c r="BJ13" s="668"/>
      <c r="BK13" s="668"/>
      <c r="BL13" s="668"/>
      <c r="BM13" s="668"/>
      <c r="BN13" s="669"/>
      <c r="BO13" s="670">
        <v>54</v>
      </c>
      <c r="BP13" s="670"/>
      <c r="BQ13" s="670"/>
      <c r="BR13" s="670"/>
      <c r="BS13" s="671" t="s">
        <v>128</v>
      </c>
      <c r="BT13" s="671"/>
      <c r="BU13" s="671"/>
      <c r="BV13" s="671"/>
      <c r="BW13" s="671"/>
      <c r="BX13" s="671"/>
      <c r="BY13" s="671"/>
      <c r="BZ13" s="671"/>
      <c r="CA13" s="671"/>
      <c r="CB13" s="675"/>
      <c r="CD13" s="682" t="s">
        <v>258</v>
      </c>
      <c r="CE13" s="683"/>
      <c r="CF13" s="683"/>
      <c r="CG13" s="683"/>
      <c r="CH13" s="683"/>
      <c r="CI13" s="683"/>
      <c r="CJ13" s="683"/>
      <c r="CK13" s="683"/>
      <c r="CL13" s="683"/>
      <c r="CM13" s="683"/>
      <c r="CN13" s="683"/>
      <c r="CO13" s="683"/>
      <c r="CP13" s="683"/>
      <c r="CQ13" s="684"/>
      <c r="CR13" s="667">
        <v>534441</v>
      </c>
      <c r="CS13" s="668"/>
      <c r="CT13" s="668"/>
      <c r="CU13" s="668"/>
      <c r="CV13" s="668"/>
      <c r="CW13" s="668"/>
      <c r="CX13" s="668"/>
      <c r="CY13" s="669"/>
      <c r="CZ13" s="670">
        <v>8.8000000000000007</v>
      </c>
      <c r="DA13" s="670"/>
      <c r="DB13" s="670"/>
      <c r="DC13" s="670"/>
      <c r="DD13" s="676">
        <v>215244</v>
      </c>
      <c r="DE13" s="668"/>
      <c r="DF13" s="668"/>
      <c r="DG13" s="668"/>
      <c r="DH13" s="668"/>
      <c r="DI13" s="668"/>
      <c r="DJ13" s="668"/>
      <c r="DK13" s="668"/>
      <c r="DL13" s="668"/>
      <c r="DM13" s="668"/>
      <c r="DN13" s="668"/>
      <c r="DO13" s="668"/>
      <c r="DP13" s="669"/>
      <c r="DQ13" s="676">
        <v>354069</v>
      </c>
      <c r="DR13" s="668"/>
      <c r="DS13" s="668"/>
      <c r="DT13" s="668"/>
      <c r="DU13" s="668"/>
      <c r="DV13" s="668"/>
      <c r="DW13" s="668"/>
      <c r="DX13" s="668"/>
      <c r="DY13" s="668"/>
      <c r="DZ13" s="668"/>
      <c r="EA13" s="668"/>
      <c r="EB13" s="668"/>
      <c r="EC13" s="677"/>
    </row>
    <row r="14" spans="2:143" ht="11.25" customHeight="1">
      <c r="B14" s="664" t="s">
        <v>259</v>
      </c>
      <c r="C14" s="665"/>
      <c r="D14" s="665"/>
      <c r="E14" s="665"/>
      <c r="F14" s="665"/>
      <c r="G14" s="665"/>
      <c r="H14" s="665"/>
      <c r="I14" s="665"/>
      <c r="J14" s="665"/>
      <c r="K14" s="665"/>
      <c r="L14" s="665"/>
      <c r="M14" s="665"/>
      <c r="N14" s="665"/>
      <c r="O14" s="665"/>
      <c r="P14" s="665"/>
      <c r="Q14" s="666"/>
      <c r="R14" s="667" t="s">
        <v>178</v>
      </c>
      <c r="S14" s="668"/>
      <c r="T14" s="668"/>
      <c r="U14" s="668"/>
      <c r="V14" s="668"/>
      <c r="W14" s="668"/>
      <c r="X14" s="668"/>
      <c r="Y14" s="669"/>
      <c r="Z14" s="670" t="s">
        <v>178</v>
      </c>
      <c r="AA14" s="670"/>
      <c r="AB14" s="670"/>
      <c r="AC14" s="670"/>
      <c r="AD14" s="671" t="s">
        <v>242</v>
      </c>
      <c r="AE14" s="671"/>
      <c r="AF14" s="671"/>
      <c r="AG14" s="671"/>
      <c r="AH14" s="671"/>
      <c r="AI14" s="671"/>
      <c r="AJ14" s="671"/>
      <c r="AK14" s="671"/>
      <c r="AL14" s="672" t="s">
        <v>128</v>
      </c>
      <c r="AM14" s="673"/>
      <c r="AN14" s="673"/>
      <c r="AO14" s="674"/>
      <c r="AP14" s="664" t="s">
        <v>260</v>
      </c>
      <c r="AQ14" s="665"/>
      <c r="AR14" s="665"/>
      <c r="AS14" s="665"/>
      <c r="AT14" s="665"/>
      <c r="AU14" s="665"/>
      <c r="AV14" s="665"/>
      <c r="AW14" s="665"/>
      <c r="AX14" s="665"/>
      <c r="AY14" s="665"/>
      <c r="AZ14" s="665"/>
      <c r="BA14" s="665"/>
      <c r="BB14" s="665"/>
      <c r="BC14" s="665"/>
      <c r="BD14" s="665"/>
      <c r="BE14" s="665"/>
      <c r="BF14" s="666"/>
      <c r="BG14" s="667">
        <v>32003</v>
      </c>
      <c r="BH14" s="668"/>
      <c r="BI14" s="668"/>
      <c r="BJ14" s="668"/>
      <c r="BK14" s="668"/>
      <c r="BL14" s="668"/>
      <c r="BM14" s="668"/>
      <c r="BN14" s="669"/>
      <c r="BO14" s="670">
        <v>1.4</v>
      </c>
      <c r="BP14" s="670"/>
      <c r="BQ14" s="670"/>
      <c r="BR14" s="670"/>
      <c r="BS14" s="671" t="s">
        <v>178</v>
      </c>
      <c r="BT14" s="671"/>
      <c r="BU14" s="671"/>
      <c r="BV14" s="671"/>
      <c r="BW14" s="671"/>
      <c r="BX14" s="671"/>
      <c r="BY14" s="671"/>
      <c r="BZ14" s="671"/>
      <c r="CA14" s="671"/>
      <c r="CB14" s="675"/>
      <c r="CD14" s="682" t="s">
        <v>261</v>
      </c>
      <c r="CE14" s="683"/>
      <c r="CF14" s="683"/>
      <c r="CG14" s="683"/>
      <c r="CH14" s="683"/>
      <c r="CI14" s="683"/>
      <c r="CJ14" s="683"/>
      <c r="CK14" s="683"/>
      <c r="CL14" s="683"/>
      <c r="CM14" s="683"/>
      <c r="CN14" s="683"/>
      <c r="CO14" s="683"/>
      <c r="CP14" s="683"/>
      <c r="CQ14" s="684"/>
      <c r="CR14" s="667">
        <v>196159</v>
      </c>
      <c r="CS14" s="668"/>
      <c r="CT14" s="668"/>
      <c r="CU14" s="668"/>
      <c r="CV14" s="668"/>
      <c r="CW14" s="668"/>
      <c r="CX14" s="668"/>
      <c r="CY14" s="669"/>
      <c r="CZ14" s="670">
        <v>3.2</v>
      </c>
      <c r="DA14" s="670"/>
      <c r="DB14" s="670"/>
      <c r="DC14" s="670"/>
      <c r="DD14" s="676" t="s">
        <v>128</v>
      </c>
      <c r="DE14" s="668"/>
      <c r="DF14" s="668"/>
      <c r="DG14" s="668"/>
      <c r="DH14" s="668"/>
      <c r="DI14" s="668"/>
      <c r="DJ14" s="668"/>
      <c r="DK14" s="668"/>
      <c r="DL14" s="668"/>
      <c r="DM14" s="668"/>
      <c r="DN14" s="668"/>
      <c r="DO14" s="668"/>
      <c r="DP14" s="669"/>
      <c r="DQ14" s="676">
        <v>192500</v>
      </c>
      <c r="DR14" s="668"/>
      <c r="DS14" s="668"/>
      <c r="DT14" s="668"/>
      <c r="DU14" s="668"/>
      <c r="DV14" s="668"/>
      <c r="DW14" s="668"/>
      <c r="DX14" s="668"/>
      <c r="DY14" s="668"/>
      <c r="DZ14" s="668"/>
      <c r="EA14" s="668"/>
      <c r="EB14" s="668"/>
      <c r="EC14" s="677"/>
    </row>
    <row r="15" spans="2:143" ht="11.25" customHeight="1">
      <c r="B15" s="664" t="s">
        <v>262</v>
      </c>
      <c r="C15" s="665"/>
      <c r="D15" s="665"/>
      <c r="E15" s="665"/>
      <c r="F15" s="665"/>
      <c r="G15" s="665"/>
      <c r="H15" s="665"/>
      <c r="I15" s="665"/>
      <c r="J15" s="665"/>
      <c r="K15" s="665"/>
      <c r="L15" s="665"/>
      <c r="M15" s="665"/>
      <c r="N15" s="665"/>
      <c r="O15" s="665"/>
      <c r="P15" s="665"/>
      <c r="Q15" s="666"/>
      <c r="R15" s="667" t="s">
        <v>178</v>
      </c>
      <c r="S15" s="668"/>
      <c r="T15" s="668"/>
      <c r="U15" s="668"/>
      <c r="V15" s="668"/>
      <c r="W15" s="668"/>
      <c r="X15" s="668"/>
      <c r="Y15" s="669"/>
      <c r="Z15" s="670" t="s">
        <v>242</v>
      </c>
      <c r="AA15" s="670"/>
      <c r="AB15" s="670"/>
      <c r="AC15" s="670"/>
      <c r="AD15" s="671" t="s">
        <v>242</v>
      </c>
      <c r="AE15" s="671"/>
      <c r="AF15" s="671"/>
      <c r="AG15" s="671"/>
      <c r="AH15" s="671"/>
      <c r="AI15" s="671"/>
      <c r="AJ15" s="671"/>
      <c r="AK15" s="671"/>
      <c r="AL15" s="672" t="s">
        <v>242</v>
      </c>
      <c r="AM15" s="673"/>
      <c r="AN15" s="673"/>
      <c r="AO15" s="674"/>
      <c r="AP15" s="664" t="s">
        <v>263</v>
      </c>
      <c r="AQ15" s="665"/>
      <c r="AR15" s="665"/>
      <c r="AS15" s="665"/>
      <c r="AT15" s="665"/>
      <c r="AU15" s="665"/>
      <c r="AV15" s="665"/>
      <c r="AW15" s="665"/>
      <c r="AX15" s="665"/>
      <c r="AY15" s="665"/>
      <c r="AZ15" s="665"/>
      <c r="BA15" s="665"/>
      <c r="BB15" s="665"/>
      <c r="BC15" s="665"/>
      <c r="BD15" s="665"/>
      <c r="BE15" s="665"/>
      <c r="BF15" s="666"/>
      <c r="BG15" s="667">
        <v>102583</v>
      </c>
      <c r="BH15" s="668"/>
      <c r="BI15" s="668"/>
      <c r="BJ15" s="668"/>
      <c r="BK15" s="668"/>
      <c r="BL15" s="668"/>
      <c r="BM15" s="668"/>
      <c r="BN15" s="669"/>
      <c r="BO15" s="670">
        <v>4.5999999999999996</v>
      </c>
      <c r="BP15" s="670"/>
      <c r="BQ15" s="670"/>
      <c r="BR15" s="670"/>
      <c r="BS15" s="671" t="s">
        <v>242</v>
      </c>
      <c r="BT15" s="671"/>
      <c r="BU15" s="671"/>
      <c r="BV15" s="671"/>
      <c r="BW15" s="671"/>
      <c r="BX15" s="671"/>
      <c r="BY15" s="671"/>
      <c r="BZ15" s="671"/>
      <c r="CA15" s="671"/>
      <c r="CB15" s="675"/>
      <c r="CD15" s="682" t="s">
        <v>264</v>
      </c>
      <c r="CE15" s="683"/>
      <c r="CF15" s="683"/>
      <c r="CG15" s="683"/>
      <c r="CH15" s="683"/>
      <c r="CI15" s="683"/>
      <c r="CJ15" s="683"/>
      <c r="CK15" s="683"/>
      <c r="CL15" s="683"/>
      <c r="CM15" s="683"/>
      <c r="CN15" s="683"/>
      <c r="CO15" s="683"/>
      <c r="CP15" s="683"/>
      <c r="CQ15" s="684"/>
      <c r="CR15" s="667">
        <v>647818</v>
      </c>
      <c r="CS15" s="668"/>
      <c r="CT15" s="668"/>
      <c r="CU15" s="668"/>
      <c r="CV15" s="668"/>
      <c r="CW15" s="668"/>
      <c r="CX15" s="668"/>
      <c r="CY15" s="669"/>
      <c r="CZ15" s="670">
        <v>10.7</v>
      </c>
      <c r="DA15" s="670"/>
      <c r="DB15" s="670"/>
      <c r="DC15" s="670"/>
      <c r="DD15" s="676">
        <v>125370</v>
      </c>
      <c r="DE15" s="668"/>
      <c r="DF15" s="668"/>
      <c r="DG15" s="668"/>
      <c r="DH15" s="668"/>
      <c r="DI15" s="668"/>
      <c r="DJ15" s="668"/>
      <c r="DK15" s="668"/>
      <c r="DL15" s="668"/>
      <c r="DM15" s="668"/>
      <c r="DN15" s="668"/>
      <c r="DO15" s="668"/>
      <c r="DP15" s="669"/>
      <c r="DQ15" s="676">
        <v>592693</v>
      </c>
      <c r="DR15" s="668"/>
      <c r="DS15" s="668"/>
      <c r="DT15" s="668"/>
      <c r="DU15" s="668"/>
      <c r="DV15" s="668"/>
      <c r="DW15" s="668"/>
      <c r="DX15" s="668"/>
      <c r="DY15" s="668"/>
      <c r="DZ15" s="668"/>
      <c r="EA15" s="668"/>
      <c r="EB15" s="668"/>
      <c r="EC15" s="677"/>
    </row>
    <row r="16" spans="2:143" ht="11.25" customHeight="1">
      <c r="B16" s="664" t="s">
        <v>265</v>
      </c>
      <c r="C16" s="665"/>
      <c r="D16" s="665"/>
      <c r="E16" s="665"/>
      <c r="F16" s="665"/>
      <c r="G16" s="665"/>
      <c r="H16" s="665"/>
      <c r="I16" s="665"/>
      <c r="J16" s="665"/>
      <c r="K16" s="665"/>
      <c r="L16" s="665"/>
      <c r="M16" s="665"/>
      <c r="N16" s="665"/>
      <c r="O16" s="665"/>
      <c r="P16" s="665"/>
      <c r="Q16" s="666"/>
      <c r="R16" s="667">
        <v>6324</v>
      </c>
      <c r="S16" s="668"/>
      <c r="T16" s="668"/>
      <c r="U16" s="668"/>
      <c r="V16" s="668"/>
      <c r="W16" s="668"/>
      <c r="X16" s="668"/>
      <c r="Y16" s="669"/>
      <c r="Z16" s="670">
        <v>0.1</v>
      </c>
      <c r="AA16" s="670"/>
      <c r="AB16" s="670"/>
      <c r="AC16" s="670"/>
      <c r="AD16" s="671">
        <v>6324</v>
      </c>
      <c r="AE16" s="671"/>
      <c r="AF16" s="671"/>
      <c r="AG16" s="671"/>
      <c r="AH16" s="671"/>
      <c r="AI16" s="671"/>
      <c r="AJ16" s="671"/>
      <c r="AK16" s="671"/>
      <c r="AL16" s="672">
        <v>0.2</v>
      </c>
      <c r="AM16" s="673"/>
      <c r="AN16" s="673"/>
      <c r="AO16" s="674"/>
      <c r="AP16" s="664" t="s">
        <v>266</v>
      </c>
      <c r="AQ16" s="665"/>
      <c r="AR16" s="665"/>
      <c r="AS16" s="665"/>
      <c r="AT16" s="665"/>
      <c r="AU16" s="665"/>
      <c r="AV16" s="665"/>
      <c r="AW16" s="665"/>
      <c r="AX16" s="665"/>
      <c r="AY16" s="665"/>
      <c r="AZ16" s="665"/>
      <c r="BA16" s="665"/>
      <c r="BB16" s="665"/>
      <c r="BC16" s="665"/>
      <c r="BD16" s="665"/>
      <c r="BE16" s="665"/>
      <c r="BF16" s="666"/>
      <c r="BG16" s="667" t="s">
        <v>128</v>
      </c>
      <c r="BH16" s="668"/>
      <c r="BI16" s="668"/>
      <c r="BJ16" s="668"/>
      <c r="BK16" s="668"/>
      <c r="BL16" s="668"/>
      <c r="BM16" s="668"/>
      <c r="BN16" s="669"/>
      <c r="BO16" s="670" t="s">
        <v>128</v>
      </c>
      <c r="BP16" s="670"/>
      <c r="BQ16" s="670"/>
      <c r="BR16" s="670"/>
      <c r="BS16" s="671" t="s">
        <v>178</v>
      </c>
      <c r="BT16" s="671"/>
      <c r="BU16" s="671"/>
      <c r="BV16" s="671"/>
      <c r="BW16" s="671"/>
      <c r="BX16" s="671"/>
      <c r="BY16" s="671"/>
      <c r="BZ16" s="671"/>
      <c r="CA16" s="671"/>
      <c r="CB16" s="675"/>
      <c r="CD16" s="682" t="s">
        <v>267</v>
      </c>
      <c r="CE16" s="683"/>
      <c r="CF16" s="683"/>
      <c r="CG16" s="683"/>
      <c r="CH16" s="683"/>
      <c r="CI16" s="683"/>
      <c r="CJ16" s="683"/>
      <c r="CK16" s="683"/>
      <c r="CL16" s="683"/>
      <c r="CM16" s="683"/>
      <c r="CN16" s="683"/>
      <c r="CO16" s="683"/>
      <c r="CP16" s="683"/>
      <c r="CQ16" s="684"/>
      <c r="CR16" s="667">
        <v>50729</v>
      </c>
      <c r="CS16" s="668"/>
      <c r="CT16" s="668"/>
      <c r="CU16" s="668"/>
      <c r="CV16" s="668"/>
      <c r="CW16" s="668"/>
      <c r="CX16" s="668"/>
      <c r="CY16" s="669"/>
      <c r="CZ16" s="670">
        <v>0.8</v>
      </c>
      <c r="DA16" s="670"/>
      <c r="DB16" s="670"/>
      <c r="DC16" s="670"/>
      <c r="DD16" s="676" t="s">
        <v>242</v>
      </c>
      <c r="DE16" s="668"/>
      <c r="DF16" s="668"/>
      <c r="DG16" s="668"/>
      <c r="DH16" s="668"/>
      <c r="DI16" s="668"/>
      <c r="DJ16" s="668"/>
      <c r="DK16" s="668"/>
      <c r="DL16" s="668"/>
      <c r="DM16" s="668"/>
      <c r="DN16" s="668"/>
      <c r="DO16" s="668"/>
      <c r="DP16" s="669"/>
      <c r="DQ16" s="676">
        <v>45349</v>
      </c>
      <c r="DR16" s="668"/>
      <c r="DS16" s="668"/>
      <c r="DT16" s="668"/>
      <c r="DU16" s="668"/>
      <c r="DV16" s="668"/>
      <c r="DW16" s="668"/>
      <c r="DX16" s="668"/>
      <c r="DY16" s="668"/>
      <c r="DZ16" s="668"/>
      <c r="EA16" s="668"/>
      <c r="EB16" s="668"/>
      <c r="EC16" s="677"/>
    </row>
    <row r="17" spans="2:133" ht="11.25" customHeight="1">
      <c r="B17" s="664" t="s">
        <v>268</v>
      </c>
      <c r="C17" s="665"/>
      <c r="D17" s="665"/>
      <c r="E17" s="665"/>
      <c r="F17" s="665"/>
      <c r="G17" s="665"/>
      <c r="H17" s="665"/>
      <c r="I17" s="665"/>
      <c r="J17" s="665"/>
      <c r="K17" s="665"/>
      <c r="L17" s="665"/>
      <c r="M17" s="665"/>
      <c r="N17" s="665"/>
      <c r="O17" s="665"/>
      <c r="P17" s="665"/>
      <c r="Q17" s="666"/>
      <c r="R17" s="667">
        <v>45734</v>
      </c>
      <c r="S17" s="668"/>
      <c r="T17" s="668"/>
      <c r="U17" s="668"/>
      <c r="V17" s="668"/>
      <c r="W17" s="668"/>
      <c r="X17" s="668"/>
      <c r="Y17" s="669"/>
      <c r="Z17" s="670">
        <v>0.7</v>
      </c>
      <c r="AA17" s="670"/>
      <c r="AB17" s="670"/>
      <c r="AC17" s="670"/>
      <c r="AD17" s="671">
        <v>45734</v>
      </c>
      <c r="AE17" s="671"/>
      <c r="AF17" s="671"/>
      <c r="AG17" s="671"/>
      <c r="AH17" s="671"/>
      <c r="AI17" s="671"/>
      <c r="AJ17" s="671"/>
      <c r="AK17" s="671"/>
      <c r="AL17" s="672">
        <v>1.4</v>
      </c>
      <c r="AM17" s="673"/>
      <c r="AN17" s="673"/>
      <c r="AO17" s="674"/>
      <c r="AP17" s="664" t="s">
        <v>269</v>
      </c>
      <c r="AQ17" s="665"/>
      <c r="AR17" s="665"/>
      <c r="AS17" s="665"/>
      <c r="AT17" s="665"/>
      <c r="AU17" s="665"/>
      <c r="AV17" s="665"/>
      <c r="AW17" s="665"/>
      <c r="AX17" s="665"/>
      <c r="AY17" s="665"/>
      <c r="AZ17" s="665"/>
      <c r="BA17" s="665"/>
      <c r="BB17" s="665"/>
      <c r="BC17" s="665"/>
      <c r="BD17" s="665"/>
      <c r="BE17" s="665"/>
      <c r="BF17" s="666"/>
      <c r="BG17" s="667" t="s">
        <v>242</v>
      </c>
      <c r="BH17" s="668"/>
      <c r="BI17" s="668"/>
      <c r="BJ17" s="668"/>
      <c r="BK17" s="668"/>
      <c r="BL17" s="668"/>
      <c r="BM17" s="668"/>
      <c r="BN17" s="669"/>
      <c r="BO17" s="670" t="s">
        <v>242</v>
      </c>
      <c r="BP17" s="670"/>
      <c r="BQ17" s="670"/>
      <c r="BR17" s="670"/>
      <c r="BS17" s="671" t="s">
        <v>242</v>
      </c>
      <c r="BT17" s="671"/>
      <c r="BU17" s="671"/>
      <c r="BV17" s="671"/>
      <c r="BW17" s="671"/>
      <c r="BX17" s="671"/>
      <c r="BY17" s="671"/>
      <c r="BZ17" s="671"/>
      <c r="CA17" s="671"/>
      <c r="CB17" s="675"/>
      <c r="CD17" s="682" t="s">
        <v>270</v>
      </c>
      <c r="CE17" s="683"/>
      <c r="CF17" s="683"/>
      <c r="CG17" s="683"/>
      <c r="CH17" s="683"/>
      <c r="CI17" s="683"/>
      <c r="CJ17" s="683"/>
      <c r="CK17" s="683"/>
      <c r="CL17" s="683"/>
      <c r="CM17" s="683"/>
      <c r="CN17" s="683"/>
      <c r="CO17" s="683"/>
      <c r="CP17" s="683"/>
      <c r="CQ17" s="684"/>
      <c r="CR17" s="667">
        <v>486653</v>
      </c>
      <c r="CS17" s="668"/>
      <c r="CT17" s="668"/>
      <c r="CU17" s="668"/>
      <c r="CV17" s="668"/>
      <c r="CW17" s="668"/>
      <c r="CX17" s="668"/>
      <c r="CY17" s="669"/>
      <c r="CZ17" s="670">
        <v>8</v>
      </c>
      <c r="DA17" s="670"/>
      <c r="DB17" s="670"/>
      <c r="DC17" s="670"/>
      <c r="DD17" s="676" t="s">
        <v>242</v>
      </c>
      <c r="DE17" s="668"/>
      <c r="DF17" s="668"/>
      <c r="DG17" s="668"/>
      <c r="DH17" s="668"/>
      <c r="DI17" s="668"/>
      <c r="DJ17" s="668"/>
      <c r="DK17" s="668"/>
      <c r="DL17" s="668"/>
      <c r="DM17" s="668"/>
      <c r="DN17" s="668"/>
      <c r="DO17" s="668"/>
      <c r="DP17" s="669"/>
      <c r="DQ17" s="676">
        <v>486653</v>
      </c>
      <c r="DR17" s="668"/>
      <c r="DS17" s="668"/>
      <c r="DT17" s="668"/>
      <c r="DU17" s="668"/>
      <c r="DV17" s="668"/>
      <c r="DW17" s="668"/>
      <c r="DX17" s="668"/>
      <c r="DY17" s="668"/>
      <c r="DZ17" s="668"/>
      <c r="EA17" s="668"/>
      <c r="EB17" s="668"/>
      <c r="EC17" s="677"/>
    </row>
    <row r="18" spans="2:133" ht="11.25" customHeight="1">
      <c r="B18" s="664" t="s">
        <v>271</v>
      </c>
      <c r="C18" s="665"/>
      <c r="D18" s="665"/>
      <c r="E18" s="665"/>
      <c r="F18" s="665"/>
      <c r="G18" s="665"/>
      <c r="H18" s="665"/>
      <c r="I18" s="665"/>
      <c r="J18" s="665"/>
      <c r="K18" s="665"/>
      <c r="L18" s="665"/>
      <c r="M18" s="665"/>
      <c r="N18" s="665"/>
      <c r="O18" s="665"/>
      <c r="P18" s="665"/>
      <c r="Q18" s="666"/>
      <c r="R18" s="667">
        <v>46437</v>
      </c>
      <c r="S18" s="668"/>
      <c r="T18" s="668"/>
      <c r="U18" s="668"/>
      <c r="V18" s="668"/>
      <c r="W18" s="668"/>
      <c r="X18" s="668"/>
      <c r="Y18" s="669"/>
      <c r="Z18" s="670">
        <v>0.7</v>
      </c>
      <c r="AA18" s="670"/>
      <c r="AB18" s="670"/>
      <c r="AC18" s="670"/>
      <c r="AD18" s="671">
        <v>46437</v>
      </c>
      <c r="AE18" s="671"/>
      <c r="AF18" s="671"/>
      <c r="AG18" s="671"/>
      <c r="AH18" s="671"/>
      <c r="AI18" s="671"/>
      <c r="AJ18" s="671"/>
      <c r="AK18" s="671"/>
      <c r="AL18" s="672">
        <v>1.4</v>
      </c>
      <c r="AM18" s="673"/>
      <c r="AN18" s="673"/>
      <c r="AO18" s="674"/>
      <c r="AP18" s="664" t="s">
        <v>272</v>
      </c>
      <c r="AQ18" s="665"/>
      <c r="AR18" s="665"/>
      <c r="AS18" s="665"/>
      <c r="AT18" s="665"/>
      <c r="AU18" s="665"/>
      <c r="AV18" s="665"/>
      <c r="AW18" s="665"/>
      <c r="AX18" s="665"/>
      <c r="AY18" s="665"/>
      <c r="AZ18" s="665"/>
      <c r="BA18" s="665"/>
      <c r="BB18" s="665"/>
      <c r="BC18" s="665"/>
      <c r="BD18" s="665"/>
      <c r="BE18" s="665"/>
      <c r="BF18" s="666"/>
      <c r="BG18" s="667" t="s">
        <v>242</v>
      </c>
      <c r="BH18" s="668"/>
      <c r="BI18" s="668"/>
      <c r="BJ18" s="668"/>
      <c r="BK18" s="668"/>
      <c r="BL18" s="668"/>
      <c r="BM18" s="668"/>
      <c r="BN18" s="669"/>
      <c r="BO18" s="670" t="s">
        <v>242</v>
      </c>
      <c r="BP18" s="670"/>
      <c r="BQ18" s="670"/>
      <c r="BR18" s="670"/>
      <c r="BS18" s="671" t="s">
        <v>128</v>
      </c>
      <c r="BT18" s="671"/>
      <c r="BU18" s="671"/>
      <c r="BV18" s="671"/>
      <c r="BW18" s="671"/>
      <c r="BX18" s="671"/>
      <c r="BY18" s="671"/>
      <c r="BZ18" s="671"/>
      <c r="CA18" s="671"/>
      <c r="CB18" s="675"/>
      <c r="CD18" s="682" t="s">
        <v>273</v>
      </c>
      <c r="CE18" s="683"/>
      <c r="CF18" s="683"/>
      <c r="CG18" s="683"/>
      <c r="CH18" s="683"/>
      <c r="CI18" s="683"/>
      <c r="CJ18" s="683"/>
      <c r="CK18" s="683"/>
      <c r="CL18" s="683"/>
      <c r="CM18" s="683"/>
      <c r="CN18" s="683"/>
      <c r="CO18" s="683"/>
      <c r="CP18" s="683"/>
      <c r="CQ18" s="684"/>
      <c r="CR18" s="667" t="s">
        <v>178</v>
      </c>
      <c r="CS18" s="668"/>
      <c r="CT18" s="668"/>
      <c r="CU18" s="668"/>
      <c r="CV18" s="668"/>
      <c r="CW18" s="668"/>
      <c r="CX18" s="668"/>
      <c r="CY18" s="669"/>
      <c r="CZ18" s="670" t="s">
        <v>128</v>
      </c>
      <c r="DA18" s="670"/>
      <c r="DB18" s="670"/>
      <c r="DC18" s="670"/>
      <c r="DD18" s="676" t="s">
        <v>242</v>
      </c>
      <c r="DE18" s="668"/>
      <c r="DF18" s="668"/>
      <c r="DG18" s="668"/>
      <c r="DH18" s="668"/>
      <c r="DI18" s="668"/>
      <c r="DJ18" s="668"/>
      <c r="DK18" s="668"/>
      <c r="DL18" s="668"/>
      <c r="DM18" s="668"/>
      <c r="DN18" s="668"/>
      <c r="DO18" s="668"/>
      <c r="DP18" s="669"/>
      <c r="DQ18" s="676" t="s">
        <v>128</v>
      </c>
      <c r="DR18" s="668"/>
      <c r="DS18" s="668"/>
      <c r="DT18" s="668"/>
      <c r="DU18" s="668"/>
      <c r="DV18" s="668"/>
      <c r="DW18" s="668"/>
      <c r="DX18" s="668"/>
      <c r="DY18" s="668"/>
      <c r="DZ18" s="668"/>
      <c r="EA18" s="668"/>
      <c r="EB18" s="668"/>
      <c r="EC18" s="677"/>
    </row>
    <row r="19" spans="2:133" ht="11.25" customHeight="1">
      <c r="B19" s="664" t="s">
        <v>274</v>
      </c>
      <c r="C19" s="665"/>
      <c r="D19" s="665"/>
      <c r="E19" s="665"/>
      <c r="F19" s="665"/>
      <c r="G19" s="665"/>
      <c r="H19" s="665"/>
      <c r="I19" s="665"/>
      <c r="J19" s="665"/>
      <c r="K19" s="665"/>
      <c r="L19" s="665"/>
      <c r="M19" s="665"/>
      <c r="N19" s="665"/>
      <c r="O19" s="665"/>
      <c r="P19" s="665"/>
      <c r="Q19" s="666"/>
      <c r="R19" s="667">
        <v>17585</v>
      </c>
      <c r="S19" s="668"/>
      <c r="T19" s="668"/>
      <c r="U19" s="668"/>
      <c r="V19" s="668"/>
      <c r="W19" s="668"/>
      <c r="X19" s="668"/>
      <c r="Y19" s="669"/>
      <c r="Z19" s="670">
        <v>0.3</v>
      </c>
      <c r="AA19" s="670"/>
      <c r="AB19" s="670"/>
      <c r="AC19" s="670"/>
      <c r="AD19" s="671">
        <v>17585</v>
      </c>
      <c r="AE19" s="671"/>
      <c r="AF19" s="671"/>
      <c r="AG19" s="671"/>
      <c r="AH19" s="671"/>
      <c r="AI19" s="671"/>
      <c r="AJ19" s="671"/>
      <c r="AK19" s="671"/>
      <c r="AL19" s="672">
        <v>0.5</v>
      </c>
      <c r="AM19" s="673"/>
      <c r="AN19" s="673"/>
      <c r="AO19" s="674"/>
      <c r="AP19" s="664" t="s">
        <v>275</v>
      </c>
      <c r="AQ19" s="665"/>
      <c r="AR19" s="665"/>
      <c r="AS19" s="665"/>
      <c r="AT19" s="665"/>
      <c r="AU19" s="665"/>
      <c r="AV19" s="665"/>
      <c r="AW19" s="665"/>
      <c r="AX19" s="665"/>
      <c r="AY19" s="665"/>
      <c r="AZ19" s="665"/>
      <c r="BA19" s="665"/>
      <c r="BB19" s="665"/>
      <c r="BC19" s="665"/>
      <c r="BD19" s="665"/>
      <c r="BE19" s="665"/>
      <c r="BF19" s="666"/>
      <c r="BG19" s="667" t="s">
        <v>242</v>
      </c>
      <c r="BH19" s="668"/>
      <c r="BI19" s="668"/>
      <c r="BJ19" s="668"/>
      <c r="BK19" s="668"/>
      <c r="BL19" s="668"/>
      <c r="BM19" s="668"/>
      <c r="BN19" s="669"/>
      <c r="BO19" s="670" t="s">
        <v>242</v>
      </c>
      <c r="BP19" s="670"/>
      <c r="BQ19" s="670"/>
      <c r="BR19" s="670"/>
      <c r="BS19" s="671" t="s">
        <v>128</v>
      </c>
      <c r="BT19" s="671"/>
      <c r="BU19" s="671"/>
      <c r="BV19" s="671"/>
      <c r="BW19" s="671"/>
      <c r="BX19" s="671"/>
      <c r="BY19" s="671"/>
      <c r="BZ19" s="671"/>
      <c r="CA19" s="671"/>
      <c r="CB19" s="675"/>
      <c r="CD19" s="682" t="s">
        <v>276</v>
      </c>
      <c r="CE19" s="683"/>
      <c r="CF19" s="683"/>
      <c r="CG19" s="683"/>
      <c r="CH19" s="683"/>
      <c r="CI19" s="683"/>
      <c r="CJ19" s="683"/>
      <c r="CK19" s="683"/>
      <c r="CL19" s="683"/>
      <c r="CM19" s="683"/>
      <c r="CN19" s="683"/>
      <c r="CO19" s="683"/>
      <c r="CP19" s="683"/>
      <c r="CQ19" s="684"/>
      <c r="CR19" s="667" t="s">
        <v>242</v>
      </c>
      <c r="CS19" s="668"/>
      <c r="CT19" s="668"/>
      <c r="CU19" s="668"/>
      <c r="CV19" s="668"/>
      <c r="CW19" s="668"/>
      <c r="CX19" s="668"/>
      <c r="CY19" s="669"/>
      <c r="CZ19" s="670" t="s">
        <v>178</v>
      </c>
      <c r="DA19" s="670"/>
      <c r="DB19" s="670"/>
      <c r="DC19" s="670"/>
      <c r="DD19" s="676" t="s">
        <v>242</v>
      </c>
      <c r="DE19" s="668"/>
      <c r="DF19" s="668"/>
      <c r="DG19" s="668"/>
      <c r="DH19" s="668"/>
      <c r="DI19" s="668"/>
      <c r="DJ19" s="668"/>
      <c r="DK19" s="668"/>
      <c r="DL19" s="668"/>
      <c r="DM19" s="668"/>
      <c r="DN19" s="668"/>
      <c r="DO19" s="668"/>
      <c r="DP19" s="669"/>
      <c r="DQ19" s="676" t="s">
        <v>242</v>
      </c>
      <c r="DR19" s="668"/>
      <c r="DS19" s="668"/>
      <c r="DT19" s="668"/>
      <c r="DU19" s="668"/>
      <c r="DV19" s="668"/>
      <c r="DW19" s="668"/>
      <c r="DX19" s="668"/>
      <c r="DY19" s="668"/>
      <c r="DZ19" s="668"/>
      <c r="EA19" s="668"/>
      <c r="EB19" s="668"/>
      <c r="EC19" s="677"/>
    </row>
    <row r="20" spans="2:133" ht="11.25" customHeight="1">
      <c r="B20" s="664" t="s">
        <v>277</v>
      </c>
      <c r="C20" s="665"/>
      <c r="D20" s="665"/>
      <c r="E20" s="665"/>
      <c r="F20" s="665"/>
      <c r="G20" s="665"/>
      <c r="H20" s="665"/>
      <c r="I20" s="665"/>
      <c r="J20" s="665"/>
      <c r="K20" s="665"/>
      <c r="L20" s="665"/>
      <c r="M20" s="665"/>
      <c r="N20" s="665"/>
      <c r="O20" s="665"/>
      <c r="P20" s="665"/>
      <c r="Q20" s="666"/>
      <c r="R20" s="667">
        <v>2054</v>
      </c>
      <c r="S20" s="668"/>
      <c r="T20" s="668"/>
      <c r="U20" s="668"/>
      <c r="V20" s="668"/>
      <c r="W20" s="668"/>
      <c r="X20" s="668"/>
      <c r="Y20" s="669"/>
      <c r="Z20" s="670">
        <v>0</v>
      </c>
      <c r="AA20" s="670"/>
      <c r="AB20" s="670"/>
      <c r="AC20" s="670"/>
      <c r="AD20" s="671">
        <v>2054</v>
      </c>
      <c r="AE20" s="671"/>
      <c r="AF20" s="671"/>
      <c r="AG20" s="671"/>
      <c r="AH20" s="671"/>
      <c r="AI20" s="671"/>
      <c r="AJ20" s="671"/>
      <c r="AK20" s="671"/>
      <c r="AL20" s="672">
        <v>0.1</v>
      </c>
      <c r="AM20" s="673"/>
      <c r="AN20" s="673"/>
      <c r="AO20" s="674"/>
      <c r="AP20" s="664" t="s">
        <v>278</v>
      </c>
      <c r="AQ20" s="665"/>
      <c r="AR20" s="665"/>
      <c r="AS20" s="665"/>
      <c r="AT20" s="665"/>
      <c r="AU20" s="665"/>
      <c r="AV20" s="665"/>
      <c r="AW20" s="665"/>
      <c r="AX20" s="665"/>
      <c r="AY20" s="665"/>
      <c r="AZ20" s="665"/>
      <c r="BA20" s="665"/>
      <c r="BB20" s="665"/>
      <c r="BC20" s="665"/>
      <c r="BD20" s="665"/>
      <c r="BE20" s="665"/>
      <c r="BF20" s="666"/>
      <c r="BG20" s="667" t="s">
        <v>242</v>
      </c>
      <c r="BH20" s="668"/>
      <c r="BI20" s="668"/>
      <c r="BJ20" s="668"/>
      <c r="BK20" s="668"/>
      <c r="BL20" s="668"/>
      <c r="BM20" s="668"/>
      <c r="BN20" s="669"/>
      <c r="BO20" s="670" t="s">
        <v>242</v>
      </c>
      <c r="BP20" s="670"/>
      <c r="BQ20" s="670"/>
      <c r="BR20" s="670"/>
      <c r="BS20" s="671" t="s">
        <v>178</v>
      </c>
      <c r="BT20" s="671"/>
      <c r="BU20" s="671"/>
      <c r="BV20" s="671"/>
      <c r="BW20" s="671"/>
      <c r="BX20" s="671"/>
      <c r="BY20" s="671"/>
      <c r="BZ20" s="671"/>
      <c r="CA20" s="671"/>
      <c r="CB20" s="675"/>
      <c r="CD20" s="682" t="s">
        <v>279</v>
      </c>
      <c r="CE20" s="683"/>
      <c r="CF20" s="683"/>
      <c r="CG20" s="683"/>
      <c r="CH20" s="683"/>
      <c r="CI20" s="683"/>
      <c r="CJ20" s="683"/>
      <c r="CK20" s="683"/>
      <c r="CL20" s="683"/>
      <c r="CM20" s="683"/>
      <c r="CN20" s="683"/>
      <c r="CO20" s="683"/>
      <c r="CP20" s="683"/>
      <c r="CQ20" s="684"/>
      <c r="CR20" s="667">
        <v>6067014</v>
      </c>
      <c r="CS20" s="668"/>
      <c r="CT20" s="668"/>
      <c r="CU20" s="668"/>
      <c r="CV20" s="668"/>
      <c r="CW20" s="668"/>
      <c r="CX20" s="668"/>
      <c r="CY20" s="669"/>
      <c r="CZ20" s="670">
        <v>100</v>
      </c>
      <c r="DA20" s="670"/>
      <c r="DB20" s="670"/>
      <c r="DC20" s="670"/>
      <c r="DD20" s="676">
        <v>495978</v>
      </c>
      <c r="DE20" s="668"/>
      <c r="DF20" s="668"/>
      <c r="DG20" s="668"/>
      <c r="DH20" s="668"/>
      <c r="DI20" s="668"/>
      <c r="DJ20" s="668"/>
      <c r="DK20" s="668"/>
      <c r="DL20" s="668"/>
      <c r="DM20" s="668"/>
      <c r="DN20" s="668"/>
      <c r="DO20" s="668"/>
      <c r="DP20" s="669"/>
      <c r="DQ20" s="676">
        <v>4456586</v>
      </c>
      <c r="DR20" s="668"/>
      <c r="DS20" s="668"/>
      <c r="DT20" s="668"/>
      <c r="DU20" s="668"/>
      <c r="DV20" s="668"/>
      <c r="DW20" s="668"/>
      <c r="DX20" s="668"/>
      <c r="DY20" s="668"/>
      <c r="DZ20" s="668"/>
      <c r="EA20" s="668"/>
      <c r="EB20" s="668"/>
      <c r="EC20" s="677"/>
    </row>
    <row r="21" spans="2:133" ht="11.25" customHeight="1">
      <c r="B21" s="664" t="s">
        <v>280</v>
      </c>
      <c r="C21" s="665"/>
      <c r="D21" s="665"/>
      <c r="E21" s="665"/>
      <c r="F21" s="665"/>
      <c r="G21" s="665"/>
      <c r="H21" s="665"/>
      <c r="I21" s="665"/>
      <c r="J21" s="665"/>
      <c r="K21" s="665"/>
      <c r="L21" s="665"/>
      <c r="M21" s="665"/>
      <c r="N21" s="665"/>
      <c r="O21" s="665"/>
      <c r="P21" s="665"/>
      <c r="Q21" s="666"/>
      <c r="R21" s="667">
        <v>439</v>
      </c>
      <c r="S21" s="668"/>
      <c r="T21" s="668"/>
      <c r="U21" s="668"/>
      <c r="V21" s="668"/>
      <c r="W21" s="668"/>
      <c r="X21" s="668"/>
      <c r="Y21" s="669"/>
      <c r="Z21" s="670">
        <v>0</v>
      </c>
      <c r="AA21" s="670"/>
      <c r="AB21" s="670"/>
      <c r="AC21" s="670"/>
      <c r="AD21" s="671">
        <v>439</v>
      </c>
      <c r="AE21" s="671"/>
      <c r="AF21" s="671"/>
      <c r="AG21" s="671"/>
      <c r="AH21" s="671"/>
      <c r="AI21" s="671"/>
      <c r="AJ21" s="671"/>
      <c r="AK21" s="671"/>
      <c r="AL21" s="672">
        <v>0</v>
      </c>
      <c r="AM21" s="673"/>
      <c r="AN21" s="673"/>
      <c r="AO21" s="674"/>
      <c r="AP21" s="686" t="s">
        <v>281</v>
      </c>
      <c r="AQ21" s="687"/>
      <c r="AR21" s="687"/>
      <c r="AS21" s="687"/>
      <c r="AT21" s="687"/>
      <c r="AU21" s="687"/>
      <c r="AV21" s="687"/>
      <c r="AW21" s="687"/>
      <c r="AX21" s="687"/>
      <c r="AY21" s="687"/>
      <c r="AZ21" s="687"/>
      <c r="BA21" s="687"/>
      <c r="BB21" s="687"/>
      <c r="BC21" s="687"/>
      <c r="BD21" s="687"/>
      <c r="BE21" s="687"/>
      <c r="BF21" s="688"/>
      <c r="BG21" s="667" t="s">
        <v>242</v>
      </c>
      <c r="BH21" s="668"/>
      <c r="BI21" s="668"/>
      <c r="BJ21" s="668"/>
      <c r="BK21" s="668"/>
      <c r="BL21" s="668"/>
      <c r="BM21" s="668"/>
      <c r="BN21" s="669"/>
      <c r="BO21" s="670" t="s">
        <v>242</v>
      </c>
      <c r="BP21" s="670"/>
      <c r="BQ21" s="670"/>
      <c r="BR21" s="670"/>
      <c r="BS21" s="671" t="s">
        <v>242</v>
      </c>
      <c r="BT21" s="671"/>
      <c r="BU21" s="671"/>
      <c r="BV21" s="671"/>
      <c r="BW21" s="671"/>
      <c r="BX21" s="671"/>
      <c r="BY21" s="671"/>
      <c r="BZ21" s="671"/>
      <c r="CA21" s="671"/>
      <c r="CB21" s="675"/>
      <c r="CD21" s="692"/>
      <c r="CE21" s="693"/>
      <c r="CF21" s="693"/>
      <c r="CG21" s="693"/>
      <c r="CH21" s="693"/>
      <c r="CI21" s="693"/>
      <c r="CJ21" s="693"/>
      <c r="CK21" s="693"/>
      <c r="CL21" s="693"/>
      <c r="CM21" s="693"/>
      <c r="CN21" s="693"/>
      <c r="CO21" s="693"/>
      <c r="CP21" s="693"/>
      <c r="CQ21" s="694"/>
      <c r="CR21" s="695"/>
      <c r="CS21" s="690"/>
      <c r="CT21" s="690"/>
      <c r="CU21" s="690"/>
      <c r="CV21" s="690"/>
      <c r="CW21" s="690"/>
      <c r="CX21" s="690"/>
      <c r="CY21" s="696"/>
      <c r="CZ21" s="697"/>
      <c r="DA21" s="697"/>
      <c r="DB21" s="697"/>
      <c r="DC21" s="697"/>
      <c r="DD21" s="689"/>
      <c r="DE21" s="690"/>
      <c r="DF21" s="690"/>
      <c r="DG21" s="690"/>
      <c r="DH21" s="690"/>
      <c r="DI21" s="690"/>
      <c r="DJ21" s="690"/>
      <c r="DK21" s="690"/>
      <c r="DL21" s="690"/>
      <c r="DM21" s="690"/>
      <c r="DN21" s="690"/>
      <c r="DO21" s="690"/>
      <c r="DP21" s="696"/>
      <c r="DQ21" s="689"/>
      <c r="DR21" s="690"/>
      <c r="DS21" s="690"/>
      <c r="DT21" s="690"/>
      <c r="DU21" s="690"/>
      <c r="DV21" s="690"/>
      <c r="DW21" s="690"/>
      <c r="DX21" s="690"/>
      <c r="DY21" s="690"/>
      <c r="DZ21" s="690"/>
      <c r="EA21" s="690"/>
      <c r="EB21" s="690"/>
      <c r="EC21" s="691"/>
    </row>
    <row r="22" spans="2:133" ht="11.25" customHeight="1">
      <c r="B22" s="703" t="s">
        <v>282</v>
      </c>
      <c r="C22" s="704"/>
      <c r="D22" s="704"/>
      <c r="E22" s="704"/>
      <c r="F22" s="704"/>
      <c r="G22" s="704"/>
      <c r="H22" s="704"/>
      <c r="I22" s="704"/>
      <c r="J22" s="704"/>
      <c r="K22" s="704"/>
      <c r="L22" s="704"/>
      <c r="M22" s="704"/>
      <c r="N22" s="704"/>
      <c r="O22" s="704"/>
      <c r="P22" s="704"/>
      <c r="Q22" s="705"/>
      <c r="R22" s="667">
        <v>26359</v>
      </c>
      <c r="S22" s="668"/>
      <c r="T22" s="668"/>
      <c r="U22" s="668"/>
      <c r="V22" s="668"/>
      <c r="W22" s="668"/>
      <c r="X22" s="668"/>
      <c r="Y22" s="669"/>
      <c r="Z22" s="670">
        <v>0.4</v>
      </c>
      <c r="AA22" s="670"/>
      <c r="AB22" s="670"/>
      <c r="AC22" s="670"/>
      <c r="AD22" s="671" t="s">
        <v>242</v>
      </c>
      <c r="AE22" s="671"/>
      <c r="AF22" s="671"/>
      <c r="AG22" s="671"/>
      <c r="AH22" s="671"/>
      <c r="AI22" s="671"/>
      <c r="AJ22" s="671"/>
      <c r="AK22" s="671"/>
      <c r="AL22" s="672" t="s">
        <v>242</v>
      </c>
      <c r="AM22" s="673"/>
      <c r="AN22" s="673"/>
      <c r="AO22" s="674"/>
      <c r="AP22" s="686" t="s">
        <v>283</v>
      </c>
      <c r="AQ22" s="687"/>
      <c r="AR22" s="687"/>
      <c r="AS22" s="687"/>
      <c r="AT22" s="687"/>
      <c r="AU22" s="687"/>
      <c r="AV22" s="687"/>
      <c r="AW22" s="687"/>
      <c r="AX22" s="687"/>
      <c r="AY22" s="687"/>
      <c r="AZ22" s="687"/>
      <c r="BA22" s="687"/>
      <c r="BB22" s="687"/>
      <c r="BC22" s="687"/>
      <c r="BD22" s="687"/>
      <c r="BE22" s="687"/>
      <c r="BF22" s="688"/>
      <c r="BG22" s="667" t="s">
        <v>242</v>
      </c>
      <c r="BH22" s="668"/>
      <c r="BI22" s="668"/>
      <c r="BJ22" s="668"/>
      <c r="BK22" s="668"/>
      <c r="BL22" s="668"/>
      <c r="BM22" s="668"/>
      <c r="BN22" s="669"/>
      <c r="BO22" s="670" t="s">
        <v>128</v>
      </c>
      <c r="BP22" s="670"/>
      <c r="BQ22" s="670"/>
      <c r="BR22" s="670"/>
      <c r="BS22" s="671" t="s">
        <v>242</v>
      </c>
      <c r="BT22" s="671"/>
      <c r="BU22" s="671"/>
      <c r="BV22" s="671"/>
      <c r="BW22" s="671"/>
      <c r="BX22" s="671"/>
      <c r="BY22" s="671"/>
      <c r="BZ22" s="671"/>
      <c r="CA22" s="671"/>
      <c r="CB22" s="675"/>
      <c r="CD22" s="649" t="s">
        <v>284</v>
      </c>
      <c r="CE22" s="650"/>
      <c r="CF22" s="650"/>
      <c r="CG22" s="650"/>
      <c r="CH22" s="650"/>
      <c r="CI22" s="650"/>
      <c r="CJ22" s="650"/>
      <c r="CK22" s="650"/>
      <c r="CL22" s="650"/>
      <c r="CM22" s="650"/>
      <c r="CN22" s="650"/>
      <c r="CO22" s="650"/>
      <c r="CP22" s="650"/>
      <c r="CQ22" s="650"/>
      <c r="CR22" s="650"/>
      <c r="CS22" s="650"/>
      <c r="CT22" s="650"/>
      <c r="CU22" s="650"/>
      <c r="CV22" s="650"/>
      <c r="CW22" s="650"/>
      <c r="CX22" s="650"/>
      <c r="CY22" s="650"/>
      <c r="CZ22" s="650"/>
      <c r="DA22" s="650"/>
      <c r="DB22" s="650"/>
      <c r="DC22" s="650"/>
      <c r="DD22" s="650"/>
      <c r="DE22" s="650"/>
      <c r="DF22" s="650"/>
      <c r="DG22" s="650"/>
      <c r="DH22" s="650"/>
      <c r="DI22" s="650"/>
      <c r="DJ22" s="650"/>
      <c r="DK22" s="650"/>
      <c r="DL22" s="650"/>
      <c r="DM22" s="650"/>
      <c r="DN22" s="650"/>
      <c r="DO22" s="650"/>
      <c r="DP22" s="650"/>
      <c r="DQ22" s="650"/>
      <c r="DR22" s="650"/>
      <c r="DS22" s="650"/>
      <c r="DT22" s="650"/>
      <c r="DU22" s="650"/>
      <c r="DV22" s="650"/>
      <c r="DW22" s="650"/>
      <c r="DX22" s="650"/>
      <c r="DY22" s="650"/>
      <c r="DZ22" s="650"/>
      <c r="EA22" s="650"/>
      <c r="EB22" s="650"/>
      <c r="EC22" s="651"/>
    </row>
    <row r="23" spans="2:133" ht="11.25" customHeight="1">
      <c r="B23" s="664" t="s">
        <v>285</v>
      </c>
      <c r="C23" s="665"/>
      <c r="D23" s="665"/>
      <c r="E23" s="665"/>
      <c r="F23" s="665"/>
      <c r="G23" s="665"/>
      <c r="H23" s="665"/>
      <c r="I23" s="665"/>
      <c r="J23" s="665"/>
      <c r="K23" s="665"/>
      <c r="L23" s="665"/>
      <c r="M23" s="665"/>
      <c r="N23" s="665"/>
      <c r="O23" s="665"/>
      <c r="P23" s="665"/>
      <c r="Q23" s="666"/>
      <c r="R23" s="667">
        <v>796132</v>
      </c>
      <c r="S23" s="668"/>
      <c r="T23" s="668"/>
      <c r="U23" s="668"/>
      <c r="V23" s="668"/>
      <c r="W23" s="668"/>
      <c r="X23" s="668"/>
      <c r="Y23" s="669"/>
      <c r="Z23" s="670">
        <v>12</v>
      </c>
      <c r="AA23" s="670"/>
      <c r="AB23" s="670"/>
      <c r="AC23" s="670"/>
      <c r="AD23" s="671">
        <v>630766</v>
      </c>
      <c r="AE23" s="671"/>
      <c r="AF23" s="671"/>
      <c r="AG23" s="671"/>
      <c r="AH23" s="671"/>
      <c r="AI23" s="671"/>
      <c r="AJ23" s="671"/>
      <c r="AK23" s="671"/>
      <c r="AL23" s="672">
        <v>18.899999999999999</v>
      </c>
      <c r="AM23" s="673"/>
      <c r="AN23" s="673"/>
      <c r="AO23" s="674"/>
      <c r="AP23" s="686" t="s">
        <v>286</v>
      </c>
      <c r="AQ23" s="687"/>
      <c r="AR23" s="687"/>
      <c r="AS23" s="687"/>
      <c r="AT23" s="687"/>
      <c r="AU23" s="687"/>
      <c r="AV23" s="687"/>
      <c r="AW23" s="687"/>
      <c r="AX23" s="687"/>
      <c r="AY23" s="687"/>
      <c r="AZ23" s="687"/>
      <c r="BA23" s="687"/>
      <c r="BB23" s="687"/>
      <c r="BC23" s="687"/>
      <c r="BD23" s="687"/>
      <c r="BE23" s="687"/>
      <c r="BF23" s="688"/>
      <c r="BG23" s="667" t="s">
        <v>242</v>
      </c>
      <c r="BH23" s="668"/>
      <c r="BI23" s="668"/>
      <c r="BJ23" s="668"/>
      <c r="BK23" s="668"/>
      <c r="BL23" s="668"/>
      <c r="BM23" s="668"/>
      <c r="BN23" s="669"/>
      <c r="BO23" s="670" t="s">
        <v>178</v>
      </c>
      <c r="BP23" s="670"/>
      <c r="BQ23" s="670"/>
      <c r="BR23" s="670"/>
      <c r="BS23" s="671" t="s">
        <v>242</v>
      </c>
      <c r="BT23" s="671"/>
      <c r="BU23" s="671"/>
      <c r="BV23" s="671"/>
      <c r="BW23" s="671"/>
      <c r="BX23" s="671"/>
      <c r="BY23" s="671"/>
      <c r="BZ23" s="671"/>
      <c r="CA23" s="671"/>
      <c r="CB23" s="675"/>
      <c r="CD23" s="649" t="s">
        <v>225</v>
      </c>
      <c r="CE23" s="650"/>
      <c r="CF23" s="650"/>
      <c r="CG23" s="650"/>
      <c r="CH23" s="650"/>
      <c r="CI23" s="650"/>
      <c r="CJ23" s="650"/>
      <c r="CK23" s="650"/>
      <c r="CL23" s="650"/>
      <c r="CM23" s="650"/>
      <c r="CN23" s="650"/>
      <c r="CO23" s="650"/>
      <c r="CP23" s="650"/>
      <c r="CQ23" s="651"/>
      <c r="CR23" s="649" t="s">
        <v>287</v>
      </c>
      <c r="CS23" s="650"/>
      <c r="CT23" s="650"/>
      <c r="CU23" s="650"/>
      <c r="CV23" s="650"/>
      <c r="CW23" s="650"/>
      <c r="CX23" s="650"/>
      <c r="CY23" s="651"/>
      <c r="CZ23" s="649" t="s">
        <v>288</v>
      </c>
      <c r="DA23" s="650"/>
      <c r="DB23" s="650"/>
      <c r="DC23" s="651"/>
      <c r="DD23" s="649" t="s">
        <v>289</v>
      </c>
      <c r="DE23" s="650"/>
      <c r="DF23" s="650"/>
      <c r="DG23" s="650"/>
      <c r="DH23" s="650"/>
      <c r="DI23" s="650"/>
      <c r="DJ23" s="650"/>
      <c r="DK23" s="651"/>
      <c r="DL23" s="698" t="s">
        <v>290</v>
      </c>
      <c r="DM23" s="699"/>
      <c r="DN23" s="699"/>
      <c r="DO23" s="699"/>
      <c r="DP23" s="699"/>
      <c r="DQ23" s="699"/>
      <c r="DR23" s="699"/>
      <c r="DS23" s="699"/>
      <c r="DT23" s="699"/>
      <c r="DU23" s="699"/>
      <c r="DV23" s="700"/>
      <c r="DW23" s="649" t="s">
        <v>291</v>
      </c>
      <c r="DX23" s="650"/>
      <c r="DY23" s="650"/>
      <c r="DZ23" s="650"/>
      <c r="EA23" s="650"/>
      <c r="EB23" s="650"/>
      <c r="EC23" s="651"/>
    </row>
    <row r="24" spans="2:133" ht="11.25" customHeight="1">
      <c r="B24" s="664" t="s">
        <v>292</v>
      </c>
      <c r="C24" s="665"/>
      <c r="D24" s="665"/>
      <c r="E24" s="665"/>
      <c r="F24" s="665"/>
      <c r="G24" s="665"/>
      <c r="H24" s="665"/>
      <c r="I24" s="665"/>
      <c r="J24" s="665"/>
      <c r="K24" s="665"/>
      <c r="L24" s="665"/>
      <c r="M24" s="665"/>
      <c r="N24" s="665"/>
      <c r="O24" s="665"/>
      <c r="P24" s="665"/>
      <c r="Q24" s="666"/>
      <c r="R24" s="667">
        <v>630766</v>
      </c>
      <c r="S24" s="668"/>
      <c r="T24" s="668"/>
      <c r="U24" s="668"/>
      <c r="V24" s="668"/>
      <c r="W24" s="668"/>
      <c r="X24" s="668"/>
      <c r="Y24" s="669"/>
      <c r="Z24" s="670">
        <v>9.5</v>
      </c>
      <c r="AA24" s="670"/>
      <c r="AB24" s="670"/>
      <c r="AC24" s="670"/>
      <c r="AD24" s="671">
        <v>630766</v>
      </c>
      <c r="AE24" s="671"/>
      <c r="AF24" s="671"/>
      <c r="AG24" s="671"/>
      <c r="AH24" s="671"/>
      <c r="AI24" s="671"/>
      <c r="AJ24" s="671"/>
      <c r="AK24" s="671"/>
      <c r="AL24" s="672">
        <v>18.899999999999999</v>
      </c>
      <c r="AM24" s="673"/>
      <c r="AN24" s="673"/>
      <c r="AO24" s="674"/>
      <c r="AP24" s="686" t="s">
        <v>293</v>
      </c>
      <c r="AQ24" s="687"/>
      <c r="AR24" s="687"/>
      <c r="AS24" s="687"/>
      <c r="AT24" s="687"/>
      <c r="AU24" s="687"/>
      <c r="AV24" s="687"/>
      <c r="AW24" s="687"/>
      <c r="AX24" s="687"/>
      <c r="AY24" s="687"/>
      <c r="AZ24" s="687"/>
      <c r="BA24" s="687"/>
      <c r="BB24" s="687"/>
      <c r="BC24" s="687"/>
      <c r="BD24" s="687"/>
      <c r="BE24" s="687"/>
      <c r="BF24" s="688"/>
      <c r="BG24" s="667" t="s">
        <v>178</v>
      </c>
      <c r="BH24" s="668"/>
      <c r="BI24" s="668"/>
      <c r="BJ24" s="668"/>
      <c r="BK24" s="668"/>
      <c r="BL24" s="668"/>
      <c r="BM24" s="668"/>
      <c r="BN24" s="669"/>
      <c r="BO24" s="670" t="s">
        <v>178</v>
      </c>
      <c r="BP24" s="670"/>
      <c r="BQ24" s="670"/>
      <c r="BR24" s="670"/>
      <c r="BS24" s="671" t="s">
        <v>242</v>
      </c>
      <c r="BT24" s="671"/>
      <c r="BU24" s="671"/>
      <c r="BV24" s="671"/>
      <c r="BW24" s="671"/>
      <c r="BX24" s="671"/>
      <c r="BY24" s="671"/>
      <c r="BZ24" s="671"/>
      <c r="CA24" s="671"/>
      <c r="CB24" s="675"/>
      <c r="CD24" s="678" t="s">
        <v>294</v>
      </c>
      <c r="CE24" s="679"/>
      <c r="CF24" s="679"/>
      <c r="CG24" s="679"/>
      <c r="CH24" s="679"/>
      <c r="CI24" s="679"/>
      <c r="CJ24" s="679"/>
      <c r="CK24" s="679"/>
      <c r="CL24" s="679"/>
      <c r="CM24" s="679"/>
      <c r="CN24" s="679"/>
      <c r="CO24" s="679"/>
      <c r="CP24" s="679"/>
      <c r="CQ24" s="680"/>
      <c r="CR24" s="656">
        <v>2307955</v>
      </c>
      <c r="CS24" s="657"/>
      <c r="CT24" s="657"/>
      <c r="CU24" s="657"/>
      <c r="CV24" s="657"/>
      <c r="CW24" s="657"/>
      <c r="CX24" s="657"/>
      <c r="CY24" s="658"/>
      <c r="CZ24" s="661">
        <v>38</v>
      </c>
      <c r="DA24" s="662"/>
      <c r="DB24" s="662"/>
      <c r="DC24" s="681"/>
      <c r="DD24" s="709">
        <v>1550064</v>
      </c>
      <c r="DE24" s="657"/>
      <c r="DF24" s="657"/>
      <c r="DG24" s="657"/>
      <c r="DH24" s="657"/>
      <c r="DI24" s="657"/>
      <c r="DJ24" s="657"/>
      <c r="DK24" s="658"/>
      <c r="DL24" s="709">
        <v>1535806</v>
      </c>
      <c r="DM24" s="657"/>
      <c r="DN24" s="657"/>
      <c r="DO24" s="657"/>
      <c r="DP24" s="657"/>
      <c r="DQ24" s="657"/>
      <c r="DR24" s="657"/>
      <c r="DS24" s="657"/>
      <c r="DT24" s="657"/>
      <c r="DU24" s="657"/>
      <c r="DV24" s="658"/>
      <c r="DW24" s="661">
        <v>41.2</v>
      </c>
      <c r="DX24" s="662"/>
      <c r="DY24" s="662"/>
      <c r="DZ24" s="662"/>
      <c r="EA24" s="662"/>
      <c r="EB24" s="662"/>
      <c r="EC24" s="663"/>
    </row>
    <row r="25" spans="2:133" ht="11.25" customHeight="1">
      <c r="B25" s="664" t="s">
        <v>295</v>
      </c>
      <c r="C25" s="665"/>
      <c r="D25" s="665"/>
      <c r="E25" s="665"/>
      <c r="F25" s="665"/>
      <c r="G25" s="665"/>
      <c r="H25" s="665"/>
      <c r="I25" s="665"/>
      <c r="J25" s="665"/>
      <c r="K25" s="665"/>
      <c r="L25" s="665"/>
      <c r="M25" s="665"/>
      <c r="N25" s="665"/>
      <c r="O25" s="665"/>
      <c r="P25" s="665"/>
      <c r="Q25" s="666"/>
      <c r="R25" s="667">
        <v>165366</v>
      </c>
      <c r="S25" s="668"/>
      <c r="T25" s="668"/>
      <c r="U25" s="668"/>
      <c r="V25" s="668"/>
      <c r="W25" s="668"/>
      <c r="X25" s="668"/>
      <c r="Y25" s="669"/>
      <c r="Z25" s="670">
        <v>2.5</v>
      </c>
      <c r="AA25" s="670"/>
      <c r="AB25" s="670"/>
      <c r="AC25" s="670"/>
      <c r="AD25" s="671" t="s">
        <v>242</v>
      </c>
      <c r="AE25" s="671"/>
      <c r="AF25" s="671"/>
      <c r="AG25" s="671"/>
      <c r="AH25" s="671"/>
      <c r="AI25" s="671"/>
      <c r="AJ25" s="671"/>
      <c r="AK25" s="671"/>
      <c r="AL25" s="672" t="s">
        <v>178</v>
      </c>
      <c r="AM25" s="673"/>
      <c r="AN25" s="673"/>
      <c r="AO25" s="674"/>
      <c r="AP25" s="686" t="s">
        <v>296</v>
      </c>
      <c r="AQ25" s="687"/>
      <c r="AR25" s="687"/>
      <c r="AS25" s="687"/>
      <c r="AT25" s="687"/>
      <c r="AU25" s="687"/>
      <c r="AV25" s="687"/>
      <c r="AW25" s="687"/>
      <c r="AX25" s="687"/>
      <c r="AY25" s="687"/>
      <c r="AZ25" s="687"/>
      <c r="BA25" s="687"/>
      <c r="BB25" s="687"/>
      <c r="BC25" s="687"/>
      <c r="BD25" s="687"/>
      <c r="BE25" s="687"/>
      <c r="BF25" s="688"/>
      <c r="BG25" s="667" t="s">
        <v>242</v>
      </c>
      <c r="BH25" s="668"/>
      <c r="BI25" s="668"/>
      <c r="BJ25" s="668"/>
      <c r="BK25" s="668"/>
      <c r="BL25" s="668"/>
      <c r="BM25" s="668"/>
      <c r="BN25" s="669"/>
      <c r="BO25" s="670" t="s">
        <v>178</v>
      </c>
      <c r="BP25" s="670"/>
      <c r="BQ25" s="670"/>
      <c r="BR25" s="670"/>
      <c r="BS25" s="671" t="s">
        <v>242</v>
      </c>
      <c r="BT25" s="671"/>
      <c r="BU25" s="671"/>
      <c r="BV25" s="671"/>
      <c r="BW25" s="671"/>
      <c r="BX25" s="671"/>
      <c r="BY25" s="671"/>
      <c r="BZ25" s="671"/>
      <c r="CA25" s="671"/>
      <c r="CB25" s="675"/>
      <c r="CD25" s="682" t="s">
        <v>297</v>
      </c>
      <c r="CE25" s="683"/>
      <c r="CF25" s="683"/>
      <c r="CG25" s="683"/>
      <c r="CH25" s="683"/>
      <c r="CI25" s="683"/>
      <c r="CJ25" s="683"/>
      <c r="CK25" s="683"/>
      <c r="CL25" s="683"/>
      <c r="CM25" s="683"/>
      <c r="CN25" s="683"/>
      <c r="CO25" s="683"/>
      <c r="CP25" s="683"/>
      <c r="CQ25" s="684"/>
      <c r="CR25" s="667">
        <v>891480</v>
      </c>
      <c r="CS25" s="706"/>
      <c r="CT25" s="706"/>
      <c r="CU25" s="706"/>
      <c r="CV25" s="706"/>
      <c r="CW25" s="706"/>
      <c r="CX25" s="706"/>
      <c r="CY25" s="707"/>
      <c r="CZ25" s="672">
        <v>14.7</v>
      </c>
      <c r="DA25" s="701"/>
      <c r="DB25" s="701"/>
      <c r="DC25" s="708"/>
      <c r="DD25" s="676">
        <v>814457</v>
      </c>
      <c r="DE25" s="706"/>
      <c r="DF25" s="706"/>
      <c r="DG25" s="706"/>
      <c r="DH25" s="706"/>
      <c r="DI25" s="706"/>
      <c r="DJ25" s="706"/>
      <c r="DK25" s="707"/>
      <c r="DL25" s="676">
        <v>802111</v>
      </c>
      <c r="DM25" s="706"/>
      <c r="DN25" s="706"/>
      <c r="DO25" s="706"/>
      <c r="DP25" s="706"/>
      <c r="DQ25" s="706"/>
      <c r="DR25" s="706"/>
      <c r="DS25" s="706"/>
      <c r="DT25" s="706"/>
      <c r="DU25" s="706"/>
      <c r="DV25" s="707"/>
      <c r="DW25" s="672">
        <v>21.5</v>
      </c>
      <c r="DX25" s="701"/>
      <c r="DY25" s="701"/>
      <c r="DZ25" s="701"/>
      <c r="EA25" s="701"/>
      <c r="EB25" s="701"/>
      <c r="EC25" s="702"/>
    </row>
    <row r="26" spans="2:133" ht="11.25" customHeight="1">
      <c r="B26" s="664" t="s">
        <v>298</v>
      </c>
      <c r="C26" s="665"/>
      <c r="D26" s="665"/>
      <c r="E26" s="665"/>
      <c r="F26" s="665"/>
      <c r="G26" s="665"/>
      <c r="H26" s="665"/>
      <c r="I26" s="665"/>
      <c r="J26" s="665"/>
      <c r="K26" s="665"/>
      <c r="L26" s="665"/>
      <c r="M26" s="665"/>
      <c r="N26" s="665"/>
      <c r="O26" s="665"/>
      <c r="P26" s="665"/>
      <c r="Q26" s="666"/>
      <c r="R26" s="667" t="s">
        <v>128</v>
      </c>
      <c r="S26" s="668"/>
      <c r="T26" s="668"/>
      <c r="U26" s="668"/>
      <c r="V26" s="668"/>
      <c r="W26" s="668"/>
      <c r="X26" s="668"/>
      <c r="Y26" s="669"/>
      <c r="Z26" s="670" t="s">
        <v>242</v>
      </c>
      <c r="AA26" s="670"/>
      <c r="AB26" s="670"/>
      <c r="AC26" s="670"/>
      <c r="AD26" s="671" t="s">
        <v>128</v>
      </c>
      <c r="AE26" s="671"/>
      <c r="AF26" s="671"/>
      <c r="AG26" s="671"/>
      <c r="AH26" s="671"/>
      <c r="AI26" s="671"/>
      <c r="AJ26" s="671"/>
      <c r="AK26" s="671"/>
      <c r="AL26" s="672" t="s">
        <v>242</v>
      </c>
      <c r="AM26" s="673"/>
      <c r="AN26" s="673"/>
      <c r="AO26" s="674"/>
      <c r="AP26" s="686" t="s">
        <v>299</v>
      </c>
      <c r="AQ26" s="716"/>
      <c r="AR26" s="716"/>
      <c r="AS26" s="716"/>
      <c r="AT26" s="716"/>
      <c r="AU26" s="716"/>
      <c r="AV26" s="716"/>
      <c r="AW26" s="716"/>
      <c r="AX26" s="716"/>
      <c r="AY26" s="716"/>
      <c r="AZ26" s="716"/>
      <c r="BA26" s="716"/>
      <c r="BB26" s="716"/>
      <c r="BC26" s="716"/>
      <c r="BD26" s="716"/>
      <c r="BE26" s="716"/>
      <c r="BF26" s="688"/>
      <c r="BG26" s="667" t="s">
        <v>242</v>
      </c>
      <c r="BH26" s="668"/>
      <c r="BI26" s="668"/>
      <c r="BJ26" s="668"/>
      <c r="BK26" s="668"/>
      <c r="BL26" s="668"/>
      <c r="BM26" s="668"/>
      <c r="BN26" s="669"/>
      <c r="BO26" s="670" t="s">
        <v>242</v>
      </c>
      <c r="BP26" s="670"/>
      <c r="BQ26" s="670"/>
      <c r="BR26" s="670"/>
      <c r="BS26" s="671" t="s">
        <v>242</v>
      </c>
      <c r="BT26" s="671"/>
      <c r="BU26" s="671"/>
      <c r="BV26" s="671"/>
      <c r="BW26" s="671"/>
      <c r="BX26" s="671"/>
      <c r="BY26" s="671"/>
      <c r="BZ26" s="671"/>
      <c r="CA26" s="671"/>
      <c r="CB26" s="675"/>
      <c r="CD26" s="682" t="s">
        <v>300</v>
      </c>
      <c r="CE26" s="683"/>
      <c r="CF26" s="683"/>
      <c r="CG26" s="683"/>
      <c r="CH26" s="683"/>
      <c r="CI26" s="683"/>
      <c r="CJ26" s="683"/>
      <c r="CK26" s="683"/>
      <c r="CL26" s="683"/>
      <c r="CM26" s="683"/>
      <c r="CN26" s="683"/>
      <c r="CO26" s="683"/>
      <c r="CP26" s="683"/>
      <c r="CQ26" s="684"/>
      <c r="CR26" s="667">
        <v>495076</v>
      </c>
      <c r="CS26" s="668"/>
      <c r="CT26" s="668"/>
      <c r="CU26" s="668"/>
      <c r="CV26" s="668"/>
      <c r="CW26" s="668"/>
      <c r="CX26" s="668"/>
      <c r="CY26" s="669"/>
      <c r="CZ26" s="672">
        <v>8.1999999999999993</v>
      </c>
      <c r="DA26" s="701"/>
      <c r="DB26" s="701"/>
      <c r="DC26" s="708"/>
      <c r="DD26" s="676">
        <v>456676</v>
      </c>
      <c r="DE26" s="668"/>
      <c r="DF26" s="668"/>
      <c r="DG26" s="668"/>
      <c r="DH26" s="668"/>
      <c r="DI26" s="668"/>
      <c r="DJ26" s="668"/>
      <c r="DK26" s="669"/>
      <c r="DL26" s="676" t="s">
        <v>242</v>
      </c>
      <c r="DM26" s="668"/>
      <c r="DN26" s="668"/>
      <c r="DO26" s="668"/>
      <c r="DP26" s="668"/>
      <c r="DQ26" s="668"/>
      <c r="DR26" s="668"/>
      <c r="DS26" s="668"/>
      <c r="DT26" s="668"/>
      <c r="DU26" s="668"/>
      <c r="DV26" s="669"/>
      <c r="DW26" s="672" t="s">
        <v>128</v>
      </c>
      <c r="DX26" s="701"/>
      <c r="DY26" s="701"/>
      <c r="DZ26" s="701"/>
      <c r="EA26" s="701"/>
      <c r="EB26" s="701"/>
      <c r="EC26" s="702"/>
    </row>
    <row r="27" spans="2:133" ht="11.25" customHeight="1">
      <c r="B27" s="664" t="s">
        <v>301</v>
      </c>
      <c r="C27" s="665"/>
      <c r="D27" s="665"/>
      <c r="E27" s="665"/>
      <c r="F27" s="665"/>
      <c r="G27" s="665"/>
      <c r="H27" s="665"/>
      <c r="I27" s="665"/>
      <c r="J27" s="665"/>
      <c r="K27" s="665"/>
      <c r="L27" s="665"/>
      <c r="M27" s="665"/>
      <c r="N27" s="665"/>
      <c r="O27" s="665"/>
      <c r="P27" s="665"/>
      <c r="Q27" s="666"/>
      <c r="R27" s="667">
        <v>3450716</v>
      </c>
      <c r="S27" s="668"/>
      <c r="T27" s="668"/>
      <c r="U27" s="668"/>
      <c r="V27" s="668"/>
      <c r="W27" s="668"/>
      <c r="X27" s="668"/>
      <c r="Y27" s="669"/>
      <c r="Z27" s="670">
        <v>52.2</v>
      </c>
      <c r="AA27" s="670"/>
      <c r="AB27" s="670"/>
      <c r="AC27" s="670"/>
      <c r="AD27" s="671">
        <v>3285350</v>
      </c>
      <c r="AE27" s="671"/>
      <c r="AF27" s="671"/>
      <c r="AG27" s="671"/>
      <c r="AH27" s="671"/>
      <c r="AI27" s="671"/>
      <c r="AJ27" s="671"/>
      <c r="AK27" s="671"/>
      <c r="AL27" s="672">
        <v>98.6</v>
      </c>
      <c r="AM27" s="673"/>
      <c r="AN27" s="673"/>
      <c r="AO27" s="674"/>
      <c r="AP27" s="664" t="s">
        <v>302</v>
      </c>
      <c r="AQ27" s="665"/>
      <c r="AR27" s="665"/>
      <c r="AS27" s="665"/>
      <c r="AT27" s="665"/>
      <c r="AU27" s="665"/>
      <c r="AV27" s="665"/>
      <c r="AW27" s="665"/>
      <c r="AX27" s="665"/>
      <c r="AY27" s="665"/>
      <c r="AZ27" s="665"/>
      <c r="BA27" s="665"/>
      <c r="BB27" s="665"/>
      <c r="BC27" s="665"/>
      <c r="BD27" s="665"/>
      <c r="BE27" s="665"/>
      <c r="BF27" s="666"/>
      <c r="BG27" s="667">
        <v>2233719</v>
      </c>
      <c r="BH27" s="668"/>
      <c r="BI27" s="668"/>
      <c r="BJ27" s="668"/>
      <c r="BK27" s="668"/>
      <c r="BL27" s="668"/>
      <c r="BM27" s="668"/>
      <c r="BN27" s="669"/>
      <c r="BO27" s="670">
        <v>100</v>
      </c>
      <c r="BP27" s="670"/>
      <c r="BQ27" s="670"/>
      <c r="BR27" s="670"/>
      <c r="BS27" s="671">
        <v>47202</v>
      </c>
      <c r="BT27" s="671"/>
      <c r="BU27" s="671"/>
      <c r="BV27" s="671"/>
      <c r="BW27" s="671"/>
      <c r="BX27" s="671"/>
      <c r="BY27" s="671"/>
      <c r="BZ27" s="671"/>
      <c r="CA27" s="671"/>
      <c r="CB27" s="675"/>
      <c r="CD27" s="682" t="s">
        <v>303</v>
      </c>
      <c r="CE27" s="683"/>
      <c r="CF27" s="683"/>
      <c r="CG27" s="683"/>
      <c r="CH27" s="683"/>
      <c r="CI27" s="683"/>
      <c r="CJ27" s="683"/>
      <c r="CK27" s="683"/>
      <c r="CL27" s="683"/>
      <c r="CM27" s="683"/>
      <c r="CN27" s="683"/>
      <c r="CO27" s="683"/>
      <c r="CP27" s="683"/>
      <c r="CQ27" s="684"/>
      <c r="CR27" s="667">
        <v>929822</v>
      </c>
      <c r="CS27" s="706"/>
      <c r="CT27" s="706"/>
      <c r="CU27" s="706"/>
      <c r="CV27" s="706"/>
      <c r="CW27" s="706"/>
      <c r="CX27" s="706"/>
      <c r="CY27" s="707"/>
      <c r="CZ27" s="672">
        <v>15.3</v>
      </c>
      <c r="DA27" s="701"/>
      <c r="DB27" s="701"/>
      <c r="DC27" s="708"/>
      <c r="DD27" s="676">
        <v>248954</v>
      </c>
      <c r="DE27" s="706"/>
      <c r="DF27" s="706"/>
      <c r="DG27" s="706"/>
      <c r="DH27" s="706"/>
      <c r="DI27" s="706"/>
      <c r="DJ27" s="706"/>
      <c r="DK27" s="707"/>
      <c r="DL27" s="676">
        <v>247042</v>
      </c>
      <c r="DM27" s="706"/>
      <c r="DN27" s="706"/>
      <c r="DO27" s="706"/>
      <c r="DP27" s="706"/>
      <c r="DQ27" s="706"/>
      <c r="DR27" s="706"/>
      <c r="DS27" s="706"/>
      <c r="DT27" s="706"/>
      <c r="DU27" s="706"/>
      <c r="DV27" s="707"/>
      <c r="DW27" s="672">
        <v>6.6</v>
      </c>
      <c r="DX27" s="701"/>
      <c r="DY27" s="701"/>
      <c r="DZ27" s="701"/>
      <c r="EA27" s="701"/>
      <c r="EB27" s="701"/>
      <c r="EC27" s="702"/>
    </row>
    <row r="28" spans="2:133" ht="11.25" customHeight="1">
      <c r="B28" s="664" t="s">
        <v>304</v>
      </c>
      <c r="C28" s="665"/>
      <c r="D28" s="665"/>
      <c r="E28" s="665"/>
      <c r="F28" s="665"/>
      <c r="G28" s="665"/>
      <c r="H28" s="665"/>
      <c r="I28" s="665"/>
      <c r="J28" s="665"/>
      <c r="K28" s="665"/>
      <c r="L28" s="665"/>
      <c r="M28" s="665"/>
      <c r="N28" s="665"/>
      <c r="O28" s="665"/>
      <c r="P28" s="665"/>
      <c r="Q28" s="666"/>
      <c r="R28" s="667">
        <v>2460</v>
      </c>
      <c r="S28" s="668"/>
      <c r="T28" s="668"/>
      <c r="U28" s="668"/>
      <c r="V28" s="668"/>
      <c r="W28" s="668"/>
      <c r="X28" s="668"/>
      <c r="Y28" s="669"/>
      <c r="Z28" s="670">
        <v>0</v>
      </c>
      <c r="AA28" s="670"/>
      <c r="AB28" s="670"/>
      <c r="AC28" s="670"/>
      <c r="AD28" s="671">
        <v>2460</v>
      </c>
      <c r="AE28" s="671"/>
      <c r="AF28" s="671"/>
      <c r="AG28" s="671"/>
      <c r="AH28" s="671"/>
      <c r="AI28" s="671"/>
      <c r="AJ28" s="671"/>
      <c r="AK28" s="671"/>
      <c r="AL28" s="672">
        <v>0.1</v>
      </c>
      <c r="AM28" s="673"/>
      <c r="AN28" s="673"/>
      <c r="AO28" s="674"/>
      <c r="AP28" s="664"/>
      <c r="AQ28" s="665"/>
      <c r="AR28" s="665"/>
      <c r="AS28" s="665"/>
      <c r="AT28" s="665"/>
      <c r="AU28" s="665"/>
      <c r="AV28" s="665"/>
      <c r="AW28" s="665"/>
      <c r="AX28" s="665"/>
      <c r="AY28" s="665"/>
      <c r="AZ28" s="665"/>
      <c r="BA28" s="665"/>
      <c r="BB28" s="665"/>
      <c r="BC28" s="665"/>
      <c r="BD28" s="665"/>
      <c r="BE28" s="665"/>
      <c r="BF28" s="666"/>
      <c r="BG28" s="667"/>
      <c r="BH28" s="668"/>
      <c r="BI28" s="668"/>
      <c r="BJ28" s="668"/>
      <c r="BK28" s="668"/>
      <c r="BL28" s="668"/>
      <c r="BM28" s="668"/>
      <c r="BN28" s="669"/>
      <c r="BO28" s="670"/>
      <c r="BP28" s="670"/>
      <c r="BQ28" s="670"/>
      <c r="BR28" s="670"/>
      <c r="BS28" s="676"/>
      <c r="BT28" s="668"/>
      <c r="BU28" s="668"/>
      <c r="BV28" s="668"/>
      <c r="BW28" s="668"/>
      <c r="BX28" s="668"/>
      <c r="BY28" s="668"/>
      <c r="BZ28" s="668"/>
      <c r="CA28" s="668"/>
      <c r="CB28" s="677"/>
      <c r="CD28" s="682" t="s">
        <v>305</v>
      </c>
      <c r="CE28" s="683"/>
      <c r="CF28" s="683"/>
      <c r="CG28" s="683"/>
      <c r="CH28" s="683"/>
      <c r="CI28" s="683"/>
      <c r="CJ28" s="683"/>
      <c r="CK28" s="683"/>
      <c r="CL28" s="683"/>
      <c r="CM28" s="683"/>
      <c r="CN28" s="683"/>
      <c r="CO28" s="683"/>
      <c r="CP28" s="683"/>
      <c r="CQ28" s="684"/>
      <c r="CR28" s="667">
        <v>486653</v>
      </c>
      <c r="CS28" s="668"/>
      <c r="CT28" s="668"/>
      <c r="CU28" s="668"/>
      <c r="CV28" s="668"/>
      <c r="CW28" s="668"/>
      <c r="CX28" s="668"/>
      <c r="CY28" s="669"/>
      <c r="CZ28" s="672">
        <v>8</v>
      </c>
      <c r="DA28" s="701"/>
      <c r="DB28" s="701"/>
      <c r="DC28" s="708"/>
      <c r="DD28" s="676">
        <v>486653</v>
      </c>
      <c r="DE28" s="668"/>
      <c r="DF28" s="668"/>
      <c r="DG28" s="668"/>
      <c r="DH28" s="668"/>
      <c r="DI28" s="668"/>
      <c r="DJ28" s="668"/>
      <c r="DK28" s="669"/>
      <c r="DL28" s="676">
        <v>486653</v>
      </c>
      <c r="DM28" s="668"/>
      <c r="DN28" s="668"/>
      <c r="DO28" s="668"/>
      <c r="DP28" s="668"/>
      <c r="DQ28" s="668"/>
      <c r="DR28" s="668"/>
      <c r="DS28" s="668"/>
      <c r="DT28" s="668"/>
      <c r="DU28" s="668"/>
      <c r="DV28" s="669"/>
      <c r="DW28" s="672">
        <v>13</v>
      </c>
      <c r="DX28" s="701"/>
      <c r="DY28" s="701"/>
      <c r="DZ28" s="701"/>
      <c r="EA28" s="701"/>
      <c r="EB28" s="701"/>
      <c r="EC28" s="702"/>
    </row>
    <row r="29" spans="2:133" ht="11.25" customHeight="1">
      <c r="B29" s="664" t="s">
        <v>306</v>
      </c>
      <c r="C29" s="665"/>
      <c r="D29" s="665"/>
      <c r="E29" s="665"/>
      <c r="F29" s="665"/>
      <c r="G29" s="665"/>
      <c r="H29" s="665"/>
      <c r="I29" s="665"/>
      <c r="J29" s="665"/>
      <c r="K29" s="665"/>
      <c r="L29" s="665"/>
      <c r="M29" s="665"/>
      <c r="N29" s="665"/>
      <c r="O29" s="665"/>
      <c r="P29" s="665"/>
      <c r="Q29" s="666"/>
      <c r="R29" s="667">
        <v>35780</v>
      </c>
      <c r="S29" s="668"/>
      <c r="T29" s="668"/>
      <c r="U29" s="668"/>
      <c r="V29" s="668"/>
      <c r="W29" s="668"/>
      <c r="X29" s="668"/>
      <c r="Y29" s="669"/>
      <c r="Z29" s="670">
        <v>0.5</v>
      </c>
      <c r="AA29" s="670"/>
      <c r="AB29" s="670"/>
      <c r="AC29" s="670"/>
      <c r="AD29" s="671" t="s">
        <v>242</v>
      </c>
      <c r="AE29" s="671"/>
      <c r="AF29" s="671"/>
      <c r="AG29" s="671"/>
      <c r="AH29" s="671"/>
      <c r="AI29" s="671"/>
      <c r="AJ29" s="671"/>
      <c r="AK29" s="671"/>
      <c r="AL29" s="672" t="s">
        <v>242</v>
      </c>
      <c r="AM29" s="673"/>
      <c r="AN29" s="673"/>
      <c r="AO29" s="674"/>
      <c r="AP29" s="717"/>
      <c r="AQ29" s="718"/>
      <c r="AR29" s="718"/>
      <c r="AS29" s="718"/>
      <c r="AT29" s="718"/>
      <c r="AU29" s="718"/>
      <c r="AV29" s="718"/>
      <c r="AW29" s="718"/>
      <c r="AX29" s="718"/>
      <c r="AY29" s="718"/>
      <c r="AZ29" s="718"/>
      <c r="BA29" s="718"/>
      <c r="BB29" s="718"/>
      <c r="BC29" s="718"/>
      <c r="BD29" s="718"/>
      <c r="BE29" s="718"/>
      <c r="BF29" s="719"/>
      <c r="BG29" s="667"/>
      <c r="BH29" s="668"/>
      <c r="BI29" s="668"/>
      <c r="BJ29" s="668"/>
      <c r="BK29" s="668"/>
      <c r="BL29" s="668"/>
      <c r="BM29" s="668"/>
      <c r="BN29" s="669"/>
      <c r="BO29" s="670"/>
      <c r="BP29" s="670"/>
      <c r="BQ29" s="670"/>
      <c r="BR29" s="670"/>
      <c r="BS29" s="671"/>
      <c r="BT29" s="671"/>
      <c r="BU29" s="671"/>
      <c r="BV29" s="671"/>
      <c r="BW29" s="671"/>
      <c r="BX29" s="671"/>
      <c r="BY29" s="671"/>
      <c r="BZ29" s="671"/>
      <c r="CA29" s="671"/>
      <c r="CB29" s="675"/>
      <c r="CD29" s="710" t="s">
        <v>307</v>
      </c>
      <c r="CE29" s="711"/>
      <c r="CF29" s="682" t="s">
        <v>70</v>
      </c>
      <c r="CG29" s="683"/>
      <c r="CH29" s="683"/>
      <c r="CI29" s="683"/>
      <c r="CJ29" s="683"/>
      <c r="CK29" s="683"/>
      <c r="CL29" s="683"/>
      <c r="CM29" s="683"/>
      <c r="CN29" s="683"/>
      <c r="CO29" s="683"/>
      <c r="CP29" s="683"/>
      <c r="CQ29" s="684"/>
      <c r="CR29" s="667">
        <v>486653</v>
      </c>
      <c r="CS29" s="706"/>
      <c r="CT29" s="706"/>
      <c r="CU29" s="706"/>
      <c r="CV29" s="706"/>
      <c r="CW29" s="706"/>
      <c r="CX29" s="706"/>
      <c r="CY29" s="707"/>
      <c r="CZ29" s="672">
        <v>8</v>
      </c>
      <c r="DA29" s="701"/>
      <c r="DB29" s="701"/>
      <c r="DC29" s="708"/>
      <c r="DD29" s="676">
        <v>486653</v>
      </c>
      <c r="DE29" s="706"/>
      <c r="DF29" s="706"/>
      <c r="DG29" s="706"/>
      <c r="DH29" s="706"/>
      <c r="DI29" s="706"/>
      <c r="DJ29" s="706"/>
      <c r="DK29" s="707"/>
      <c r="DL29" s="676">
        <v>486653</v>
      </c>
      <c r="DM29" s="706"/>
      <c r="DN29" s="706"/>
      <c r="DO29" s="706"/>
      <c r="DP29" s="706"/>
      <c r="DQ29" s="706"/>
      <c r="DR29" s="706"/>
      <c r="DS29" s="706"/>
      <c r="DT29" s="706"/>
      <c r="DU29" s="706"/>
      <c r="DV29" s="707"/>
      <c r="DW29" s="672">
        <v>13</v>
      </c>
      <c r="DX29" s="701"/>
      <c r="DY29" s="701"/>
      <c r="DZ29" s="701"/>
      <c r="EA29" s="701"/>
      <c r="EB29" s="701"/>
      <c r="EC29" s="702"/>
    </row>
    <row r="30" spans="2:133" ht="11.25" customHeight="1">
      <c r="B30" s="664" t="s">
        <v>308</v>
      </c>
      <c r="C30" s="665"/>
      <c r="D30" s="665"/>
      <c r="E30" s="665"/>
      <c r="F30" s="665"/>
      <c r="G30" s="665"/>
      <c r="H30" s="665"/>
      <c r="I30" s="665"/>
      <c r="J30" s="665"/>
      <c r="K30" s="665"/>
      <c r="L30" s="665"/>
      <c r="M30" s="665"/>
      <c r="N30" s="665"/>
      <c r="O30" s="665"/>
      <c r="P30" s="665"/>
      <c r="Q30" s="666"/>
      <c r="R30" s="667">
        <v>55981</v>
      </c>
      <c r="S30" s="668"/>
      <c r="T30" s="668"/>
      <c r="U30" s="668"/>
      <c r="V30" s="668"/>
      <c r="W30" s="668"/>
      <c r="X30" s="668"/>
      <c r="Y30" s="669"/>
      <c r="Z30" s="670">
        <v>0.8</v>
      </c>
      <c r="AA30" s="670"/>
      <c r="AB30" s="670"/>
      <c r="AC30" s="670"/>
      <c r="AD30" s="671">
        <v>4260</v>
      </c>
      <c r="AE30" s="671"/>
      <c r="AF30" s="671"/>
      <c r="AG30" s="671"/>
      <c r="AH30" s="671"/>
      <c r="AI30" s="671"/>
      <c r="AJ30" s="671"/>
      <c r="AK30" s="671"/>
      <c r="AL30" s="672">
        <v>0.1</v>
      </c>
      <c r="AM30" s="673"/>
      <c r="AN30" s="673"/>
      <c r="AO30" s="674"/>
      <c r="AP30" s="646" t="s">
        <v>225</v>
      </c>
      <c r="AQ30" s="647"/>
      <c r="AR30" s="647"/>
      <c r="AS30" s="647"/>
      <c r="AT30" s="647"/>
      <c r="AU30" s="647"/>
      <c r="AV30" s="647"/>
      <c r="AW30" s="647"/>
      <c r="AX30" s="647"/>
      <c r="AY30" s="647"/>
      <c r="AZ30" s="647"/>
      <c r="BA30" s="647"/>
      <c r="BB30" s="647"/>
      <c r="BC30" s="647"/>
      <c r="BD30" s="647"/>
      <c r="BE30" s="647"/>
      <c r="BF30" s="648"/>
      <c r="BG30" s="646" t="s">
        <v>309</v>
      </c>
      <c r="BH30" s="720"/>
      <c r="BI30" s="720"/>
      <c r="BJ30" s="720"/>
      <c r="BK30" s="720"/>
      <c r="BL30" s="720"/>
      <c r="BM30" s="720"/>
      <c r="BN30" s="720"/>
      <c r="BO30" s="720"/>
      <c r="BP30" s="720"/>
      <c r="BQ30" s="721"/>
      <c r="BR30" s="646" t="s">
        <v>310</v>
      </c>
      <c r="BS30" s="720"/>
      <c r="BT30" s="720"/>
      <c r="BU30" s="720"/>
      <c r="BV30" s="720"/>
      <c r="BW30" s="720"/>
      <c r="BX30" s="720"/>
      <c r="BY30" s="720"/>
      <c r="BZ30" s="720"/>
      <c r="CA30" s="720"/>
      <c r="CB30" s="721"/>
      <c r="CD30" s="712"/>
      <c r="CE30" s="713"/>
      <c r="CF30" s="682" t="s">
        <v>311</v>
      </c>
      <c r="CG30" s="683"/>
      <c r="CH30" s="683"/>
      <c r="CI30" s="683"/>
      <c r="CJ30" s="683"/>
      <c r="CK30" s="683"/>
      <c r="CL30" s="683"/>
      <c r="CM30" s="683"/>
      <c r="CN30" s="683"/>
      <c r="CO30" s="683"/>
      <c r="CP30" s="683"/>
      <c r="CQ30" s="684"/>
      <c r="CR30" s="667">
        <v>472871</v>
      </c>
      <c r="CS30" s="668"/>
      <c r="CT30" s="668"/>
      <c r="CU30" s="668"/>
      <c r="CV30" s="668"/>
      <c r="CW30" s="668"/>
      <c r="CX30" s="668"/>
      <c r="CY30" s="669"/>
      <c r="CZ30" s="672">
        <v>7.8</v>
      </c>
      <c r="DA30" s="701"/>
      <c r="DB30" s="701"/>
      <c r="DC30" s="708"/>
      <c r="DD30" s="676">
        <v>472871</v>
      </c>
      <c r="DE30" s="668"/>
      <c r="DF30" s="668"/>
      <c r="DG30" s="668"/>
      <c r="DH30" s="668"/>
      <c r="DI30" s="668"/>
      <c r="DJ30" s="668"/>
      <c r="DK30" s="669"/>
      <c r="DL30" s="676">
        <v>472871</v>
      </c>
      <c r="DM30" s="668"/>
      <c r="DN30" s="668"/>
      <c r="DO30" s="668"/>
      <c r="DP30" s="668"/>
      <c r="DQ30" s="668"/>
      <c r="DR30" s="668"/>
      <c r="DS30" s="668"/>
      <c r="DT30" s="668"/>
      <c r="DU30" s="668"/>
      <c r="DV30" s="669"/>
      <c r="DW30" s="672">
        <v>12.7</v>
      </c>
      <c r="DX30" s="701"/>
      <c r="DY30" s="701"/>
      <c r="DZ30" s="701"/>
      <c r="EA30" s="701"/>
      <c r="EB30" s="701"/>
      <c r="EC30" s="702"/>
    </row>
    <row r="31" spans="2:133" ht="11.25" customHeight="1">
      <c r="B31" s="664" t="s">
        <v>312</v>
      </c>
      <c r="C31" s="665"/>
      <c r="D31" s="665"/>
      <c r="E31" s="665"/>
      <c r="F31" s="665"/>
      <c r="G31" s="665"/>
      <c r="H31" s="665"/>
      <c r="I31" s="665"/>
      <c r="J31" s="665"/>
      <c r="K31" s="665"/>
      <c r="L31" s="665"/>
      <c r="M31" s="665"/>
      <c r="N31" s="665"/>
      <c r="O31" s="665"/>
      <c r="P31" s="665"/>
      <c r="Q31" s="666"/>
      <c r="R31" s="667">
        <v>84667</v>
      </c>
      <c r="S31" s="668"/>
      <c r="T31" s="668"/>
      <c r="U31" s="668"/>
      <c r="V31" s="668"/>
      <c r="W31" s="668"/>
      <c r="X31" s="668"/>
      <c r="Y31" s="669"/>
      <c r="Z31" s="670">
        <v>1.3</v>
      </c>
      <c r="AA31" s="670"/>
      <c r="AB31" s="670"/>
      <c r="AC31" s="670"/>
      <c r="AD31" s="671" t="s">
        <v>242</v>
      </c>
      <c r="AE31" s="671"/>
      <c r="AF31" s="671"/>
      <c r="AG31" s="671"/>
      <c r="AH31" s="671"/>
      <c r="AI31" s="671"/>
      <c r="AJ31" s="671"/>
      <c r="AK31" s="671"/>
      <c r="AL31" s="672" t="s">
        <v>242</v>
      </c>
      <c r="AM31" s="673"/>
      <c r="AN31" s="673"/>
      <c r="AO31" s="674"/>
      <c r="AP31" s="724" t="s">
        <v>313</v>
      </c>
      <c r="AQ31" s="725"/>
      <c r="AR31" s="725"/>
      <c r="AS31" s="725"/>
      <c r="AT31" s="730" t="s">
        <v>314</v>
      </c>
      <c r="AU31" s="217"/>
      <c r="AV31" s="217"/>
      <c r="AW31" s="217"/>
      <c r="AX31" s="653" t="s">
        <v>188</v>
      </c>
      <c r="AY31" s="654"/>
      <c r="AZ31" s="654"/>
      <c r="BA31" s="654"/>
      <c r="BB31" s="654"/>
      <c r="BC31" s="654"/>
      <c r="BD31" s="654"/>
      <c r="BE31" s="654"/>
      <c r="BF31" s="655"/>
      <c r="BG31" s="735">
        <v>99.7</v>
      </c>
      <c r="BH31" s="722"/>
      <c r="BI31" s="722"/>
      <c r="BJ31" s="722"/>
      <c r="BK31" s="722"/>
      <c r="BL31" s="722"/>
      <c r="BM31" s="662">
        <v>99.2</v>
      </c>
      <c r="BN31" s="722"/>
      <c r="BO31" s="722"/>
      <c r="BP31" s="722"/>
      <c r="BQ31" s="723"/>
      <c r="BR31" s="735">
        <v>97.2</v>
      </c>
      <c r="BS31" s="722"/>
      <c r="BT31" s="722"/>
      <c r="BU31" s="722"/>
      <c r="BV31" s="722"/>
      <c r="BW31" s="722"/>
      <c r="BX31" s="662">
        <v>96.7</v>
      </c>
      <c r="BY31" s="722"/>
      <c r="BZ31" s="722"/>
      <c r="CA31" s="722"/>
      <c r="CB31" s="723"/>
      <c r="CD31" s="712"/>
      <c r="CE31" s="713"/>
      <c r="CF31" s="682" t="s">
        <v>315</v>
      </c>
      <c r="CG31" s="683"/>
      <c r="CH31" s="683"/>
      <c r="CI31" s="683"/>
      <c r="CJ31" s="683"/>
      <c r="CK31" s="683"/>
      <c r="CL31" s="683"/>
      <c r="CM31" s="683"/>
      <c r="CN31" s="683"/>
      <c r="CO31" s="683"/>
      <c r="CP31" s="683"/>
      <c r="CQ31" s="684"/>
      <c r="CR31" s="667">
        <v>13782</v>
      </c>
      <c r="CS31" s="706"/>
      <c r="CT31" s="706"/>
      <c r="CU31" s="706"/>
      <c r="CV31" s="706"/>
      <c r="CW31" s="706"/>
      <c r="CX31" s="706"/>
      <c r="CY31" s="707"/>
      <c r="CZ31" s="672">
        <v>0.2</v>
      </c>
      <c r="DA31" s="701"/>
      <c r="DB31" s="701"/>
      <c r="DC31" s="708"/>
      <c r="DD31" s="676">
        <v>13782</v>
      </c>
      <c r="DE31" s="706"/>
      <c r="DF31" s="706"/>
      <c r="DG31" s="706"/>
      <c r="DH31" s="706"/>
      <c r="DI31" s="706"/>
      <c r="DJ31" s="706"/>
      <c r="DK31" s="707"/>
      <c r="DL31" s="676">
        <v>13782</v>
      </c>
      <c r="DM31" s="706"/>
      <c r="DN31" s="706"/>
      <c r="DO31" s="706"/>
      <c r="DP31" s="706"/>
      <c r="DQ31" s="706"/>
      <c r="DR31" s="706"/>
      <c r="DS31" s="706"/>
      <c r="DT31" s="706"/>
      <c r="DU31" s="706"/>
      <c r="DV31" s="707"/>
      <c r="DW31" s="672">
        <v>0.4</v>
      </c>
      <c r="DX31" s="701"/>
      <c r="DY31" s="701"/>
      <c r="DZ31" s="701"/>
      <c r="EA31" s="701"/>
      <c r="EB31" s="701"/>
      <c r="EC31" s="702"/>
    </row>
    <row r="32" spans="2:133" ht="11.25" customHeight="1">
      <c r="B32" s="664" t="s">
        <v>316</v>
      </c>
      <c r="C32" s="665"/>
      <c r="D32" s="665"/>
      <c r="E32" s="665"/>
      <c r="F32" s="665"/>
      <c r="G32" s="665"/>
      <c r="H32" s="665"/>
      <c r="I32" s="665"/>
      <c r="J32" s="665"/>
      <c r="K32" s="665"/>
      <c r="L32" s="665"/>
      <c r="M32" s="665"/>
      <c r="N32" s="665"/>
      <c r="O32" s="665"/>
      <c r="P32" s="665"/>
      <c r="Q32" s="666"/>
      <c r="R32" s="667">
        <v>1039438</v>
      </c>
      <c r="S32" s="668"/>
      <c r="T32" s="668"/>
      <c r="U32" s="668"/>
      <c r="V32" s="668"/>
      <c r="W32" s="668"/>
      <c r="X32" s="668"/>
      <c r="Y32" s="669"/>
      <c r="Z32" s="670">
        <v>15.7</v>
      </c>
      <c r="AA32" s="670"/>
      <c r="AB32" s="670"/>
      <c r="AC32" s="670"/>
      <c r="AD32" s="671" t="s">
        <v>178</v>
      </c>
      <c r="AE32" s="671"/>
      <c r="AF32" s="671"/>
      <c r="AG32" s="671"/>
      <c r="AH32" s="671"/>
      <c r="AI32" s="671"/>
      <c r="AJ32" s="671"/>
      <c r="AK32" s="671"/>
      <c r="AL32" s="672" t="s">
        <v>242</v>
      </c>
      <c r="AM32" s="673"/>
      <c r="AN32" s="673"/>
      <c r="AO32" s="674"/>
      <c r="AP32" s="726"/>
      <c r="AQ32" s="727"/>
      <c r="AR32" s="727"/>
      <c r="AS32" s="727"/>
      <c r="AT32" s="731"/>
      <c r="AU32" s="216" t="s">
        <v>317</v>
      </c>
      <c r="AV32" s="216"/>
      <c r="AW32" s="216"/>
      <c r="AX32" s="664" t="s">
        <v>318</v>
      </c>
      <c r="AY32" s="665"/>
      <c r="AZ32" s="665"/>
      <c r="BA32" s="665"/>
      <c r="BB32" s="665"/>
      <c r="BC32" s="665"/>
      <c r="BD32" s="665"/>
      <c r="BE32" s="665"/>
      <c r="BF32" s="666"/>
      <c r="BG32" s="736">
        <v>99.5</v>
      </c>
      <c r="BH32" s="706"/>
      <c r="BI32" s="706"/>
      <c r="BJ32" s="706"/>
      <c r="BK32" s="706"/>
      <c r="BL32" s="706"/>
      <c r="BM32" s="673">
        <v>98.9</v>
      </c>
      <c r="BN32" s="733"/>
      <c r="BO32" s="733"/>
      <c r="BP32" s="733"/>
      <c r="BQ32" s="734"/>
      <c r="BR32" s="736">
        <v>99.6</v>
      </c>
      <c r="BS32" s="706"/>
      <c r="BT32" s="706"/>
      <c r="BU32" s="706"/>
      <c r="BV32" s="706"/>
      <c r="BW32" s="706"/>
      <c r="BX32" s="673">
        <v>98.8</v>
      </c>
      <c r="BY32" s="733"/>
      <c r="BZ32" s="733"/>
      <c r="CA32" s="733"/>
      <c r="CB32" s="734"/>
      <c r="CD32" s="714"/>
      <c r="CE32" s="715"/>
      <c r="CF32" s="682" t="s">
        <v>319</v>
      </c>
      <c r="CG32" s="683"/>
      <c r="CH32" s="683"/>
      <c r="CI32" s="683"/>
      <c r="CJ32" s="683"/>
      <c r="CK32" s="683"/>
      <c r="CL32" s="683"/>
      <c r="CM32" s="683"/>
      <c r="CN32" s="683"/>
      <c r="CO32" s="683"/>
      <c r="CP32" s="683"/>
      <c r="CQ32" s="684"/>
      <c r="CR32" s="667" t="s">
        <v>242</v>
      </c>
      <c r="CS32" s="668"/>
      <c r="CT32" s="668"/>
      <c r="CU32" s="668"/>
      <c r="CV32" s="668"/>
      <c r="CW32" s="668"/>
      <c r="CX32" s="668"/>
      <c r="CY32" s="669"/>
      <c r="CZ32" s="672" t="s">
        <v>242</v>
      </c>
      <c r="DA32" s="701"/>
      <c r="DB32" s="701"/>
      <c r="DC32" s="708"/>
      <c r="DD32" s="676" t="s">
        <v>242</v>
      </c>
      <c r="DE32" s="668"/>
      <c r="DF32" s="668"/>
      <c r="DG32" s="668"/>
      <c r="DH32" s="668"/>
      <c r="DI32" s="668"/>
      <c r="DJ32" s="668"/>
      <c r="DK32" s="669"/>
      <c r="DL32" s="676" t="s">
        <v>128</v>
      </c>
      <c r="DM32" s="668"/>
      <c r="DN32" s="668"/>
      <c r="DO32" s="668"/>
      <c r="DP32" s="668"/>
      <c r="DQ32" s="668"/>
      <c r="DR32" s="668"/>
      <c r="DS32" s="668"/>
      <c r="DT32" s="668"/>
      <c r="DU32" s="668"/>
      <c r="DV32" s="669"/>
      <c r="DW32" s="672" t="s">
        <v>242</v>
      </c>
      <c r="DX32" s="701"/>
      <c r="DY32" s="701"/>
      <c r="DZ32" s="701"/>
      <c r="EA32" s="701"/>
      <c r="EB32" s="701"/>
      <c r="EC32" s="702"/>
    </row>
    <row r="33" spans="2:133" ht="11.25" customHeight="1">
      <c r="B33" s="703" t="s">
        <v>320</v>
      </c>
      <c r="C33" s="704"/>
      <c r="D33" s="704"/>
      <c r="E33" s="704"/>
      <c r="F33" s="704"/>
      <c r="G33" s="704"/>
      <c r="H33" s="704"/>
      <c r="I33" s="704"/>
      <c r="J33" s="704"/>
      <c r="K33" s="704"/>
      <c r="L33" s="704"/>
      <c r="M33" s="704"/>
      <c r="N33" s="704"/>
      <c r="O33" s="704"/>
      <c r="P33" s="704"/>
      <c r="Q33" s="705"/>
      <c r="R33" s="667" t="s">
        <v>242</v>
      </c>
      <c r="S33" s="668"/>
      <c r="T33" s="668"/>
      <c r="U33" s="668"/>
      <c r="V33" s="668"/>
      <c r="W33" s="668"/>
      <c r="X33" s="668"/>
      <c r="Y33" s="669"/>
      <c r="Z33" s="670" t="s">
        <v>242</v>
      </c>
      <c r="AA33" s="670"/>
      <c r="AB33" s="670"/>
      <c r="AC33" s="670"/>
      <c r="AD33" s="671" t="s">
        <v>178</v>
      </c>
      <c r="AE33" s="671"/>
      <c r="AF33" s="671"/>
      <c r="AG33" s="671"/>
      <c r="AH33" s="671"/>
      <c r="AI33" s="671"/>
      <c r="AJ33" s="671"/>
      <c r="AK33" s="671"/>
      <c r="AL33" s="672" t="s">
        <v>242</v>
      </c>
      <c r="AM33" s="673"/>
      <c r="AN33" s="673"/>
      <c r="AO33" s="674"/>
      <c r="AP33" s="728"/>
      <c r="AQ33" s="729"/>
      <c r="AR33" s="729"/>
      <c r="AS33" s="729"/>
      <c r="AT33" s="732"/>
      <c r="AU33" s="218"/>
      <c r="AV33" s="218"/>
      <c r="AW33" s="218"/>
      <c r="AX33" s="717" t="s">
        <v>321</v>
      </c>
      <c r="AY33" s="718"/>
      <c r="AZ33" s="718"/>
      <c r="BA33" s="718"/>
      <c r="BB33" s="718"/>
      <c r="BC33" s="718"/>
      <c r="BD33" s="718"/>
      <c r="BE33" s="718"/>
      <c r="BF33" s="719"/>
      <c r="BG33" s="737">
        <v>99.7</v>
      </c>
      <c r="BH33" s="738"/>
      <c r="BI33" s="738"/>
      <c r="BJ33" s="738"/>
      <c r="BK33" s="738"/>
      <c r="BL33" s="738"/>
      <c r="BM33" s="739">
        <v>99.2</v>
      </c>
      <c r="BN33" s="738"/>
      <c r="BO33" s="738"/>
      <c r="BP33" s="738"/>
      <c r="BQ33" s="740"/>
      <c r="BR33" s="737">
        <v>95</v>
      </c>
      <c r="BS33" s="738"/>
      <c r="BT33" s="738"/>
      <c r="BU33" s="738"/>
      <c r="BV33" s="738"/>
      <c r="BW33" s="738"/>
      <c r="BX33" s="739">
        <v>94.6</v>
      </c>
      <c r="BY33" s="738"/>
      <c r="BZ33" s="738"/>
      <c r="CA33" s="738"/>
      <c r="CB33" s="740"/>
      <c r="CD33" s="682" t="s">
        <v>322</v>
      </c>
      <c r="CE33" s="683"/>
      <c r="CF33" s="683"/>
      <c r="CG33" s="683"/>
      <c r="CH33" s="683"/>
      <c r="CI33" s="683"/>
      <c r="CJ33" s="683"/>
      <c r="CK33" s="683"/>
      <c r="CL33" s="683"/>
      <c r="CM33" s="683"/>
      <c r="CN33" s="683"/>
      <c r="CO33" s="683"/>
      <c r="CP33" s="683"/>
      <c r="CQ33" s="684"/>
      <c r="CR33" s="667">
        <v>3212352</v>
      </c>
      <c r="CS33" s="706"/>
      <c r="CT33" s="706"/>
      <c r="CU33" s="706"/>
      <c r="CV33" s="706"/>
      <c r="CW33" s="706"/>
      <c r="CX33" s="706"/>
      <c r="CY33" s="707"/>
      <c r="CZ33" s="672">
        <v>52.9</v>
      </c>
      <c r="DA33" s="701"/>
      <c r="DB33" s="701"/>
      <c r="DC33" s="708"/>
      <c r="DD33" s="676">
        <v>2617112</v>
      </c>
      <c r="DE33" s="706"/>
      <c r="DF33" s="706"/>
      <c r="DG33" s="706"/>
      <c r="DH33" s="706"/>
      <c r="DI33" s="706"/>
      <c r="DJ33" s="706"/>
      <c r="DK33" s="707"/>
      <c r="DL33" s="676">
        <v>1702011</v>
      </c>
      <c r="DM33" s="706"/>
      <c r="DN33" s="706"/>
      <c r="DO33" s="706"/>
      <c r="DP33" s="706"/>
      <c r="DQ33" s="706"/>
      <c r="DR33" s="706"/>
      <c r="DS33" s="706"/>
      <c r="DT33" s="706"/>
      <c r="DU33" s="706"/>
      <c r="DV33" s="707"/>
      <c r="DW33" s="672">
        <v>45.6</v>
      </c>
      <c r="DX33" s="701"/>
      <c r="DY33" s="701"/>
      <c r="DZ33" s="701"/>
      <c r="EA33" s="701"/>
      <c r="EB33" s="701"/>
      <c r="EC33" s="702"/>
    </row>
    <row r="34" spans="2:133" ht="11.25" customHeight="1">
      <c r="B34" s="664" t="s">
        <v>323</v>
      </c>
      <c r="C34" s="665"/>
      <c r="D34" s="665"/>
      <c r="E34" s="665"/>
      <c r="F34" s="665"/>
      <c r="G34" s="665"/>
      <c r="H34" s="665"/>
      <c r="I34" s="665"/>
      <c r="J34" s="665"/>
      <c r="K34" s="665"/>
      <c r="L34" s="665"/>
      <c r="M34" s="665"/>
      <c r="N34" s="665"/>
      <c r="O34" s="665"/>
      <c r="P34" s="665"/>
      <c r="Q34" s="666"/>
      <c r="R34" s="667">
        <v>288154</v>
      </c>
      <c r="S34" s="668"/>
      <c r="T34" s="668"/>
      <c r="U34" s="668"/>
      <c r="V34" s="668"/>
      <c r="W34" s="668"/>
      <c r="X34" s="668"/>
      <c r="Y34" s="669"/>
      <c r="Z34" s="670">
        <v>4.4000000000000004</v>
      </c>
      <c r="AA34" s="670"/>
      <c r="AB34" s="670"/>
      <c r="AC34" s="670"/>
      <c r="AD34" s="671" t="s">
        <v>242</v>
      </c>
      <c r="AE34" s="671"/>
      <c r="AF34" s="671"/>
      <c r="AG34" s="671"/>
      <c r="AH34" s="671"/>
      <c r="AI34" s="671"/>
      <c r="AJ34" s="671"/>
      <c r="AK34" s="671"/>
      <c r="AL34" s="672" t="s">
        <v>242</v>
      </c>
      <c r="AM34" s="673"/>
      <c r="AN34" s="673"/>
      <c r="AO34" s="67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2" t="s">
        <v>324</v>
      </c>
      <c r="CE34" s="683"/>
      <c r="CF34" s="683"/>
      <c r="CG34" s="683"/>
      <c r="CH34" s="683"/>
      <c r="CI34" s="683"/>
      <c r="CJ34" s="683"/>
      <c r="CK34" s="683"/>
      <c r="CL34" s="683"/>
      <c r="CM34" s="683"/>
      <c r="CN34" s="683"/>
      <c r="CO34" s="683"/>
      <c r="CP34" s="683"/>
      <c r="CQ34" s="684"/>
      <c r="CR34" s="667">
        <v>1081059</v>
      </c>
      <c r="CS34" s="668"/>
      <c r="CT34" s="668"/>
      <c r="CU34" s="668"/>
      <c r="CV34" s="668"/>
      <c r="CW34" s="668"/>
      <c r="CX34" s="668"/>
      <c r="CY34" s="669"/>
      <c r="CZ34" s="672">
        <v>17.8</v>
      </c>
      <c r="DA34" s="701"/>
      <c r="DB34" s="701"/>
      <c r="DC34" s="708"/>
      <c r="DD34" s="676">
        <v>781462</v>
      </c>
      <c r="DE34" s="668"/>
      <c r="DF34" s="668"/>
      <c r="DG34" s="668"/>
      <c r="DH34" s="668"/>
      <c r="DI34" s="668"/>
      <c r="DJ34" s="668"/>
      <c r="DK34" s="669"/>
      <c r="DL34" s="676">
        <v>704994</v>
      </c>
      <c r="DM34" s="668"/>
      <c r="DN34" s="668"/>
      <c r="DO34" s="668"/>
      <c r="DP34" s="668"/>
      <c r="DQ34" s="668"/>
      <c r="DR34" s="668"/>
      <c r="DS34" s="668"/>
      <c r="DT34" s="668"/>
      <c r="DU34" s="668"/>
      <c r="DV34" s="669"/>
      <c r="DW34" s="672">
        <v>18.899999999999999</v>
      </c>
      <c r="DX34" s="701"/>
      <c r="DY34" s="701"/>
      <c r="DZ34" s="701"/>
      <c r="EA34" s="701"/>
      <c r="EB34" s="701"/>
      <c r="EC34" s="702"/>
    </row>
    <row r="35" spans="2:133" ht="11.25" customHeight="1">
      <c r="B35" s="664" t="s">
        <v>325</v>
      </c>
      <c r="C35" s="665"/>
      <c r="D35" s="665"/>
      <c r="E35" s="665"/>
      <c r="F35" s="665"/>
      <c r="G35" s="665"/>
      <c r="H35" s="665"/>
      <c r="I35" s="665"/>
      <c r="J35" s="665"/>
      <c r="K35" s="665"/>
      <c r="L35" s="665"/>
      <c r="M35" s="665"/>
      <c r="N35" s="665"/>
      <c r="O35" s="665"/>
      <c r="P35" s="665"/>
      <c r="Q35" s="666"/>
      <c r="R35" s="667">
        <v>170091</v>
      </c>
      <c r="S35" s="668"/>
      <c r="T35" s="668"/>
      <c r="U35" s="668"/>
      <c r="V35" s="668"/>
      <c r="W35" s="668"/>
      <c r="X35" s="668"/>
      <c r="Y35" s="669"/>
      <c r="Z35" s="670">
        <v>2.6</v>
      </c>
      <c r="AA35" s="670"/>
      <c r="AB35" s="670"/>
      <c r="AC35" s="670"/>
      <c r="AD35" s="671">
        <v>40380</v>
      </c>
      <c r="AE35" s="671"/>
      <c r="AF35" s="671"/>
      <c r="AG35" s="671"/>
      <c r="AH35" s="671"/>
      <c r="AI35" s="671"/>
      <c r="AJ35" s="671"/>
      <c r="AK35" s="671"/>
      <c r="AL35" s="672">
        <v>1.2</v>
      </c>
      <c r="AM35" s="673"/>
      <c r="AN35" s="673"/>
      <c r="AO35" s="674"/>
      <c r="AP35" s="221"/>
      <c r="AQ35" s="646" t="s">
        <v>326</v>
      </c>
      <c r="AR35" s="647"/>
      <c r="AS35" s="647"/>
      <c r="AT35" s="647"/>
      <c r="AU35" s="647"/>
      <c r="AV35" s="647"/>
      <c r="AW35" s="647"/>
      <c r="AX35" s="647"/>
      <c r="AY35" s="647"/>
      <c r="AZ35" s="647"/>
      <c r="BA35" s="647"/>
      <c r="BB35" s="647"/>
      <c r="BC35" s="647"/>
      <c r="BD35" s="647"/>
      <c r="BE35" s="647"/>
      <c r="BF35" s="648"/>
      <c r="BG35" s="646" t="s">
        <v>327</v>
      </c>
      <c r="BH35" s="647"/>
      <c r="BI35" s="647"/>
      <c r="BJ35" s="647"/>
      <c r="BK35" s="647"/>
      <c r="BL35" s="647"/>
      <c r="BM35" s="647"/>
      <c r="BN35" s="647"/>
      <c r="BO35" s="647"/>
      <c r="BP35" s="647"/>
      <c r="BQ35" s="647"/>
      <c r="BR35" s="647"/>
      <c r="BS35" s="647"/>
      <c r="BT35" s="647"/>
      <c r="BU35" s="647"/>
      <c r="BV35" s="647"/>
      <c r="BW35" s="647"/>
      <c r="BX35" s="647"/>
      <c r="BY35" s="647"/>
      <c r="BZ35" s="647"/>
      <c r="CA35" s="647"/>
      <c r="CB35" s="648"/>
      <c r="CD35" s="682" t="s">
        <v>328</v>
      </c>
      <c r="CE35" s="683"/>
      <c r="CF35" s="683"/>
      <c r="CG35" s="683"/>
      <c r="CH35" s="683"/>
      <c r="CI35" s="683"/>
      <c r="CJ35" s="683"/>
      <c r="CK35" s="683"/>
      <c r="CL35" s="683"/>
      <c r="CM35" s="683"/>
      <c r="CN35" s="683"/>
      <c r="CO35" s="683"/>
      <c r="CP35" s="683"/>
      <c r="CQ35" s="684"/>
      <c r="CR35" s="667">
        <v>93087</v>
      </c>
      <c r="CS35" s="706"/>
      <c r="CT35" s="706"/>
      <c r="CU35" s="706"/>
      <c r="CV35" s="706"/>
      <c r="CW35" s="706"/>
      <c r="CX35" s="706"/>
      <c r="CY35" s="707"/>
      <c r="CZ35" s="672">
        <v>1.5</v>
      </c>
      <c r="DA35" s="701"/>
      <c r="DB35" s="701"/>
      <c r="DC35" s="708"/>
      <c r="DD35" s="676">
        <v>87956</v>
      </c>
      <c r="DE35" s="706"/>
      <c r="DF35" s="706"/>
      <c r="DG35" s="706"/>
      <c r="DH35" s="706"/>
      <c r="DI35" s="706"/>
      <c r="DJ35" s="706"/>
      <c r="DK35" s="707"/>
      <c r="DL35" s="676">
        <v>87956</v>
      </c>
      <c r="DM35" s="706"/>
      <c r="DN35" s="706"/>
      <c r="DO35" s="706"/>
      <c r="DP35" s="706"/>
      <c r="DQ35" s="706"/>
      <c r="DR35" s="706"/>
      <c r="DS35" s="706"/>
      <c r="DT35" s="706"/>
      <c r="DU35" s="706"/>
      <c r="DV35" s="707"/>
      <c r="DW35" s="672">
        <v>2.4</v>
      </c>
      <c r="DX35" s="701"/>
      <c r="DY35" s="701"/>
      <c r="DZ35" s="701"/>
      <c r="EA35" s="701"/>
      <c r="EB35" s="701"/>
      <c r="EC35" s="702"/>
    </row>
    <row r="36" spans="2:133" ht="11.25" customHeight="1">
      <c r="B36" s="664" t="s">
        <v>329</v>
      </c>
      <c r="C36" s="665"/>
      <c r="D36" s="665"/>
      <c r="E36" s="665"/>
      <c r="F36" s="665"/>
      <c r="G36" s="665"/>
      <c r="H36" s="665"/>
      <c r="I36" s="665"/>
      <c r="J36" s="665"/>
      <c r="K36" s="665"/>
      <c r="L36" s="665"/>
      <c r="M36" s="665"/>
      <c r="N36" s="665"/>
      <c r="O36" s="665"/>
      <c r="P36" s="665"/>
      <c r="Q36" s="666"/>
      <c r="R36" s="667">
        <v>374160</v>
      </c>
      <c r="S36" s="668"/>
      <c r="T36" s="668"/>
      <c r="U36" s="668"/>
      <c r="V36" s="668"/>
      <c r="W36" s="668"/>
      <c r="X36" s="668"/>
      <c r="Y36" s="669"/>
      <c r="Z36" s="670">
        <v>5.7</v>
      </c>
      <c r="AA36" s="670"/>
      <c r="AB36" s="670"/>
      <c r="AC36" s="670"/>
      <c r="AD36" s="671" t="s">
        <v>128</v>
      </c>
      <c r="AE36" s="671"/>
      <c r="AF36" s="671"/>
      <c r="AG36" s="671"/>
      <c r="AH36" s="671"/>
      <c r="AI36" s="671"/>
      <c r="AJ36" s="671"/>
      <c r="AK36" s="671"/>
      <c r="AL36" s="672" t="s">
        <v>242</v>
      </c>
      <c r="AM36" s="673"/>
      <c r="AN36" s="673"/>
      <c r="AO36" s="674"/>
      <c r="AP36" s="221"/>
      <c r="AQ36" s="741" t="s">
        <v>330</v>
      </c>
      <c r="AR36" s="742"/>
      <c r="AS36" s="742"/>
      <c r="AT36" s="742"/>
      <c r="AU36" s="742"/>
      <c r="AV36" s="742"/>
      <c r="AW36" s="742"/>
      <c r="AX36" s="742"/>
      <c r="AY36" s="743"/>
      <c r="AZ36" s="656">
        <v>565017</v>
      </c>
      <c r="BA36" s="657"/>
      <c r="BB36" s="657"/>
      <c r="BC36" s="657"/>
      <c r="BD36" s="657"/>
      <c r="BE36" s="657"/>
      <c r="BF36" s="744"/>
      <c r="BG36" s="678" t="s">
        <v>331</v>
      </c>
      <c r="BH36" s="679"/>
      <c r="BI36" s="679"/>
      <c r="BJ36" s="679"/>
      <c r="BK36" s="679"/>
      <c r="BL36" s="679"/>
      <c r="BM36" s="679"/>
      <c r="BN36" s="679"/>
      <c r="BO36" s="679"/>
      <c r="BP36" s="679"/>
      <c r="BQ36" s="679"/>
      <c r="BR36" s="679"/>
      <c r="BS36" s="679"/>
      <c r="BT36" s="679"/>
      <c r="BU36" s="680"/>
      <c r="BV36" s="656">
        <v>28225</v>
      </c>
      <c r="BW36" s="657"/>
      <c r="BX36" s="657"/>
      <c r="BY36" s="657"/>
      <c r="BZ36" s="657"/>
      <c r="CA36" s="657"/>
      <c r="CB36" s="744"/>
      <c r="CD36" s="682" t="s">
        <v>332</v>
      </c>
      <c r="CE36" s="683"/>
      <c r="CF36" s="683"/>
      <c r="CG36" s="683"/>
      <c r="CH36" s="683"/>
      <c r="CI36" s="683"/>
      <c r="CJ36" s="683"/>
      <c r="CK36" s="683"/>
      <c r="CL36" s="683"/>
      <c r="CM36" s="683"/>
      <c r="CN36" s="683"/>
      <c r="CO36" s="683"/>
      <c r="CP36" s="683"/>
      <c r="CQ36" s="684"/>
      <c r="CR36" s="667">
        <v>965171</v>
      </c>
      <c r="CS36" s="668"/>
      <c r="CT36" s="668"/>
      <c r="CU36" s="668"/>
      <c r="CV36" s="668"/>
      <c r="CW36" s="668"/>
      <c r="CX36" s="668"/>
      <c r="CY36" s="669"/>
      <c r="CZ36" s="672">
        <v>15.9</v>
      </c>
      <c r="DA36" s="701"/>
      <c r="DB36" s="701"/>
      <c r="DC36" s="708"/>
      <c r="DD36" s="676">
        <v>726581</v>
      </c>
      <c r="DE36" s="668"/>
      <c r="DF36" s="668"/>
      <c r="DG36" s="668"/>
      <c r="DH36" s="668"/>
      <c r="DI36" s="668"/>
      <c r="DJ36" s="668"/>
      <c r="DK36" s="669"/>
      <c r="DL36" s="676">
        <v>657763</v>
      </c>
      <c r="DM36" s="668"/>
      <c r="DN36" s="668"/>
      <c r="DO36" s="668"/>
      <c r="DP36" s="668"/>
      <c r="DQ36" s="668"/>
      <c r="DR36" s="668"/>
      <c r="DS36" s="668"/>
      <c r="DT36" s="668"/>
      <c r="DU36" s="668"/>
      <c r="DV36" s="669"/>
      <c r="DW36" s="672">
        <v>17.600000000000001</v>
      </c>
      <c r="DX36" s="701"/>
      <c r="DY36" s="701"/>
      <c r="DZ36" s="701"/>
      <c r="EA36" s="701"/>
      <c r="EB36" s="701"/>
      <c r="EC36" s="702"/>
    </row>
    <row r="37" spans="2:133" ht="11.25" customHeight="1">
      <c r="B37" s="664" t="s">
        <v>333</v>
      </c>
      <c r="C37" s="665"/>
      <c r="D37" s="665"/>
      <c r="E37" s="665"/>
      <c r="F37" s="665"/>
      <c r="G37" s="665"/>
      <c r="H37" s="665"/>
      <c r="I37" s="665"/>
      <c r="J37" s="665"/>
      <c r="K37" s="665"/>
      <c r="L37" s="665"/>
      <c r="M37" s="665"/>
      <c r="N37" s="665"/>
      <c r="O37" s="665"/>
      <c r="P37" s="665"/>
      <c r="Q37" s="666"/>
      <c r="R37" s="667">
        <v>160710</v>
      </c>
      <c r="S37" s="668"/>
      <c r="T37" s="668"/>
      <c r="U37" s="668"/>
      <c r="V37" s="668"/>
      <c r="W37" s="668"/>
      <c r="X37" s="668"/>
      <c r="Y37" s="669"/>
      <c r="Z37" s="670">
        <v>2.4</v>
      </c>
      <c r="AA37" s="670"/>
      <c r="AB37" s="670"/>
      <c r="AC37" s="670"/>
      <c r="AD37" s="671" t="s">
        <v>242</v>
      </c>
      <c r="AE37" s="671"/>
      <c r="AF37" s="671"/>
      <c r="AG37" s="671"/>
      <c r="AH37" s="671"/>
      <c r="AI37" s="671"/>
      <c r="AJ37" s="671"/>
      <c r="AK37" s="671"/>
      <c r="AL37" s="672" t="s">
        <v>178</v>
      </c>
      <c r="AM37" s="673"/>
      <c r="AN37" s="673"/>
      <c r="AO37" s="674"/>
      <c r="AQ37" s="745" t="s">
        <v>334</v>
      </c>
      <c r="AR37" s="746"/>
      <c r="AS37" s="746"/>
      <c r="AT37" s="746"/>
      <c r="AU37" s="746"/>
      <c r="AV37" s="746"/>
      <c r="AW37" s="746"/>
      <c r="AX37" s="746"/>
      <c r="AY37" s="747"/>
      <c r="AZ37" s="667">
        <v>180000</v>
      </c>
      <c r="BA37" s="668"/>
      <c r="BB37" s="668"/>
      <c r="BC37" s="668"/>
      <c r="BD37" s="706"/>
      <c r="BE37" s="706"/>
      <c r="BF37" s="734"/>
      <c r="BG37" s="682" t="s">
        <v>335</v>
      </c>
      <c r="BH37" s="683"/>
      <c r="BI37" s="683"/>
      <c r="BJ37" s="683"/>
      <c r="BK37" s="683"/>
      <c r="BL37" s="683"/>
      <c r="BM37" s="683"/>
      <c r="BN37" s="683"/>
      <c r="BO37" s="683"/>
      <c r="BP37" s="683"/>
      <c r="BQ37" s="683"/>
      <c r="BR37" s="683"/>
      <c r="BS37" s="683"/>
      <c r="BT37" s="683"/>
      <c r="BU37" s="684"/>
      <c r="BV37" s="667">
        <v>24282</v>
      </c>
      <c r="BW37" s="668"/>
      <c r="BX37" s="668"/>
      <c r="BY37" s="668"/>
      <c r="BZ37" s="668"/>
      <c r="CA37" s="668"/>
      <c r="CB37" s="677"/>
      <c r="CD37" s="682" t="s">
        <v>336</v>
      </c>
      <c r="CE37" s="683"/>
      <c r="CF37" s="683"/>
      <c r="CG37" s="683"/>
      <c r="CH37" s="683"/>
      <c r="CI37" s="683"/>
      <c r="CJ37" s="683"/>
      <c r="CK37" s="683"/>
      <c r="CL37" s="683"/>
      <c r="CM37" s="683"/>
      <c r="CN37" s="683"/>
      <c r="CO37" s="683"/>
      <c r="CP37" s="683"/>
      <c r="CQ37" s="684"/>
      <c r="CR37" s="667">
        <v>161706</v>
      </c>
      <c r="CS37" s="706"/>
      <c r="CT37" s="706"/>
      <c r="CU37" s="706"/>
      <c r="CV37" s="706"/>
      <c r="CW37" s="706"/>
      <c r="CX37" s="706"/>
      <c r="CY37" s="707"/>
      <c r="CZ37" s="672">
        <v>2.7</v>
      </c>
      <c r="DA37" s="701"/>
      <c r="DB37" s="701"/>
      <c r="DC37" s="708"/>
      <c r="DD37" s="676">
        <v>161706</v>
      </c>
      <c r="DE37" s="706"/>
      <c r="DF37" s="706"/>
      <c r="DG37" s="706"/>
      <c r="DH37" s="706"/>
      <c r="DI37" s="706"/>
      <c r="DJ37" s="706"/>
      <c r="DK37" s="707"/>
      <c r="DL37" s="676">
        <v>158376</v>
      </c>
      <c r="DM37" s="706"/>
      <c r="DN37" s="706"/>
      <c r="DO37" s="706"/>
      <c r="DP37" s="706"/>
      <c r="DQ37" s="706"/>
      <c r="DR37" s="706"/>
      <c r="DS37" s="706"/>
      <c r="DT37" s="706"/>
      <c r="DU37" s="706"/>
      <c r="DV37" s="707"/>
      <c r="DW37" s="672">
        <v>4.2</v>
      </c>
      <c r="DX37" s="701"/>
      <c r="DY37" s="701"/>
      <c r="DZ37" s="701"/>
      <c r="EA37" s="701"/>
      <c r="EB37" s="701"/>
      <c r="EC37" s="702"/>
    </row>
    <row r="38" spans="2:133" ht="11.25" customHeight="1">
      <c r="B38" s="664" t="s">
        <v>337</v>
      </c>
      <c r="C38" s="665"/>
      <c r="D38" s="665"/>
      <c r="E38" s="665"/>
      <c r="F38" s="665"/>
      <c r="G38" s="665"/>
      <c r="H38" s="665"/>
      <c r="I38" s="665"/>
      <c r="J38" s="665"/>
      <c r="K38" s="665"/>
      <c r="L38" s="665"/>
      <c r="M38" s="665"/>
      <c r="N38" s="665"/>
      <c r="O38" s="665"/>
      <c r="P38" s="665"/>
      <c r="Q38" s="666"/>
      <c r="R38" s="667">
        <v>340503</v>
      </c>
      <c r="S38" s="668"/>
      <c r="T38" s="668"/>
      <c r="U38" s="668"/>
      <c r="V38" s="668"/>
      <c r="W38" s="668"/>
      <c r="X38" s="668"/>
      <c r="Y38" s="669"/>
      <c r="Z38" s="670">
        <v>5.0999999999999996</v>
      </c>
      <c r="AA38" s="670"/>
      <c r="AB38" s="670"/>
      <c r="AC38" s="670"/>
      <c r="AD38" s="671" t="s">
        <v>242</v>
      </c>
      <c r="AE38" s="671"/>
      <c r="AF38" s="671"/>
      <c r="AG38" s="671"/>
      <c r="AH38" s="671"/>
      <c r="AI38" s="671"/>
      <c r="AJ38" s="671"/>
      <c r="AK38" s="671"/>
      <c r="AL38" s="672" t="s">
        <v>178</v>
      </c>
      <c r="AM38" s="673"/>
      <c r="AN38" s="673"/>
      <c r="AO38" s="674"/>
      <c r="AQ38" s="745" t="s">
        <v>338</v>
      </c>
      <c r="AR38" s="746"/>
      <c r="AS38" s="746"/>
      <c r="AT38" s="746"/>
      <c r="AU38" s="746"/>
      <c r="AV38" s="746"/>
      <c r="AW38" s="746"/>
      <c r="AX38" s="746"/>
      <c r="AY38" s="747"/>
      <c r="AZ38" s="667">
        <v>65304</v>
      </c>
      <c r="BA38" s="668"/>
      <c r="BB38" s="668"/>
      <c r="BC38" s="668"/>
      <c r="BD38" s="706"/>
      <c r="BE38" s="706"/>
      <c r="BF38" s="734"/>
      <c r="BG38" s="682" t="s">
        <v>339</v>
      </c>
      <c r="BH38" s="683"/>
      <c r="BI38" s="683"/>
      <c r="BJ38" s="683"/>
      <c r="BK38" s="683"/>
      <c r="BL38" s="683"/>
      <c r="BM38" s="683"/>
      <c r="BN38" s="683"/>
      <c r="BO38" s="683"/>
      <c r="BP38" s="683"/>
      <c r="BQ38" s="683"/>
      <c r="BR38" s="683"/>
      <c r="BS38" s="683"/>
      <c r="BT38" s="683"/>
      <c r="BU38" s="684"/>
      <c r="BV38" s="667">
        <v>984</v>
      </c>
      <c r="BW38" s="668"/>
      <c r="BX38" s="668"/>
      <c r="BY38" s="668"/>
      <c r="BZ38" s="668"/>
      <c r="CA38" s="668"/>
      <c r="CB38" s="677"/>
      <c r="CD38" s="682" t="s">
        <v>340</v>
      </c>
      <c r="CE38" s="683"/>
      <c r="CF38" s="683"/>
      <c r="CG38" s="683"/>
      <c r="CH38" s="683"/>
      <c r="CI38" s="683"/>
      <c r="CJ38" s="683"/>
      <c r="CK38" s="683"/>
      <c r="CL38" s="683"/>
      <c r="CM38" s="683"/>
      <c r="CN38" s="683"/>
      <c r="CO38" s="683"/>
      <c r="CP38" s="683"/>
      <c r="CQ38" s="684"/>
      <c r="CR38" s="667">
        <v>319713</v>
      </c>
      <c r="CS38" s="668"/>
      <c r="CT38" s="668"/>
      <c r="CU38" s="668"/>
      <c r="CV38" s="668"/>
      <c r="CW38" s="668"/>
      <c r="CX38" s="668"/>
      <c r="CY38" s="669"/>
      <c r="CZ38" s="672">
        <v>5.3</v>
      </c>
      <c r="DA38" s="701"/>
      <c r="DB38" s="701"/>
      <c r="DC38" s="708"/>
      <c r="DD38" s="676">
        <v>271113</v>
      </c>
      <c r="DE38" s="668"/>
      <c r="DF38" s="668"/>
      <c r="DG38" s="668"/>
      <c r="DH38" s="668"/>
      <c r="DI38" s="668"/>
      <c r="DJ38" s="668"/>
      <c r="DK38" s="669"/>
      <c r="DL38" s="676">
        <v>251298</v>
      </c>
      <c r="DM38" s="668"/>
      <c r="DN38" s="668"/>
      <c r="DO38" s="668"/>
      <c r="DP38" s="668"/>
      <c r="DQ38" s="668"/>
      <c r="DR38" s="668"/>
      <c r="DS38" s="668"/>
      <c r="DT38" s="668"/>
      <c r="DU38" s="668"/>
      <c r="DV38" s="669"/>
      <c r="DW38" s="672">
        <v>6.7</v>
      </c>
      <c r="DX38" s="701"/>
      <c r="DY38" s="701"/>
      <c r="DZ38" s="701"/>
      <c r="EA38" s="701"/>
      <c r="EB38" s="701"/>
      <c r="EC38" s="702"/>
    </row>
    <row r="39" spans="2:133" ht="11.25" customHeight="1">
      <c r="B39" s="664" t="s">
        <v>341</v>
      </c>
      <c r="C39" s="665"/>
      <c r="D39" s="665"/>
      <c r="E39" s="665"/>
      <c r="F39" s="665"/>
      <c r="G39" s="665"/>
      <c r="H39" s="665"/>
      <c r="I39" s="665"/>
      <c r="J39" s="665"/>
      <c r="K39" s="665"/>
      <c r="L39" s="665"/>
      <c r="M39" s="665"/>
      <c r="N39" s="665"/>
      <c r="O39" s="665"/>
      <c r="P39" s="665"/>
      <c r="Q39" s="666"/>
      <c r="R39" s="667">
        <v>149194</v>
      </c>
      <c r="S39" s="668"/>
      <c r="T39" s="668"/>
      <c r="U39" s="668"/>
      <c r="V39" s="668"/>
      <c r="W39" s="668"/>
      <c r="X39" s="668"/>
      <c r="Y39" s="669"/>
      <c r="Z39" s="670">
        <v>2.2999999999999998</v>
      </c>
      <c r="AA39" s="670"/>
      <c r="AB39" s="670"/>
      <c r="AC39" s="670"/>
      <c r="AD39" s="671">
        <v>6</v>
      </c>
      <c r="AE39" s="671"/>
      <c r="AF39" s="671"/>
      <c r="AG39" s="671"/>
      <c r="AH39" s="671"/>
      <c r="AI39" s="671"/>
      <c r="AJ39" s="671"/>
      <c r="AK39" s="671"/>
      <c r="AL39" s="672">
        <v>0</v>
      </c>
      <c r="AM39" s="673"/>
      <c r="AN39" s="673"/>
      <c r="AO39" s="674"/>
      <c r="AQ39" s="745" t="s">
        <v>342</v>
      </c>
      <c r="AR39" s="746"/>
      <c r="AS39" s="746"/>
      <c r="AT39" s="746"/>
      <c r="AU39" s="746"/>
      <c r="AV39" s="746"/>
      <c r="AW39" s="746"/>
      <c r="AX39" s="746"/>
      <c r="AY39" s="747"/>
      <c r="AZ39" s="667" t="s">
        <v>128</v>
      </c>
      <c r="BA39" s="668"/>
      <c r="BB39" s="668"/>
      <c r="BC39" s="668"/>
      <c r="BD39" s="706"/>
      <c r="BE39" s="706"/>
      <c r="BF39" s="734"/>
      <c r="BG39" s="682" t="s">
        <v>343</v>
      </c>
      <c r="BH39" s="683"/>
      <c r="BI39" s="683"/>
      <c r="BJ39" s="683"/>
      <c r="BK39" s="683"/>
      <c r="BL39" s="683"/>
      <c r="BM39" s="683"/>
      <c r="BN39" s="683"/>
      <c r="BO39" s="683"/>
      <c r="BP39" s="683"/>
      <c r="BQ39" s="683"/>
      <c r="BR39" s="683"/>
      <c r="BS39" s="683"/>
      <c r="BT39" s="683"/>
      <c r="BU39" s="684"/>
      <c r="BV39" s="667">
        <v>1571</v>
      </c>
      <c r="BW39" s="668"/>
      <c r="BX39" s="668"/>
      <c r="BY39" s="668"/>
      <c r="BZ39" s="668"/>
      <c r="CA39" s="668"/>
      <c r="CB39" s="677"/>
      <c r="CD39" s="682" t="s">
        <v>344</v>
      </c>
      <c r="CE39" s="683"/>
      <c r="CF39" s="683"/>
      <c r="CG39" s="683"/>
      <c r="CH39" s="683"/>
      <c r="CI39" s="683"/>
      <c r="CJ39" s="683"/>
      <c r="CK39" s="683"/>
      <c r="CL39" s="683"/>
      <c r="CM39" s="683"/>
      <c r="CN39" s="683"/>
      <c r="CO39" s="683"/>
      <c r="CP39" s="683"/>
      <c r="CQ39" s="684"/>
      <c r="CR39" s="667">
        <v>753322</v>
      </c>
      <c r="CS39" s="706"/>
      <c r="CT39" s="706"/>
      <c r="CU39" s="706"/>
      <c r="CV39" s="706"/>
      <c r="CW39" s="706"/>
      <c r="CX39" s="706"/>
      <c r="CY39" s="707"/>
      <c r="CZ39" s="672">
        <v>12.4</v>
      </c>
      <c r="DA39" s="701"/>
      <c r="DB39" s="701"/>
      <c r="DC39" s="708"/>
      <c r="DD39" s="676">
        <v>750000</v>
      </c>
      <c r="DE39" s="706"/>
      <c r="DF39" s="706"/>
      <c r="DG39" s="706"/>
      <c r="DH39" s="706"/>
      <c r="DI39" s="706"/>
      <c r="DJ39" s="706"/>
      <c r="DK39" s="707"/>
      <c r="DL39" s="676" t="s">
        <v>242</v>
      </c>
      <c r="DM39" s="706"/>
      <c r="DN39" s="706"/>
      <c r="DO39" s="706"/>
      <c r="DP39" s="706"/>
      <c r="DQ39" s="706"/>
      <c r="DR39" s="706"/>
      <c r="DS39" s="706"/>
      <c r="DT39" s="706"/>
      <c r="DU39" s="706"/>
      <c r="DV39" s="707"/>
      <c r="DW39" s="672" t="s">
        <v>242</v>
      </c>
      <c r="DX39" s="701"/>
      <c r="DY39" s="701"/>
      <c r="DZ39" s="701"/>
      <c r="EA39" s="701"/>
      <c r="EB39" s="701"/>
      <c r="EC39" s="702"/>
    </row>
    <row r="40" spans="2:133" ht="11.25" customHeight="1">
      <c r="B40" s="664" t="s">
        <v>345</v>
      </c>
      <c r="C40" s="665"/>
      <c r="D40" s="665"/>
      <c r="E40" s="665"/>
      <c r="F40" s="665"/>
      <c r="G40" s="665"/>
      <c r="H40" s="665"/>
      <c r="I40" s="665"/>
      <c r="J40" s="665"/>
      <c r="K40" s="665"/>
      <c r="L40" s="665"/>
      <c r="M40" s="665"/>
      <c r="N40" s="665"/>
      <c r="O40" s="665"/>
      <c r="P40" s="665"/>
      <c r="Q40" s="666"/>
      <c r="R40" s="667">
        <v>461683</v>
      </c>
      <c r="S40" s="668"/>
      <c r="T40" s="668"/>
      <c r="U40" s="668"/>
      <c r="V40" s="668"/>
      <c r="W40" s="668"/>
      <c r="X40" s="668"/>
      <c r="Y40" s="669"/>
      <c r="Z40" s="670">
        <v>7</v>
      </c>
      <c r="AA40" s="670"/>
      <c r="AB40" s="670"/>
      <c r="AC40" s="670"/>
      <c r="AD40" s="671" t="s">
        <v>242</v>
      </c>
      <c r="AE40" s="671"/>
      <c r="AF40" s="671"/>
      <c r="AG40" s="671"/>
      <c r="AH40" s="671"/>
      <c r="AI40" s="671"/>
      <c r="AJ40" s="671"/>
      <c r="AK40" s="671"/>
      <c r="AL40" s="672" t="s">
        <v>128</v>
      </c>
      <c r="AM40" s="673"/>
      <c r="AN40" s="673"/>
      <c r="AO40" s="674"/>
      <c r="AQ40" s="745" t="s">
        <v>346</v>
      </c>
      <c r="AR40" s="746"/>
      <c r="AS40" s="746"/>
      <c r="AT40" s="746"/>
      <c r="AU40" s="746"/>
      <c r="AV40" s="746"/>
      <c r="AW40" s="746"/>
      <c r="AX40" s="746"/>
      <c r="AY40" s="747"/>
      <c r="AZ40" s="667" t="s">
        <v>242</v>
      </c>
      <c r="BA40" s="668"/>
      <c r="BB40" s="668"/>
      <c r="BC40" s="668"/>
      <c r="BD40" s="706"/>
      <c r="BE40" s="706"/>
      <c r="BF40" s="734"/>
      <c r="BG40" s="748" t="s">
        <v>347</v>
      </c>
      <c r="BH40" s="749"/>
      <c r="BI40" s="749"/>
      <c r="BJ40" s="749"/>
      <c r="BK40" s="749"/>
      <c r="BL40" s="222"/>
      <c r="BM40" s="683" t="s">
        <v>348</v>
      </c>
      <c r="BN40" s="683"/>
      <c r="BO40" s="683"/>
      <c r="BP40" s="683"/>
      <c r="BQ40" s="683"/>
      <c r="BR40" s="683"/>
      <c r="BS40" s="683"/>
      <c r="BT40" s="683"/>
      <c r="BU40" s="684"/>
      <c r="BV40" s="667">
        <v>109</v>
      </c>
      <c r="BW40" s="668"/>
      <c r="BX40" s="668"/>
      <c r="BY40" s="668"/>
      <c r="BZ40" s="668"/>
      <c r="CA40" s="668"/>
      <c r="CB40" s="677"/>
      <c r="CD40" s="682" t="s">
        <v>349</v>
      </c>
      <c r="CE40" s="683"/>
      <c r="CF40" s="683"/>
      <c r="CG40" s="683"/>
      <c r="CH40" s="683"/>
      <c r="CI40" s="683"/>
      <c r="CJ40" s="683"/>
      <c r="CK40" s="683"/>
      <c r="CL40" s="683"/>
      <c r="CM40" s="683"/>
      <c r="CN40" s="683"/>
      <c r="CO40" s="683"/>
      <c r="CP40" s="683"/>
      <c r="CQ40" s="684"/>
      <c r="CR40" s="667" t="s">
        <v>242</v>
      </c>
      <c r="CS40" s="668"/>
      <c r="CT40" s="668"/>
      <c r="CU40" s="668"/>
      <c r="CV40" s="668"/>
      <c r="CW40" s="668"/>
      <c r="CX40" s="668"/>
      <c r="CY40" s="669"/>
      <c r="CZ40" s="672" t="s">
        <v>178</v>
      </c>
      <c r="DA40" s="701"/>
      <c r="DB40" s="701"/>
      <c r="DC40" s="708"/>
      <c r="DD40" s="676" t="s">
        <v>242</v>
      </c>
      <c r="DE40" s="668"/>
      <c r="DF40" s="668"/>
      <c r="DG40" s="668"/>
      <c r="DH40" s="668"/>
      <c r="DI40" s="668"/>
      <c r="DJ40" s="668"/>
      <c r="DK40" s="669"/>
      <c r="DL40" s="676" t="s">
        <v>242</v>
      </c>
      <c r="DM40" s="668"/>
      <c r="DN40" s="668"/>
      <c r="DO40" s="668"/>
      <c r="DP40" s="668"/>
      <c r="DQ40" s="668"/>
      <c r="DR40" s="668"/>
      <c r="DS40" s="668"/>
      <c r="DT40" s="668"/>
      <c r="DU40" s="668"/>
      <c r="DV40" s="669"/>
      <c r="DW40" s="672" t="s">
        <v>178</v>
      </c>
      <c r="DX40" s="701"/>
      <c r="DY40" s="701"/>
      <c r="DZ40" s="701"/>
      <c r="EA40" s="701"/>
      <c r="EB40" s="701"/>
      <c r="EC40" s="702"/>
    </row>
    <row r="41" spans="2:133" ht="11.25" customHeight="1">
      <c r="B41" s="664" t="s">
        <v>350</v>
      </c>
      <c r="C41" s="665"/>
      <c r="D41" s="665"/>
      <c r="E41" s="665"/>
      <c r="F41" s="665"/>
      <c r="G41" s="665"/>
      <c r="H41" s="665"/>
      <c r="I41" s="665"/>
      <c r="J41" s="665"/>
      <c r="K41" s="665"/>
      <c r="L41" s="665"/>
      <c r="M41" s="665"/>
      <c r="N41" s="665"/>
      <c r="O41" s="665"/>
      <c r="P41" s="665"/>
      <c r="Q41" s="666"/>
      <c r="R41" s="667" t="s">
        <v>242</v>
      </c>
      <c r="S41" s="668"/>
      <c r="T41" s="668"/>
      <c r="U41" s="668"/>
      <c r="V41" s="668"/>
      <c r="W41" s="668"/>
      <c r="X41" s="668"/>
      <c r="Y41" s="669"/>
      <c r="Z41" s="670" t="s">
        <v>242</v>
      </c>
      <c r="AA41" s="670"/>
      <c r="AB41" s="670"/>
      <c r="AC41" s="670"/>
      <c r="AD41" s="671" t="s">
        <v>178</v>
      </c>
      <c r="AE41" s="671"/>
      <c r="AF41" s="671"/>
      <c r="AG41" s="671"/>
      <c r="AH41" s="671"/>
      <c r="AI41" s="671"/>
      <c r="AJ41" s="671"/>
      <c r="AK41" s="671"/>
      <c r="AL41" s="672" t="s">
        <v>242</v>
      </c>
      <c r="AM41" s="673"/>
      <c r="AN41" s="673"/>
      <c r="AO41" s="674"/>
      <c r="AQ41" s="745" t="s">
        <v>351</v>
      </c>
      <c r="AR41" s="746"/>
      <c r="AS41" s="746"/>
      <c r="AT41" s="746"/>
      <c r="AU41" s="746"/>
      <c r="AV41" s="746"/>
      <c r="AW41" s="746"/>
      <c r="AX41" s="746"/>
      <c r="AY41" s="747"/>
      <c r="AZ41" s="667">
        <v>74407</v>
      </c>
      <c r="BA41" s="668"/>
      <c r="BB41" s="668"/>
      <c r="BC41" s="668"/>
      <c r="BD41" s="706"/>
      <c r="BE41" s="706"/>
      <c r="BF41" s="734"/>
      <c r="BG41" s="748"/>
      <c r="BH41" s="749"/>
      <c r="BI41" s="749"/>
      <c r="BJ41" s="749"/>
      <c r="BK41" s="749"/>
      <c r="BL41" s="222"/>
      <c r="BM41" s="683" t="s">
        <v>352</v>
      </c>
      <c r="BN41" s="683"/>
      <c r="BO41" s="683"/>
      <c r="BP41" s="683"/>
      <c r="BQ41" s="683"/>
      <c r="BR41" s="683"/>
      <c r="BS41" s="683"/>
      <c r="BT41" s="683"/>
      <c r="BU41" s="684"/>
      <c r="BV41" s="667" t="s">
        <v>242</v>
      </c>
      <c r="BW41" s="668"/>
      <c r="BX41" s="668"/>
      <c r="BY41" s="668"/>
      <c r="BZ41" s="668"/>
      <c r="CA41" s="668"/>
      <c r="CB41" s="677"/>
      <c r="CD41" s="682" t="s">
        <v>353</v>
      </c>
      <c r="CE41" s="683"/>
      <c r="CF41" s="683"/>
      <c r="CG41" s="683"/>
      <c r="CH41" s="683"/>
      <c r="CI41" s="683"/>
      <c r="CJ41" s="683"/>
      <c r="CK41" s="683"/>
      <c r="CL41" s="683"/>
      <c r="CM41" s="683"/>
      <c r="CN41" s="683"/>
      <c r="CO41" s="683"/>
      <c r="CP41" s="683"/>
      <c r="CQ41" s="684"/>
      <c r="CR41" s="667" t="s">
        <v>178</v>
      </c>
      <c r="CS41" s="706"/>
      <c r="CT41" s="706"/>
      <c r="CU41" s="706"/>
      <c r="CV41" s="706"/>
      <c r="CW41" s="706"/>
      <c r="CX41" s="706"/>
      <c r="CY41" s="707"/>
      <c r="CZ41" s="672" t="s">
        <v>242</v>
      </c>
      <c r="DA41" s="701"/>
      <c r="DB41" s="701"/>
      <c r="DC41" s="708"/>
      <c r="DD41" s="676" t="s">
        <v>242</v>
      </c>
      <c r="DE41" s="706"/>
      <c r="DF41" s="706"/>
      <c r="DG41" s="706"/>
      <c r="DH41" s="706"/>
      <c r="DI41" s="706"/>
      <c r="DJ41" s="706"/>
      <c r="DK41" s="707"/>
      <c r="DL41" s="758"/>
      <c r="DM41" s="759"/>
      <c r="DN41" s="759"/>
      <c r="DO41" s="759"/>
      <c r="DP41" s="759"/>
      <c r="DQ41" s="759"/>
      <c r="DR41" s="759"/>
      <c r="DS41" s="759"/>
      <c r="DT41" s="759"/>
      <c r="DU41" s="759"/>
      <c r="DV41" s="760"/>
      <c r="DW41" s="755"/>
      <c r="DX41" s="756"/>
      <c r="DY41" s="756"/>
      <c r="DZ41" s="756"/>
      <c r="EA41" s="756"/>
      <c r="EB41" s="756"/>
      <c r="EC41" s="757"/>
    </row>
    <row r="42" spans="2:133" ht="11.25" customHeight="1">
      <c r="B42" s="664" t="s">
        <v>354</v>
      </c>
      <c r="C42" s="665"/>
      <c r="D42" s="665"/>
      <c r="E42" s="665"/>
      <c r="F42" s="665"/>
      <c r="G42" s="665"/>
      <c r="H42" s="665"/>
      <c r="I42" s="665"/>
      <c r="J42" s="665"/>
      <c r="K42" s="665"/>
      <c r="L42" s="665"/>
      <c r="M42" s="665"/>
      <c r="N42" s="665"/>
      <c r="O42" s="665"/>
      <c r="P42" s="665"/>
      <c r="Q42" s="666"/>
      <c r="R42" s="667" t="s">
        <v>128</v>
      </c>
      <c r="S42" s="668"/>
      <c r="T42" s="668"/>
      <c r="U42" s="668"/>
      <c r="V42" s="668"/>
      <c r="W42" s="668"/>
      <c r="X42" s="668"/>
      <c r="Y42" s="669"/>
      <c r="Z42" s="670" t="s">
        <v>128</v>
      </c>
      <c r="AA42" s="670"/>
      <c r="AB42" s="670"/>
      <c r="AC42" s="670"/>
      <c r="AD42" s="671" t="s">
        <v>128</v>
      </c>
      <c r="AE42" s="671"/>
      <c r="AF42" s="671"/>
      <c r="AG42" s="671"/>
      <c r="AH42" s="671"/>
      <c r="AI42" s="671"/>
      <c r="AJ42" s="671"/>
      <c r="AK42" s="671"/>
      <c r="AL42" s="672" t="s">
        <v>128</v>
      </c>
      <c r="AM42" s="673"/>
      <c r="AN42" s="673"/>
      <c r="AO42" s="674"/>
      <c r="AQ42" s="752" t="s">
        <v>355</v>
      </c>
      <c r="AR42" s="753"/>
      <c r="AS42" s="753"/>
      <c r="AT42" s="753"/>
      <c r="AU42" s="753"/>
      <c r="AV42" s="753"/>
      <c r="AW42" s="753"/>
      <c r="AX42" s="753"/>
      <c r="AY42" s="754"/>
      <c r="AZ42" s="761">
        <v>245306</v>
      </c>
      <c r="BA42" s="762"/>
      <c r="BB42" s="762"/>
      <c r="BC42" s="762"/>
      <c r="BD42" s="738"/>
      <c r="BE42" s="738"/>
      <c r="BF42" s="740"/>
      <c r="BG42" s="750"/>
      <c r="BH42" s="751"/>
      <c r="BI42" s="751"/>
      <c r="BJ42" s="751"/>
      <c r="BK42" s="751"/>
      <c r="BL42" s="223"/>
      <c r="BM42" s="693" t="s">
        <v>356</v>
      </c>
      <c r="BN42" s="693"/>
      <c r="BO42" s="693"/>
      <c r="BP42" s="693"/>
      <c r="BQ42" s="693"/>
      <c r="BR42" s="693"/>
      <c r="BS42" s="693"/>
      <c r="BT42" s="693"/>
      <c r="BU42" s="694"/>
      <c r="BV42" s="761">
        <v>406</v>
      </c>
      <c r="BW42" s="762"/>
      <c r="BX42" s="762"/>
      <c r="BY42" s="762"/>
      <c r="BZ42" s="762"/>
      <c r="CA42" s="762"/>
      <c r="CB42" s="774"/>
      <c r="CD42" s="664" t="s">
        <v>357</v>
      </c>
      <c r="CE42" s="665"/>
      <c r="CF42" s="665"/>
      <c r="CG42" s="665"/>
      <c r="CH42" s="665"/>
      <c r="CI42" s="665"/>
      <c r="CJ42" s="665"/>
      <c r="CK42" s="665"/>
      <c r="CL42" s="665"/>
      <c r="CM42" s="665"/>
      <c r="CN42" s="665"/>
      <c r="CO42" s="665"/>
      <c r="CP42" s="665"/>
      <c r="CQ42" s="666"/>
      <c r="CR42" s="667">
        <v>546707</v>
      </c>
      <c r="CS42" s="706"/>
      <c r="CT42" s="706"/>
      <c r="CU42" s="706"/>
      <c r="CV42" s="706"/>
      <c r="CW42" s="706"/>
      <c r="CX42" s="706"/>
      <c r="CY42" s="707"/>
      <c r="CZ42" s="672">
        <v>9</v>
      </c>
      <c r="DA42" s="701"/>
      <c r="DB42" s="701"/>
      <c r="DC42" s="708"/>
      <c r="DD42" s="676">
        <v>289410</v>
      </c>
      <c r="DE42" s="706"/>
      <c r="DF42" s="706"/>
      <c r="DG42" s="706"/>
      <c r="DH42" s="706"/>
      <c r="DI42" s="706"/>
      <c r="DJ42" s="706"/>
      <c r="DK42" s="707"/>
      <c r="DL42" s="758"/>
      <c r="DM42" s="759"/>
      <c r="DN42" s="759"/>
      <c r="DO42" s="759"/>
      <c r="DP42" s="759"/>
      <c r="DQ42" s="759"/>
      <c r="DR42" s="759"/>
      <c r="DS42" s="759"/>
      <c r="DT42" s="759"/>
      <c r="DU42" s="759"/>
      <c r="DV42" s="760"/>
      <c r="DW42" s="755"/>
      <c r="DX42" s="756"/>
      <c r="DY42" s="756"/>
      <c r="DZ42" s="756"/>
      <c r="EA42" s="756"/>
      <c r="EB42" s="756"/>
      <c r="EC42" s="757"/>
    </row>
    <row r="43" spans="2:133" ht="11.25" customHeight="1">
      <c r="B43" s="664" t="s">
        <v>358</v>
      </c>
      <c r="C43" s="665"/>
      <c r="D43" s="665"/>
      <c r="E43" s="665"/>
      <c r="F43" s="665"/>
      <c r="G43" s="665"/>
      <c r="H43" s="665"/>
      <c r="I43" s="665"/>
      <c r="J43" s="665"/>
      <c r="K43" s="665"/>
      <c r="L43" s="665"/>
      <c r="M43" s="665"/>
      <c r="N43" s="665"/>
      <c r="O43" s="665"/>
      <c r="P43" s="665"/>
      <c r="Q43" s="666"/>
      <c r="R43" s="667">
        <v>399383</v>
      </c>
      <c r="S43" s="668"/>
      <c r="T43" s="668"/>
      <c r="U43" s="668"/>
      <c r="V43" s="668"/>
      <c r="W43" s="668"/>
      <c r="X43" s="668"/>
      <c r="Y43" s="669"/>
      <c r="Z43" s="670">
        <v>6</v>
      </c>
      <c r="AA43" s="670"/>
      <c r="AB43" s="670"/>
      <c r="AC43" s="670"/>
      <c r="AD43" s="671" t="s">
        <v>242</v>
      </c>
      <c r="AE43" s="671"/>
      <c r="AF43" s="671"/>
      <c r="AG43" s="671"/>
      <c r="AH43" s="671"/>
      <c r="AI43" s="671"/>
      <c r="AJ43" s="671"/>
      <c r="AK43" s="671"/>
      <c r="AL43" s="672" t="s">
        <v>128</v>
      </c>
      <c r="AM43" s="673"/>
      <c r="AN43" s="673"/>
      <c r="AO43" s="674"/>
      <c r="BV43" s="224"/>
      <c r="BW43" s="224"/>
      <c r="BX43" s="224"/>
      <c r="BY43" s="224"/>
      <c r="BZ43" s="224"/>
      <c r="CA43" s="224"/>
      <c r="CB43" s="224"/>
      <c r="CD43" s="664" t="s">
        <v>359</v>
      </c>
      <c r="CE43" s="665"/>
      <c r="CF43" s="665"/>
      <c r="CG43" s="665"/>
      <c r="CH43" s="665"/>
      <c r="CI43" s="665"/>
      <c r="CJ43" s="665"/>
      <c r="CK43" s="665"/>
      <c r="CL43" s="665"/>
      <c r="CM43" s="665"/>
      <c r="CN43" s="665"/>
      <c r="CO43" s="665"/>
      <c r="CP43" s="665"/>
      <c r="CQ43" s="666"/>
      <c r="CR43" s="667" t="s">
        <v>128</v>
      </c>
      <c r="CS43" s="706"/>
      <c r="CT43" s="706"/>
      <c r="CU43" s="706"/>
      <c r="CV43" s="706"/>
      <c r="CW43" s="706"/>
      <c r="CX43" s="706"/>
      <c r="CY43" s="707"/>
      <c r="CZ43" s="672" t="s">
        <v>128</v>
      </c>
      <c r="DA43" s="701"/>
      <c r="DB43" s="701"/>
      <c r="DC43" s="708"/>
      <c r="DD43" s="676" t="s">
        <v>128</v>
      </c>
      <c r="DE43" s="706"/>
      <c r="DF43" s="706"/>
      <c r="DG43" s="706"/>
      <c r="DH43" s="706"/>
      <c r="DI43" s="706"/>
      <c r="DJ43" s="706"/>
      <c r="DK43" s="707"/>
      <c r="DL43" s="758"/>
      <c r="DM43" s="759"/>
      <c r="DN43" s="759"/>
      <c r="DO43" s="759"/>
      <c r="DP43" s="759"/>
      <c r="DQ43" s="759"/>
      <c r="DR43" s="759"/>
      <c r="DS43" s="759"/>
      <c r="DT43" s="759"/>
      <c r="DU43" s="759"/>
      <c r="DV43" s="760"/>
      <c r="DW43" s="755"/>
      <c r="DX43" s="756"/>
      <c r="DY43" s="756"/>
      <c r="DZ43" s="756"/>
      <c r="EA43" s="756"/>
      <c r="EB43" s="756"/>
      <c r="EC43" s="757"/>
    </row>
    <row r="44" spans="2:133" ht="11.25" customHeight="1">
      <c r="B44" s="717" t="s">
        <v>360</v>
      </c>
      <c r="C44" s="718"/>
      <c r="D44" s="718"/>
      <c r="E44" s="718"/>
      <c r="F44" s="718"/>
      <c r="G44" s="718"/>
      <c r="H44" s="718"/>
      <c r="I44" s="718"/>
      <c r="J44" s="718"/>
      <c r="K44" s="718"/>
      <c r="L44" s="718"/>
      <c r="M44" s="718"/>
      <c r="N44" s="718"/>
      <c r="O44" s="718"/>
      <c r="P44" s="718"/>
      <c r="Q44" s="719"/>
      <c r="R44" s="761">
        <v>6613537</v>
      </c>
      <c r="S44" s="762"/>
      <c r="T44" s="762"/>
      <c r="U44" s="762"/>
      <c r="V44" s="762"/>
      <c r="W44" s="762"/>
      <c r="X44" s="762"/>
      <c r="Y44" s="763"/>
      <c r="Z44" s="764">
        <v>100</v>
      </c>
      <c r="AA44" s="764"/>
      <c r="AB44" s="764"/>
      <c r="AC44" s="764"/>
      <c r="AD44" s="765">
        <v>3332456</v>
      </c>
      <c r="AE44" s="765"/>
      <c r="AF44" s="765"/>
      <c r="AG44" s="765"/>
      <c r="AH44" s="765"/>
      <c r="AI44" s="765"/>
      <c r="AJ44" s="765"/>
      <c r="AK44" s="765"/>
      <c r="AL44" s="766">
        <v>100</v>
      </c>
      <c r="AM44" s="739"/>
      <c r="AN44" s="739"/>
      <c r="AO44" s="767"/>
      <c r="CD44" s="768" t="s">
        <v>307</v>
      </c>
      <c r="CE44" s="769"/>
      <c r="CF44" s="664" t="s">
        <v>361</v>
      </c>
      <c r="CG44" s="665"/>
      <c r="CH44" s="665"/>
      <c r="CI44" s="665"/>
      <c r="CJ44" s="665"/>
      <c r="CK44" s="665"/>
      <c r="CL44" s="665"/>
      <c r="CM44" s="665"/>
      <c r="CN44" s="665"/>
      <c r="CO44" s="665"/>
      <c r="CP44" s="665"/>
      <c r="CQ44" s="666"/>
      <c r="CR44" s="667">
        <v>495978</v>
      </c>
      <c r="CS44" s="668"/>
      <c r="CT44" s="668"/>
      <c r="CU44" s="668"/>
      <c r="CV44" s="668"/>
      <c r="CW44" s="668"/>
      <c r="CX44" s="668"/>
      <c r="CY44" s="669"/>
      <c r="CZ44" s="672">
        <v>8.1999999999999993</v>
      </c>
      <c r="DA44" s="673"/>
      <c r="DB44" s="673"/>
      <c r="DC44" s="685"/>
      <c r="DD44" s="676">
        <v>244061</v>
      </c>
      <c r="DE44" s="668"/>
      <c r="DF44" s="668"/>
      <c r="DG44" s="668"/>
      <c r="DH44" s="668"/>
      <c r="DI44" s="668"/>
      <c r="DJ44" s="668"/>
      <c r="DK44" s="669"/>
      <c r="DL44" s="758"/>
      <c r="DM44" s="759"/>
      <c r="DN44" s="759"/>
      <c r="DO44" s="759"/>
      <c r="DP44" s="759"/>
      <c r="DQ44" s="759"/>
      <c r="DR44" s="759"/>
      <c r="DS44" s="759"/>
      <c r="DT44" s="759"/>
      <c r="DU44" s="759"/>
      <c r="DV44" s="760"/>
      <c r="DW44" s="755"/>
      <c r="DX44" s="756"/>
      <c r="DY44" s="756"/>
      <c r="DZ44" s="756"/>
      <c r="EA44" s="756"/>
      <c r="EB44" s="756"/>
      <c r="EC44" s="757"/>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70"/>
      <c r="CE45" s="771"/>
      <c r="CF45" s="664" t="s">
        <v>362</v>
      </c>
      <c r="CG45" s="665"/>
      <c r="CH45" s="665"/>
      <c r="CI45" s="665"/>
      <c r="CJ45" s="665"/>
      <c r="CK45" s="665"/>
      <c r="CL45" s="665"/>
      <c r="CM45" s="665"/>
      <c r="CN45" s="665"/>
      <c r="CO45" s="665"/>
      <c r="CP45" s="665"/>
      <c r="CQ45" s="666"/>
      <c r="CR45" s="667">
        <v>188257</v>
      </c>
      <c r="CS45" s="706"/>
      <c r="CT45" s="706"/>
      <c r="CU45" s="706"/>
      <c r="CV45" s="706"/>
      <c r="CW45" s="706"/>
      <c r="CX45" s="706"/>
      <c r="CY45" s="707"/>
      <c r="CZ45" s="672">
        <v>3.1</v>
      </c>
      <c r="DA45" s="701"/>
      <c r="DB45" s="701"/>
      <c r="DC45" s="708"/>
      <c r="DD45" s="676">
        <v>59648</v>
      </c>
      <c r="DE45" s="706"/>
      <c r="DF45" s="706"/>
      <c r="DG45" s="706"/>
      <c r="DH45" s="706"/>
      <c r="DI45" s="706"/>
      <c r="DJ45" s="706"/>
      <c r="DK45" s="707"/>
      <c r="DL45" s="758"/>
      <c r="DM45" s="759"/>
      <c r="DN45" s="759"/>
      <c r="DO45" s="759"/>
      <c r="DP45" s="759"/>
      <c r="DQ45" s="759"/>
      <c r="DR45" s="759"/>
      <c r="DS45" s="759"/>
      <c r="DT45" s="759"/>
      <c r="DU45" s="759"/>
      <c r="DV45" s="760"/>
      <c r="DW45" s="755"/>
      <c r="DX45" s="756"/>
      <c r="DY45" s="756"/>
      <c r="DZ45" s="756"/>
      <c r="EA45" s="756"/>
      <c r="EB45" s="756"/>
      <c r="EC45" s="757"/>
    </row>
    <row r="46" spans="2:133" ht="11.25" customHeight="1">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70"/>
      <c r="CE46" s="771"/>
      <c r="CF46" s="664" t="s">
        <v>364</v>
      </c>
      <c r="CG46" s="665"/>
      <c r="CH46" s="665"/>
      <c r="CI46" s="665"/>
      <c r="CJ46" s="665"/>
      <c r="CK46" s="665"/>
      <c r="CL46" s="665"/>
      <c r="CM46" s="665"/>
      <c r="CN46" s="665"/>
      <c r="CO46" s="665"/>
      <c r="CP46" s="665"/>
      <c r="CQ46" s="666"/>
      <c r="CR46" s="667">
        <v>292721</v>
      </c>
      <c r="CS46" s="668"/>
      <c r="CT46" s="668"/>
      <c r="CU46" s="668"/>
      <c r="CV46" s="668"/>
      <c r="CW46" s="668"/>
      <c r="CX46" s="668"/>
      <c r="CY46" s="669"/>
      <c r="CZ46" s="672">
        <v>4.8</v>
      </c>
      <c r="DA46" s="673"/>
      <c r="DB46" s="673"/>
      <c r="DC46" s="685"/>
      <c r="DD46" s="676">
        <v>179913</v>
      </c>
      <c r="DE46" s="668"/>
      <c r="DF46" s="668"/>
      <c r="DG46" s="668"/>
      <c r="DH46" s="668"/>
      <c r="DI46" s="668"/>
      <c r="DJ46" s="668"/>
      <c r="DK46" s="669"/>
      <c r="DL46" s="758"/>
      <c r="DM46" s="759"/>
      <c r="DN46" s="759"/>
      <c r="DO46" s="759"/>
      <c r="DP46" s="759"/>
      <c r="DQ46" s="759"/>
      <c r="DR46" s="759"/>
      <c r="DS46" s="759"/>
      <c r="DT46" s="759"/>
      <c r="DU46" s="759"/>
      <c r="DV46" s="760"/>
      <c r="DW46" s="755"/>
      <c r="DX46" s="756"/>
      <c r="DY46" s="756"/>
      <c r="DZ46" s="756"/>
      <c r="EA46" s="756"/>
      <c r="EB46" s="756"/>
      <c r="EC46" s="757"/>
    </row>
    <row r="47" spans="2:133" ht="11.25" customHeight="1">
      <c r="B47" s="786" t="s">
        <v>365</v>
      </c>
      <c r="C47" s="786"/>
      <c r="D47" s="786"/>
      <c r="E47" s="786"/>
      <c r="F47" s="786"/>
      <c r="G47" s="786"/>
      <c r="H47" s="786"/>
      <c r="I47" s="786"/>
      <c r="J47" s="786"/>
      <c r="K47" s="786"/>
      <c r="L47" s="786"/>
      <c r="M47" s="786"/>
      <c r="N47" s="786"/>
      <c r="O47" s="786"/>
      <c r="P47" s="786"/>
      <c r="Q47" s="786"/>
      <c r="R47" s="786"/>
      <c r="S47" s="786"/>
      <c r="T47" s="786"/>
      <c r="U47" s="786"/>
      <c r="V47" s="786"/>
      <c r="W47" s="786"/>
      <c r="X47" s="786"/>
      <c r="Y47" s="786"/>
      <c r="Z47" s="786"/>
      <c r="AA47" s="786"/>
      <c r="AB47" s="786"/>
      <c r="AC47" s="786"/>
      <c r="AD47" s="786"/>
      <c r="AE47" s="786"/>
      <c r="AF47" s="786"/>
      <c r="AG47" s="786"/>
      <c r="AH47" s="786"/>
      <c r="AI47" s="786"/>
      <c r="AJ47" s="786"/>
      <c r="AK47" s="786"/>
      <c r="AL47" s="786"/>
      <c r="AM47" s="786"/>
      <c r="AN47" s="786"/>
      <c r="AO47" s="786"/>
      <c r="AP47" s="786"/>
      <c r="AQ47" s="786"/>
      <c r="AR47" s="786"/>
      <c r="AS47" s="786"/>
      <c r="AT47" s="786"/>
      <c r="AU47" s="786"/>
      <c r="AV47" s="786"/>
      <c r="AW47" s="786"/>
      <c r="AX47" s="786"/>
      <c r="AY47" s="786"/>
      <c r="AZ47" s="786"/>
      <c r="BA47" s="786"/>
      <c r="BB47" s="786"/>
      <c r="BC47" s="786"/>
      <c r="BD47" s="786"/>
      <c r="BE47" s="786"/>
      <c r="BF47" s="786"/>
      <c r="BG47" s="786"/>
      <c r="BH47" s="786"/>
      <c r="BI47" s="786"/>
      <c r="BJ47" s="786"/>
      <c r="BK47" s="786"/>
      <c r="BL47" s="786"/>
      <c r="BM47" s="786"/>
      <c r="BN47" s="786"/>
      <c r="BO47" s="786"/>
      <c r="BP47" s="786"/>
      <c r="BQ47" s="786"/>
      <c r="BR47" s="786"/>
      <c r="BS47" s="786"/>
      <c r="BT47" s="786"/>
      <c r="BU47" s="786"/>
      <c r="BV47" s="786"/>
      <c r="BW47" s="786"/>
      <c r="BX47" s="786"/>
      <c r="BY47" s="786"/>
      <c r="BZ47" s="786"/>
      <c r="CA47" s="786"/>
      <c r="CB47" s="786"/>
      <c r="CD47" s="770"/>
      <c r="CE47" s="771"/>
      <c r="CF47" s="664" t="s">
        <v>366</v>
      </c>
      <c r="CG47" s="665"/>
      <c r="CH47" s="665"/>
      <c r="CI47" s="665"/>
      <c r="CJ47" s="665"/>
      <c r="CK47" s="665"/>
      <c r="CL47" s="665"/>
      <c r="CM47" s="665"/>
      <c r="CN47" s="665"/>
      <c r="CO47" s="665"/>
      <c r="CP47" s="665"/>
      <c r="CQ47" s="666"/>
      <c r="CR47" s="667">
        <v>50729</v>
      </c>
      <c r="CS47" s="706"/>
      <c r="CT47" s="706"/>
      <c r="CU47" s="706"/>
      <c r="CV47" s="706"/>
      <c r="CW47" s="706"/>
      <c r="CX47" s="706"/>
      <c r="CY47" s="707"/>
      <c r="CZ47" s="672">
        <v>0.8</v>
      </c>
      <c r="DA47" s="701"/>
      <c r="DB47" s="701"/>
      <c r="DC47" s="708"/>
      <c r="DD47" s="676">
        <v>45349</v>
      </c>
      <c r="DE47" s="706"/>
      <c r="DF47" s="706"/>
      <c r="DG47" s="706"/>
      <c r="DH47" s="706"/>
      <c r="DI47" s="706"/>
      <c r="DJ47" s="706"/>
      <c r="DK47" s="707"/>
      <c r="DL47" s="758"/>
      <c r="DM47" s="759"/>
      <c r="DN47" s="759"/>
      <c r="DO47" s="759"/>
      <c r="DP47" s="759"/>
      <c r="DQ47" s="759"/>
      <c r="DR47" s="759"/>
      <c r="DS47" s="759"/>
      <c r="DT47" s="759"/>
      <c r="DU47" s="759"/>
      <c r="DV47" s="760"/>
      <c r="DW47" s="755"/>
      <c r="DX47" s="756"/>
      <c r="DY47" s="756"/>
      <c r="DZ47" s="756"/>
      <c r="EA47" s="756"/>
      <c r="EB47" s="756"/>
      <c r="EC47" s="757"/>
    </row>
    <row r="48" spans="2:133">
      <c r="B48" s="785" t="s">
        <v>367</v>
      </c>
      <c r="C48" s="785"/>
      <c r="D48" s="785"/>
      <c r="E48" s="785"/>
      <c r="F48" s="785"/>
      <c r="G48" s="785"/>
      <c r="H48" s="785"/>
      <c r="I48" s="785"/>
      <c r="J48" s="785"/>
      <c r="K48" s="785"/>
      <c r="L48" s="785"/>
      <c r="M48" s="785"/>
      <c r="N48" s="785"/>
      <c r="O48" s="785"/>
      <c r="P48" s="785"/>
      <c r="Q48" s="785"/>
      <c r="R48" s="785"/>
      <c r="S48" s="785"/>
      <c r="T48" s="785"/>
      <c r="U48" s="785"/>
      <c r="V48" s="785"/>
      <c r="W48" s="785"/>
      <c r="X48" s="785"/>
      <c r="Y48" s="785"/>
      <c r="Z48" s="785"/>
      <c r="AA48" s="785"/>
      <c r="AB48" s="785"/>
      <c r="AC48" s="785"/>
      <c r="AD48" s="785"/>
      <c r="AE48" s="785"/>
      <c r="AF48" s="785"/>
      <c r="AG48" s="785"/>
      <c r="AH48" s="785"/>
      <c r="AI48" s="785"/>
      <c r="AJ48" s="785"/>
      <c r="AK48" s="785"/>
      <c r="AL48" s="785"/>
      <c r="AM48" s="785"/>
      <c r="AN48" s="785"/>
      <c r="AO48" s="785"/>
      <c r="AP48" s="785"/>
      <c r="AQ48" s="785"/>
      <c r="AR48" s="785"/>
      <c r="AS48" s="785"/>
      <c r="AT48" s="785"/>
      <c r="AU48" s="785"/>
      <c r="AV48" s="785"/>
      <c r="AW48" s="785"/>
      <c r="AX48" s="785"/>
      <c r="AY48" s="785"/>
      <c r="AZ48" s="785"/>
      <c r="BA48" s="785"/>
      <c r="BB48" s="785"/>
      <c r="BC48" s="785"/>
      <c r="BD48" s="785"/>
      <c r="BE48" s="785"/>
      <c r="BF48" s="785"/>
      <c r="BG48" s="785"/>
      <c r="BH48" s="785"/>
      <c r="BI48" s="785"/>
      <c r="BJ48" s="785"/>
      <c r="BK48" s="785"/>
      <c r="BL48" s="785"/>
      <c r="BM48" s="785"/>
      <c r="BN48" s="785"/>
      <c r="BO48" s="785"/>
      <c r="BP48" s="785"/>
      <c r="BQ48" s="785"/>
      <c r="BR48" s="785"/>
      <c r="BS48" s="785"/>
      <c r="BT48" s="785"/>
      <c r="BU48" s="785"/>
      <c r="BV48" s="785"/>
      <c r="BW48" s="785"/>
      <c r="BX48" s="785"/>
      <c r="BY48" s="785"/>
      <c r="BZ48" s="785"/>
      <c r="CA48" s="785"/>
      <c r="CB48" s="785"/>
      <c r="CD48" s="772"/>
      <c r="CE48" s="773"/>
      <c r="CF48" s="664" t="s">
        <v>368</v>
      </c>
      <c r="CG48" s="665"/>
      <c r="CH48" s="665"/>
      <c r="CI48" s="665"/>
      <c r="CJ48" s="665"/>
      <c r="CK48" s="665"/>
      <c r="CL48" s="665"/>
      <c r="CM48" s="665"/>
      <c r="CN48" s="665"/>
      <c r="CO48" s="665"/>
      <c r="CP48" s="665"/>
      <c r="CQ48" s="666"/>
      <c r="CR48" s="667" t="s">
        <v>242</v>
      </c>
      <c r="CS48" s="668"/>
      <c r="CT48" s="668"/>
      <c r="CU48" s="668"/>
      <c r="CV48" s="668"/>
      <c r="CW48" s="668"/>
      <c r="CX48" s="668"/>
      <c r="CY48" s="669"/>
      <c r="CZ48" s="672" t="s">
        <v>128</v>
      </c>
      <c r="DA48" s="673"/>
      <c r="DB48" s="673"/>
      <c r="DC48" s="685"/>
      <c r="DD48" s="676" t="s">
        <v>128</v>
      </c>
      <c r="DE48" s="668"/>
      <c r="DF48" s="668"/>
      <c r="DG48" s="668"/>
      <c r="DH48" s="668"/>
      <c r="DI48" s="668"/>
      <c r="DJ48" s="668"/>
      <c r="DK48" s="669"/>
      <c r="DL48" s="758"/>
      <c r="DM48" s="759"/>
      <c r="DN48" s="759"/>
      <c r="DO48" s="759"/>
      <c r="DP48" s="759"/>
      <c r="DQ48" s="759"/>
      <c r="DR48" s="759"/>
      <c r="DS48" s="759"/>
      <c r="DT48" s="759"/>
      <c r="DU48" s="759"/>
      <c r="DV48" s="760"/>
      <c r="DW48" s="755"/>
      <c r="DX48" s="756"/>
      <c r="DY48" s="756"/>
      <c r="DZ48" s="756"/>
      <c r="EA48" s="756"/>
      <c r="EB48" s="756"/>
      <c r="EC48" s="757"/>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7" t="s">
        <v>369</v>
      </c>
      <c r="CE49" s="718"/>
      <c r="CF49" s="718"/>
      <c r="CG49" s="718"/>
      <c r="CH49" s="718"/>
      <c r="CI49" s="718"/>
      <c r="CJ49" s="718"/>
      <c r="CK49" s="718"/>
      <c r="CL49" s="718"/>
      <c r="CM49" s="718"/>
      <c r="CN49" s="718"/>
      <c r="CO49" s="718"/>
      <c r="CP49" s="718"/>
      <c r="CQ49" s="719"/>
      <c r="CR49" s="761">
        <v>6067014</v>
      </c>
      <c r="CS49" s="738"/>
      <c r="CT49" s="738"/>
      <c r="CU49" s="738"/>
      <c r="CV49" s="738"/>
      <c r="CW49" s="738"/>
      <c r="CX49" s="738"/>
      <c r="CY49" s="775"/>
      <c r="CZ49" s="766">
        <v>100</v>
      </c>
      <c r="DA49" s="776"/>
      <c r="DB49" s="776"/>
      <c r="DC49" s="777"/>
      <c r="DD49" s="778">
        <v>4456586</v>
      </c>
      <c r="DE49" s="738"/>
      <c r="DF49" s="738"/>
      <c r="DG49" s="738"/>
      <c r="DH49" s="738"/>
      <c r="DI49" s="738"/>
      <c r="DJ49" s="738"/>
      <c r="DK49" s="775"/>
      <c r="DL49" s="779"/>
      <c r="DM49" s="780"/>
      <c r="DN49" s="780"/>
      <c r="DO49" s="780"/>
      <c r="DP49" s="780"/>
      <c r="DQ49" s="780"/>
      <c r="DR49" s="780"/>
      <c r="DS49" s="780"/>
      <c r="DT49" s="780"/>
      <c r="DU49" s="780"/>
      <c r="DV49" s="781"/>
      <c r="DW49" s="782"/>
      <c r="DX49" s="783"/>
      <c r="DY49" s="783"/>
      <c r="DZ49" s="783"/>
      <c r="EA49" s="783"/>
      <c r="EB49" s="783"/>
      <c r="EC49" s="784"/>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ILuhjGZkSsXQ4FZfJoIFh+l5K/A+jj+aDzyQWwUWssrM3QEiCg705B/gYONFDlyiPMxG4cGzMPC9ly82DYKGtQ==" saltValue="Bg4EcbMNUHNPN+1Xo1fzU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6" zoomScale="70" zoomScaleNormal="70" zoomScaleSheetLayoutView="70" workbookViewId="0">
      <selection activeCell="AK31" sqref="AK31:AO31"/>
    </sheetView>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787" t="s">
        <v>370</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7"/>
      <c r="AP2" s="787"/>
      <c r="AQ2" s="787"/>
      <c r="AR2" s="787"/>
      <c r="AS2" s="787"/>
      <c r="AT2" s="787"/>
      <c r="AU2" s="787"/>
      <c r="AV2" s="787"/>
      <c r="AW2" s="787"/>
      <c r="AX2" s="787"/>
      <c r="AY2" s="787"/>
      <c r="AZ2" s="787"/>
      <c r="BA2" s="787"/>
      <c r="BB2" s="787"/>
      <c r="BC2" s="787"/>
      <c r="BD2" s="787"/>
      <c r="BE2" s="787"/>
      <c r="BF2" s="787"/>
      <c r="BG2" s="787"/>
      <c r="BH2" s="787"/>
      <c r="BI2" s="787"/>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8" t="s">
        <v>371</v>
      </c>
      <c r="DK2" s="789"/>
      <c r="DL2" s="789"/>
      <c r="DM2" s="789"/>
      <c r="DN2" s="789"/>
      <c r="DO2" s="790"/>
      <c r="DP2" s="231"/>
      <c r="DQ2" s="788" t="s">
        <v>372</v>
      </c>
      <c r="DR2" s="789"/>
      <c r="DS2" s="789"/>
      <c r="DT2" s="789"/>
      <c r="DU2" s="789"/>
      <c r="DV2" s="789"/>
      <c r="DW2" s="789"/>
      <c r="DX2" s="789"/>
      <c r="DY2" s="789"/>
      <c r="DZ2" s="790"/>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791" t="s">
        <v>373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35"/>
      <c r="BA4" s="235"/>
      <c r="BB4" s="235"/>
      <c r="BC4" s="235"/>
      <c r="BD4" s="235"/>
      <c r="BE4" s="236"/>
      <c r="BF4" s="236"/>
      <c r="BG4" s="236"/>
      <c r="BH4" s="236"/>
      <c r="BI4" s="236"/>
      <c r="BJ4" s="236"/>
      <c r="BK4" s="236"/>
      <c r="BL4" s="236"/>
      <c r="BM4" s="236"/>
      <c r="BN4" s="236"/>
      <c r="BO4" s="236"/>
      <c r="BP4" s="236"/>
      <c r="BQ4" s="792" t="s">
        <v>374</v>
      </c>
      <c r="BR4" s="792"/>
      <c r="BS4" s="792"/>
      <c r="BT4" s="792"/>
      <c r="BU4" s="792"/>
      <c r="BV4" s="792"/>
      <c r="BW4" s="792"/>
      <c r="BX4" s="792"/>
      <c r="BY4" s="792"/>
      <c r="BZ4" s="792"/>
      <c r="CA4" s="792"/>
      <c r="CB4" s="792"/>
      <c r="CC4" s="792"/>
      <c r="CD4" s="792"/>
      <c r="CE4" s="792"/>
      <c r="CF4" s="792"/>
      <c r="CG4" s="792"/>
      <c r="CH4" s="792"/>
      <c r="CI4" s="792"/>
      <c r="CJ4" s="792"/>
      <c r="CK4" s="792"/>
      <c r="CL4" s="792"/>
      <c r="CM4" s="792"/>
      <c r="CN4" s="792"/>
      <c r="CO4" s="792"/>
      <c r="CP4" s="792"/>
      <c r="CQ4" s="792"/>
      <c r="CR4" s="792"/>
      <c r="CS4" s="792"/>
      <c r="CT4" s="792"/>
      <c r="CU4" s="792"/>
      <c r="CV4" s="792"/>
      <c r="CW4" s="792"/>
      <c r="CX4" s="792"/>
      <c r="CY4" s="792"/>
      <c r="CZ4" s="792"/>
      <c r="DA4" s="792"/>
      <c r="DB4" s="792"/>
      <c r="DC4" s="792"/>
      <c r="DD4" s="792"/>
      <c r="DE4" s="792"/>
      <c r="DF4" s="792"/>
      <c r="DG4" s="792"/>
      <c r="DH4" s="792"/>
      <c r="DI4" s="792"/>
      <c r="DJ4" s="792"/>
      <c r="DK4" s="792"/>
      <c r="DL4" s="792"/>
      <c r="DM4" s="792"/>
      <c r="DN4" s="792"/>
      <c r="DO4" s="792"/>
      <c r="DP4" s="792"/>
      <c r="DQ4" s="792"/>
      <c r="DR4" s="792"/>
      <c r="DS4" s="792"/>
      <c r="DT4" s="792"/>
      <c r="DU4" s="792"/>
      <c r="DV4" s="792"/>
      <c r="DW4" s="792"/>
      <c r="DX4" s="792"/>
      <c r="DY4" s="792"/>
      <c r="DZ4" s="792"/>
      <c r="EA4" s="237"/>
    </row>
    <row r="5" spans="1:131" s="238" customFormat="1" ht="26.25" customHeight="1">
      <c r="A5" s="793" t="s">
        <v>375</v>
      </c>
      <c r="B5" s="794"/>
      <c r="C5" s="794"/>
      <c r="D5" s="794"/>
      <c r="E5" s="794"/>
      <c r="F5" s="794"/>
      <c r="G5" s="794"/>
      <c r="H5" s="794"/>
      <c r="I5" s="794"/>
      <c r="J5" s="794"/>
      <c r="K5" s="794"/>
      <c r="L5" s="794"/>
      <c r="M5" s="794"/>
      <c r="N5" s="794"/>
      <c r="O5" s="794"/>
      <c r="P5" s="795"/>
      <c r="Q5" s="799" t="s">
        <v>376</v>
      </c>
      <c r="R5" s="800"/>
      <c r="S5" s="800"/>
      <c r="T5" s="800"/>
      <c r="U5" s="801"/>
      <c r="V5" s="799" t="s">
        <v>377</v>
      </c>
      <c r="W5" s="800"/>
      <c r="X5" s="800"/>
      <c r="Y5" s="800"/>
      <c r="Z5" s="801"/>
      <c r="AA5" s="799" t="s">
        <v>378</v>
      </c>
      <c r="AB5" s="800"/>
      <c r="AC5" s="800"/>
      <c r="AD5" s="800"/>
      <c r="AE5" s="800"/>
      <c r="AF5" s="805" t="s">
        <v>379</v>
      </c>
      <c r="AG5" s="800"/>
      <c r="AH5" s="800"/>
      <c r="AI5" s="800"/>
      <c r="AJ5" s="806"/>
      <c r="AK5" s="800" t="s">
        <v>380</v>
      </c>
      <c r="AL5" s="800"/>
      <c r="AM5" s="800"/>
      <c r="AN5" s="800"/>
      <c r="AO5" s="801"/>
      <c r="AP5" s="799" t="s">
        <v>381</v>
      </c>
      <c r="AQ5" s="800"/>
      <c r="AR5" s="800"/>
      <c r="AS5" s="800"/>
      <c r="AT5" s="801"/>
      <c r="AU5" s="799" t="s">
        <v>382</v>
      </c>
      <c r="AV5" s="800"/>
      <c r="AW5" s="800"/>
      <c r="AX5" s="800"/>
      <c r="AY5" s="806"/>
      <c r="AZ5" s="235"/>
      <c r="BA5" s="235"/>
      <c r="BB5" s="235"/>
      <c r="BC5" s="235"/>
      <c r="BD5" s="235"/>
      <c r="BE5" s="236"/>
      <c r="BF5" s="236"/>
      <c r="BG5" s="236"/>
      <c r="BH5" s="236"/>
      <c r="BI5" s="236"/>
      <c r="BJ5" s="236"/>
      <c r="BK5" s="236"/>
      <c r="BL5" s="236"/>
      <c r="BM5" s="236"/>
      <c r="BN5" s="236"/>
      <c r="BO5" s="236"/>
      <c r="BP5" s="236"/>
      <c r="BQ5" s="793" t="s">
        <v>383</v>
      </c>
      <c r="BR5" s="794"/>
      <c r="BS5" s="794"/>
      <c r="BT5" s="794"/>
      <c r="BU5" s="794"/>
      <c r="BV5" s="794"/>
      <c r="BW5" s="794"/>
      <c r="BX5" s="794"/>
      <c r="BY5" s="794"/>
      <c r="BZ5" s="794"/>
      <c r="CA5" s="794"/>
      <c r="CB5" s="794"/>
      <c r="CC5" s="794"/>
      <c r="CD5" s="794"/>
      <c r="CE5" s="794"/>
      <c r="CF5" s="794"/>
      <c r="CG5" s="795"/>
      <c r="CH5" s="799" t="s">
        <v>384</v>
      </c>
      <c r="CI5" s="800"/>
      <c r="CJ5" s="800"/>
      <c r="CK5" s="800"/>
      <c r="CL5" s="801"/>
      <c r="CM5" s="799" t="s">
        <v>385</v>
      </c>
      <c r="CN5" s="800"/>
      <c r="CO5" s="800"/>
      <c r="CP5" s="800"/>
      <c r="CQ5" s="801"/>
      <c r="CR5" s="799" t="s">
        <v>386</v>
      </c>
      <c r="CS5" s="800"/>
      <c r="CT5" s="800"/>
      <c r="CU5" s="800"/>
      <c r="CV5" s="801"/>
      <c r="CW5" s="799" t="s">
        <v>387</v>
      </c>
      <c r="CX5" s="800"/>
      <c r="CY5" s="800"/>
      <c r="CZ5" s="800"/>
      <c r="DA5" s="801"/>
      <c r="DB5" s="799" t="s">
        <v>388</v>
      </c>
      <c r="DC5" s="800"/>
      <c r="DD5" s="800"/>
      <c r="DE5" s="800"/>
      <c r="DF5" s="801"/>
      <c r="DG5" s="829" t="s">
        <v>389</v>
      </c>
      <c r="DH5" s="830"/>
      <c r="DI5" s="830"/>
      <c r="DJ5" s="830"/>
      <c r="DK5" s="831"/>
      <c r="DL5" s="829" t="s">
        <v>390</v>
      </c>
      <c r="DM5" s="830"/>
      <c r="DN5" s="830"/>
      <c r="DO5" s="830"/>
      <c r="DP5" s="831"/>
      <c r="DQ5" s="799" t="s">
        <v>391</v>
      </c>
      <c r="DR5" s="800"/>
      <c r="DS5" s="800"/>
      <c r="DT5" s="800"/>
      <c r="DU5" s="801"/>
      <c r="DV5" s="799" t="s">
        <v>382</v>
      </c>
      <c r="DW5" s="800"/>
      <c r="DX5" s="800"/>
      <c r="DY5" s="800"/>
      <c r="DZ5" s="806"/>
      <c r="EA5" s="237"/>
    </row>
    <row r="6" spans="1:131" s="238" customFormat="1" ht="26.25" customHeight="1" thickBot="1">
      <c r="A6" s="796"/>
      <c r="B6" s="797"/>
      <c r="C6" s="797"/>
      <c r="D6" s="797"/>
      <c r="E6" s="797"/>
      <c r="F6" s="797"/>
      <c r="G6" s="797"/>
      <c r="H6" s="797"/>
      <c r="I6" s="797"/>
      <c r="J6" s="797"/>
      <c r="K6" s="797"/>
      <c r="L6" s="797"/>
      <c r="M6" s="797"/>
      <c r="N6" s="797"/>
      <c r="O6" s="797"/>
      <c r="P6" s="798"/>
      <c r="Q6" s="802"/>
      <c r="R6" s="803"/>
      <c r="S6" s="803"/>
      <c r="T6" s="803"/>
      <c r="U6" s="804"/>
      <c r="V6" s="802"/>
      <c r="W6" s="803"/>
      <c r="X6" s="803"/>
      <c r="Y6" s="803"/>
      <c r="Z6" s="804"/>
      <c r="AA6" s="802"/>
      <c r="AB6" s="803"/>
      <c r="AC6" s="803"/>
      <c r="AD6" s="803"/>
      <c r="AE6" s="803"/>
      <c r="AF6" s="807"/>
      <c r="AG6" s="803"/>
      <c r="AH6" s="803"/>
      <c r="AI6" s="803"/>
      <c r="AJ6" s="808"/>
      <c r="AK6" s="803"/>
      <c r="AL6" s="803"/>
      <c r="AM6" s="803"/>
      <c r="AN6" s="803"/>
      <c r="AO6" s="804"/>
      <c r="AP6" s="802"/>
      <c r="AQ6" s="803"/>
      <c r="AR6" s="803"/>
      <c r="AS6" s="803"/>
      <c r="AT6" s="804"/>
      <c r="AU6" s="802"/>
      <c r="AV6" s="803"/>
      <c r="AW6" s="803"/>
      <c r="AX6" s="803"/>
      <c r="AY6" s="808"/>
      <c r="AZ6" s="235"/>
      <c r="BA6" s="235"/>
      <c r="BB6" s="235"/>
      <c r="BC6" s="235"/>
      <c r="BD6" s="235"/>
      <c r="BE6" s="236"/>
      <c r="BF6" s="236"/>
      <c r="BG6" s="236"/>
      <c r="BH6" s="236"/>
      <c r="BI6" s="236"/>
      <c r="BJ6" s="236"/>
      <c r="BK6" s="236"/>
      <c r="BL6" s="236"/>
      <c r="BM6" s="236"/>
      <c r="BN6" s="236"/>
      <c r="BO6" s="236"/>
      <c r="BP6" s="236"/>
      <c r="BQ6" s="796"/>
      <c r="BR6" s="797"/>
      <c r="BS6" s="797"/>
      <c r="BT6" s="797"/>
      <c r="BU6" s="797"/>
      <c r="BV6" s="797"/>
      <c r="BW6" s="797"/>
      <c r="BX6" s="797"/>
      <c r="BY6" s="797"/>
      <c r="BZ6" s="797"/>
      <c r="CA6" s="797"/>
      <c r="CB6" s="797"/>
      <c r="CC6" s="797"/>
      <c r="CD6" s="797"/>
      <c r="CE6" s="797"/>
      <c r="CF6" s="797"/>
      <c r="CG6" s="798"/>
      <c r="CH6" s="802"/>
      <c r="CI6" s="803"/>
      <c r="CJ6" s="803"/>
      <c r="CK6" s="803"/>
      <c r="CL6" s="804"/>
      <c r="CM6" s="802"/>
      <c r="CN6" s="803"/>
      <c r="CO6" s="803"/>
      <c r="CP6" s="803"/>
      <c r="CQ6" s="804"/>
      <c r="CR6" s="802"/>
      <c r="CS6" s="803"/>
      <c r="CT6" s="803"/>
      <c r="CU6" s="803"/>
      <c r="CV6" s="804"/>
      <c r="CW6" s="802"/>
      <c r="CX6" s="803"/>
      <c r="CY6" s="803"/>
      <c r="CZ6" s="803"/>
      <c r="DA6" s="804"/>
      <c r="DB6" s="802"/>
      <c r="DC6" s="803"/>
      <c r="DD6" s="803"/>
      <c r="DE6" s="803"/>
      <c r="DF6" s="804"/>
      <c r="DG6" s="832"/>
      <c r="DH6" s="833"/>
      <c r="DI6" s="833"/>
      <c r="DJ6" s="833"/>
      <c r="DK6" s="834"/>
      <c r="DL6" s="832"/>
      <c r="DM6" s="833"/>
      <c r="DN6" s="833"/>
      <c r="DO6" s="833"/>
      <c r="DP6" s="834"/>
      <c r="DQ6" s="802"/>
      <c r="DR6" s="803"/>
      <c r="DS6" s="803"/>
      <c r="DT6" s="803"/>
      <c r="DU6" s="804"/>
      <c r="DV6" s="802"/>
      <c r="DW6" s="803"/>
      <c r="DX6" s="803"/>
      <c r="DY6" s="803"/>
      <c r="DZ6" s="808"/>
      <c r="EA6" s="237"/>
    </row>
    <row r="7" spans="1:131" s="238" customFormat="1" ht="26.25" customHeight="1" thickTop="1">
      <c r="A7" s="239">
        <v>1</v>
      </c>
      <c r="B7" s="815" t="s">
        <v>392</v>
      </c>
      <c r="C7" s="816"/>
      <c r="D7" s="816"/>
      <c r="E7" s="816"/>
      <c r="F7" s="816"/>
      <c r="G7" s="816"/>
      <c r="H7" s="816"/>
      <c r="I7" s="816"/>
      <c r="J7" s="816"/>
      <c r="K7" s="816"/>
      <c r="L7" s="816"/>
      <c r="M7" s="816"/>
      <c r="N7" s="816"/>
      <c r="O7" s="816"/>
      <c r="P7" s="817"/>
      <c r="Q7" s="818">
        <v>6614</v>
      </c>
      <c r="R7" s="819"/>
      <c r="S7" s="819"/>
      <c r="T7" s="819"/>
      <c r="U7" s="819"/>
      <c r="V7" s="819">
        <v>6067</v>
      </c>
      <c r="W7" s="819"/>
      <c r="X7" s="819"/>
      <c r="Y7" s="819"/>
      <c r="Z7" s="819"/>
      <c r="AA7" s="819">
        <v>547</v>
      </c>
      <c r="AB7" s="819"/>
      <c r="AC7" s="819"/>
      <c r="AD7" s="819"/>
      <c r="AE7" s="820"/>
      <c r="AF7" s="821">
        <v>529</v>
      </c>
      <c r="AG7" s="822"/>
      <c r="AH7" s="822"/>
      <c r="AI7" s="822"/>
      <c r="AJ7" s="823"/>
      <c r="AK7" s="824">
        <v>147</v>
      </c>
      <c r="AL7" s="825"/>
      <c r="AM7" s="825"/>
      <c r="AN7" s="825"/>
      <c r="AO7" s="825"/>
      <c r="AP7" s="825">
        <v>4645</v>
      </c>
      <c r="AQ7" s="825"/>
      <c r="AR7" s="825"/>
      <c r="AS7" s="825"/>
      <c r="AT7" s="825"/>
      <c r="AU7" s="826"/>
      <c r="AV7" s="826"/>
      <c r="AW7" s="826"/>
      <c r="AX7" s="826"/>
      <c r="AY7" s="827"/>
      <c r="AZ7" s="235"/>
      <c r="BA7" s="235"/>
      <c r="BB7" s="235"/>
      <c r="BC7" s="235"/>
      <c r="BD7" s="235"/>
      <c r="BE7" s="236"/>
      <c r="BF7" s="236"/>
      <c r="BG7" s="236"/>
      <c r="BH7" s="236"/>
      <c r="BI7" s="236"/>
      <c r="BJ7" s="236"/>
      <c r="BK7" s="236"/>
      <c r="BL7" s="236"/>
      <c r="BM7" s="236"/>
      <c r="BN7" s="236"/>
      <c r="BO7" s="236"/>
      <c r="BP7" s="236"/>
      <c r="BQ7" s="239">
        <v>1</v>
      </c>
      <c r="BR7" s="240"/>
      <c r="BS7" s="812"/>
      <c r="BT7" s="813"/>
      <c r="BU7" s="813"/>
      <c r="BV7" s="813"/>
      <c r="BW7" s="813"/>
      <c r="BX7" s="813"/>
      <c r="BY7" s="813"/>
      <c r="BZ7" s="813"/>
      <c r="CA7" s="813"/>
      <c r="CB7" s="813"/>
      <c r="CC7" s="813"/>
      <c r="CD7" s="813"/>
      <c r="CE7" s="813"/>
      <c r="CF7" s="813"/>
      <c r="CG7" s="828"/>
      <c r="CH7" s="809"/>
      <c r="CI7" s="810"/>
      <c r="CJ7" s="810"/>
      <c r="CK7" s="810"/>
      <c r="CL7" s="811"/>
      <c r="CM7" s="809"/>
      <c r="CN7" s="810"/>
      <c r="CO7" s="810"/>
      <c r="CP7" s="810"/>
      <c r="CQ7" s="811"/>
      <c r="CR7" s="809"/>
      <c r="CS7" s="810"/>
      <c r="CT7" s="810"/>
      <c r="CU7" s="810"/>
      <c r="CV7" s="811"/>
      <c r="CW7" s="809"/>
      <c r="CX7" s="810"/>
      <c r="CY7" s="810"/>
      <c r="CZ7" s="810"/>
      <c r="DA7" s="811"/>
      <c r="DB7" s="809"/>
      <c r="DC7" s="810"/>
      <c r="DD7" s="810"/>
      <c r="DE7" s="810"/>
      <c r="DF7" s="811"/>
      <c r="DG7" s="809"/>
      <c r="DH7" s="810"/>
      <c r="DI7" s="810"/>
      <c r="DJ7" s="810"/>
      <c r="DK7" s="811"/>
      <c r="DL7" s="809"/>
      <c r="DM7" s="810"/>
      <c r="DN7" s="810"/>
      <c r="DO7" s="810"/>
      <c r="DP7" s="811"/>
      <c r="DQ7" s="809"/>
      <c r="DR7" s="810"/>
      <c r="DS7" s="810"/>
      <c r="DT7" s="810"/>
      <c r="DU7" s="811"/>
      <c r="DV7" s="812"/>
      <c r="DW7" s="813"/>
      <c r="DX7" s="813"/>
      <c r="DY7" s="813"/>
      <c r="DZ7" s="814"/>
      <c r="EA7" s="237"/>
    </row>
    <row r="8" spans="1:131" s="238" customFormat="1" ht="26.25" customHeight="1">
      <c r="A8" s="241">
        <v>2</v>
      </c>
      <c r="B8" s="846"/>
      <c r="C8" s="847"/>
      <c r="D8" s="847"/>
      <c r="E8" s="847"/>
      <c r="F8" s="847"/>
      <c r="G8" s="847"/>
      <c r="H8" s="847"/>
      <c r="I8" s="847"/>
      <c r="J8" s="847"/>
      <c r="K8" s="847"/>
      <c r="L8" s="847"/>
      <c r="M8" s="847"/>
      <c r="N8" s="847"/>
      <c r="O8" s="847"/>
      <c r="P8" s="848"/>
      <c r="Q8" s="849"/>
      <c r="R8" s="850"/>
      <c r="S8" s="850"/>
      <c r="T8" s="850"/>
      <c r="U8" s="850"/>
      <c r="V8" s="850"/>
      <c r="W8" s="850"/>
      <c r="X8" s="850"/>
      <c r="Y8" s="850"/>
      <c r="Z8" s="850"/>
      <c r="AA8" s="850"/>
      <c r="AB8" s="850"/>
      <c r="AC8" s="850"/>
      <c r="AD8" s="850"/>
      <c r="AE8" s="851"/>
      <c r="AF8" s="852"/>
      <c r="AG8" s="853"/>
      <c r="AH8" s="853"/>
      <c r="AI8" s="853"/>
      <c r="AJ8" s="854"/>
      <c r="AK8" s="835"/>
      <c r="AL8" s="836"/>
      <c r="AM8" s="836"/>
      <c r="AN8" s="836"/>
      <c r="AO8" s="836"/>
      <c r="AP8" s="836"/>
      <c r="AQ8" s="836"/>
      <c r="AR8" s="836"/>
      <c r="AS8" s="836"/>
      <c r="AT8" s="836"/>
      <c r="AU8" s="837"/>
      <c r="AV8" s="837"/>
      <c r="AW8" s="837"/>
      <c r="AX8" s="837"/>
      <c r="AY8" s="838"/>
      <c r="AZ8" s="235"/>
      <c r="BA8" s="235"/>
      <c r="BB8" s="235"/>
      <c r="BC8" s="235"/>
      <c r="BD8" s="235"/>
      <c r="BE8" s="236"/>
      <c r="BF8" s="236"/>
      <c r="BG8" s="236"/>
      <c r="BH8" s="236"/>
      <c r="BI8" s="236"/>
      <c r="BJ8" s="236"/>
      <c r="BK8" s="236"/>
      <c r="BL8" s="236"/>
      <c r="BM8" s="236"/>
      <c r="BN8" s="236"/>
      <c r="BO8" s="236"/>
      <c r="BP8" s="236"/>
      <c r="BQ8" s="241">
        <v>2</v>
      </c>
      <c r="BR8" s="242"/>
      <c r="BS8" s="839"/>
      <c r="BT8" s="840"/>
      <c r="BU8" s="840"/>
      <c r="BV8" s="840"/>
      <c r="BW8" s="840"/>
      <c r="BX8" s="840"/>
      <c r="BY8" s="840"/>
      <c r="BZ8" s="840"/>
      <c r="CA8" s="840"/>
      <c r="CB8" s="840"/>
      <c r="CC8" s="840"/>
      <c r="CD8" s="840"/>
      <c r="CE8" s="840"/>
      <c r="CF8" s="840"/>
      <c r="CG8" s="841"/>
      <c r="CH8" s="842"/>
      <c r="CI8" s="843"/>
      <c r="CJ8" s="843"/>
      <c r="CK8" s="843"/>
      <c r="CL8" s="844"/>
      <c r="CM8" s="842"/>
      <c r="CN8" s="843"/>
      <c r="CO8" s="843"/>
      <c r="CP8" s="843"/>
      <c r="CQ8" s="844"/>
      <c r="CR8" s="842"/>
      <c r="CS8" s="843"/>
      <c r="CT8" s="843"/>
      <c r="CU8" s="843"/>
      <c r="CV8" s="844"/>
      <c r="CW8" s="842"/>
      <c r="CX8" s="843"/>
      <c r="CY8" s="843"/>
      <c r="CZ8" s="843"/>
      <c r="DA8" s="844"/>
      <c r="DB8" s="842"/>
      <c r="DC8" s="843"/>
      <c r="DD8" s="843"/>
      <c r="DE8" s="843"/>
      <c r="DF8" s="844"/>
      <c r="DG8" s="842"/>
      <c r="DH8" s="843"/>
      <c r="DI8" s="843"/>
      <c r="DJ8" s="843"/>
      <c r="DK8" s="844"/>
      <c r="DL8" s="842"/>
      <c r="DM8" s="843"/>
      <c r="DN8" s="843"/>
      <c r="DO8" s="843"/>
      <c r="DP8" s="844"/>
      <c r="DQ8" s="842"/>
      <c r="DR8" s="843"/>
      <c r="DS8" s="843"/>
      <c r="DT8" s="843"/>
      <c r="DU8" s="844"/>
      <c r="DV8" s="839"/>
      <c r="DW8" s="840"/>
      <c r="DX8" s="840"/>
      <c r="DY8" s="840"/>
      <c r="DZ8" s="845"/>
      <c r="EA8" s="237"/>
    </row>
    <row r="9" spans="1:131" s="238" customFormat="1" ht="26.25" customHeight="1">
      <c r="A9" s="241">
        <v>3</v>
      </c>
      <c r="B9" s="846"/>
      <c r="C9" s="847"/>
      <c r="D9" s="847"/>
      <c r="E9" s="847"/>
      <c r="F9" s="847"/>
      <c r="G9" s="847"/>
      <c r="H9" s="847"/>
      <c r="I9" s="847"/>
      <c r="J9" s="847"/>
      <c r="K9" s="847"/>
      <c r="L9" s="847"/>
      <c r="M9" s="847"/>
      <c r="N9" s="847"/>
      <c r="O9" s="847"/>
      <c r="P9" s="848"/>
      <c r="Q9" s="849"/>
      <c r="R9" s="850"/>
      <c r="S9" s="850"/>
      <c r="T9" s="850"/>
      <c r="U9" s="850"/>
      <c r="V9" s="850"/>
      <c r="W9" s="850"/>
      <c r="X9" s="850"/>
      <c r="Y9" s="850"/>
      <c r="Z9" s="850"/>
      <c r="AA9" s="850"/>
      <c r="AB9" s="850"/>
      <c r="AC9" s="850"/>
      <c r="AD9" s="850"/>
      <c r="AE9" s="851"/>
      <c r="AF9" s="852"/>
      <c r="AG9" s="853"/>
      <c r="AH9" s="853"/>
      <c r="AI9" s="853"/>
      <c r="AJ9" s="854"/>
      <c r="AK9" s="835"/>
      <c r="AL9" s="836"/>
      <c r="AM9" s="836"/>
      <c r="AN9" s="836"/>
      <c r="AO9" s="836"/>
      <c r="AP9" s="836"/>
      <c r="AQ9" s="836"/>
      <c r="AR9" s="836"/>
      <c r="AS9" s="836"/>
      <c r="AT9" s="836"/>
      <c r="AU9" s="837"/>
      <c r="AV9" s="837"/>
      <c r="AW9" s="837"/>
      <c r="AX9" s="837"/>
      <c r="AY9" s="838"/>
      <c r="AZ9" s="235"/>
      <c r="BA9" s="235"/>
      <c r="BB9" s="235"/>
      <c r="BC9" s="235"/>
      <c r="BD9" s="235"/>
      <c r="BE9" s="236"/>
      <c r="BF9" s="236"/>
      <c r="BG9" s="236"/>
      <c r="BH9" s="236"/>
      <c r="BI9" s="236"/>
      <c r="BJ9" s="236"/>
      <c r="BK9" s="236"/>
      <c r="BL9" s="236"/>
      <c r="BM9" s="236"/>
      <c r="BN9" s="236"/>
      <c r="BO9" s="236"/>
      <c r="BP9" s="236"/>
      <c r="BQ9" s="241">
        <v>3</v>
      </c>
      <c r="BR9" s="242"/>
      <c r="BS9" s="839"/>
      <c r="BT9" s="840"/>
      <c r="BU9" s="840"/>
      <c r="BV9" s="840"/>
      <c r="BW9" s="840"/>
      <c r="BX9" s="840"/>
      <c r="BY9" s="840"/>
      <c r="BZ9" s="840"/>
      <c r="CA9" s="840"/>
      <c r="CB9" s="840"/>
      <c r="CC9" s="840"/>
      <c r="CD9" s="840"/>
      <c r="CE9" s="840"/>
      <c r="CF9" s="840"/>
      <c r="CG9" s="841"/>
      <c r="CH9" s="842"/>
      <c r="CI9" s="843"/>
      <c r="CJ9" s="843"/>
      <c r="CK9" s="843"/>
      <c r="CL9" s="844"/>
      <c r="CM9" s="842"/>
      <c r="CN9" s="843"/>
      <c r="CO9" s="843"/>
      <c r="CP9" s="843"/>
      <c r="CQ9" s="844"/>
      <c r="CR9" s="842"/>
      <c r="CS9" s="843"/>
      <c r="CT9" s="843"/>
      <c r="CU9" s="843"/>
      <c r="CV9" s="844"/>
      <c r="CW9" s="842"/>
      <c r="CX9" s="843"/>
      <c r="CY9" s="843"/>
      <c r="CZ9" s="843"/>
      <c r="DA9" s="844"/>
      <c r="DB9" s="842"/>
      <c r="DC9" s="843"/>
      <c r="DD9" s="843"/>
      <c r="DE9" s="843"/>
      <c r="DF9" s="844"/>
      <c r="DG9" s="842"/>
      <c r="DH9" s="843"/>
      <c r="DI9" s="843"/>
      <c r="DJ9" s="843"/>
      <c r="DK9" s="844"/>
      <c r="DL9" s="842"/>
      <c r="DM9" s="843"/>
      <c r="DN9" s="843"/>
      <c r="DO9" s="843"/>
      <c r="DP9" s="844"/>
      <c r="DQ9" s="842"/>
      <c r="DR9" s="843"/>
      <c r="DS9" s="843"/>
      <c r="DT9" s="843"/>
      <c r="DU9" s="844"/>
      <c r="DV9" s="839"/>
      <c r="DW9" s="840"/>
      <c r="DX9" s="840"/>
      <c r="DY9" s="840"/>
      <c r="DZ9" s="845"/>
      <c r="EA9" s="237"/>
    </row>
    <row r="10" spans="1:131" s="238" customFormat="1" ht="26.25" customHeight="1">
      <c r="A10" s="241">
        <v>4</v>
      </c>
      <c r="B10" s="846"/>
      <c r="C10" s="847"/>
      <c r="D10" s="847"/>
      <c r="E10" s="847"/>
      <c r="F10" s="847"/>
      <c r="G10" s="847"/>
      <c r="H10" s="847"/>
      <c r="I10" s="847"/>
      <c r="J10" s="847"/>
      <c r="K10" s="847"/>
      <c r="L10" s="847"/>
      <c r="M10" s="847"/>
      <c r="N10" s="847"/>
      <c r="O10" s="847"/>
      <c r="P10" s="848"/>
      <c r="Q10" s="849"/>
      <c r="R10" s="850"/>
      <c r="S10" s="850"/>
      <c r="T10" s="850"/>
      <c r="U10" s="850"/>
      <c r="V10" s="850"/>
      <c r="W10" s="850"/>
      <c r="X10" s="850"/>
      <c r="Y10" s="850"/>
      <c r="Z10" s="850"/>
      <c r="AA10" s="850"/>
      <c r="AB10" s="850"/>
      <c r="AC10" s="850"/>
      <c r="AD10" s="850"/>
      <c r="AE10" s="851"/>
      <c r="AF10" s="852"/>
      <c r="AG10" s="853"/>
      <c r="AH10" s="853"/>
      <c r="AI10" s="853"/>
      <c r="AJ10" s="854"/>
      <c r="AK10" s="835"/>
      <c r="AL10" s="836"/>
      <c r="AM10" s="836"/>
      <c r="AN10" s="836"/>
      <c r="AO10" s="836"/>
      <c r="AP10" s="836"/>
      <c r="AQ10" s="836"/>
      <c r="AR10" s="836"/>
      <c r="AS10" s="836"/>
      <c r="AT10" s="836"/>
      <c r="AU10" s="837"/>
      <c r="AV10" s="837"/>
      <c r="AW10" s="837"/>
      <c r="AX10" s="837"/>
      <c r="AY10" s="838"/>
      <c r="AZ10" s="235"/>
      <c r="BA10" s="235"/>
      <c r="BB10" s="235"/>
      <c r="BC10" s="235"/>
      <c r="BD10" s="235"/>
      <c r="BE10" s="236"/>
      <c r="BF10" s="236"/>
      <c r="BG10" s="236"/>
      <c r="BH10" s="236"/>
      <c r="BI10" s="236"/>
      <c r="BJ10" s="236"/>
      <c r="BK10" s="236"/>
      <c r="BL10" s="236"/>
      <c r="BM10" s="236"/>
      <c r="BN10" s="236"/>
      <c r="BO10" s="236"/>
      <c r="BP10" s="236"/>
      <c r="BQ10" s="241">
        <v>4</v>
      </c>
      <c r="BR10" s="242"/>
      <c r="BS10" s="839"/>
      <c r="BT10" s="840"/>
      <c r="BU10" s="840"/>
      <c r="BV10" s="840"/>
      <c r="BW10" s="840"/>
      <c r="BX10" s="840"/>
      <c r="BY10" s="840"/>
      <c r="BZ10" s="840"/>
      <c r="CA10" s="840"/>
      <c r="CB10" s="840"/>
      <c r="CC10" s="840"/>
      <c r="CD10" s="840"/>
      <c r="CE10" s="840"/>
      <c r="CF10" s="840"/>
      <c r="CG10" s="841"/>
      <c r="CH10" s="842"/>
      <c r="CI10" s="843"/>
      <c r="CJ10" s="843"/>
      <c r="CK10" s="843"/>
      <c r="CL10" s="844"/>
      <c r="CM10" s="842"/>
      <c r="CN10" s="843"/>
      <c r="CO10" s="843"/>
      <c r="CP10" s="843"/>
      <c r="CQ10" s="844"/>
      <c r="CR10" s="842"/>
      <c r="CS10" s="843"/>
      <c r="CT10" s="843"/>
      <c r="CU10" s="843"/>
      <c r="CV10" s="844"/>
      <c r="CW10" s="842"/>
      <c r="CX10" s="843"/>
      <c r="CY10" s="843"/>
      <c r="CZ10" s="843"/>
      <c r="DA10" s="844"/>
      <c r="DB10" s="842"/>
      <c r="DC10" s="843"/>
      <c r="DD10" s="843"/>
      <c r="DE10" s="843"/>
      <c r="DF10" s="844"/>
      <c r="DG10" s="842"/>
      <c r="DH10" s="843"/>
      <c r="DI10" s="843"/>
      <c r="DJ10" s="843"/>
      <c r="DK10" s="844"/>
      <c r="DL10" s="842"/>
      <c r="DM10" s="843"/>
      <c r="DN10" s="843"/>
      <c r="DO10" s="843"/>
      <c r="DP10" s="844"/>
      <c r="DQ10" s="842"/>
      <c r="DR10" s="843"/>
      <c r="DS10" s="843"/>
      <c r="DT10" s="843"/>
      <c r="DU10" s="844"/>
      <c r="DV10" s="839"/>
      <c r="DW10" s="840"/>
      <c r="DX10" s="840"/>
      <c r="DY10" s="840"/>
      <c r="DZ10" s="845"/>
      <c r="EA10" s="237"/>
    </row>
    <row r="11" spans="1:131" s="238" customFormat="1" ht="26.25" customHeight="1">
      <c r="A11" s="241">
        <v>5</v>
      </c>
      <c r="B11" s="846"/>
      <c r="C11" s="847"/>
      <c r="D11" s="847"/>
      <c r="E11" s="847"/>
      <c r="F11" s="847"/>
      <c r="G11" s="847"/>
      <c r="H11" s="847"/>
      <c r="I11" s="847"/>
      <c r="J11" s="847"/>
      <c r="K11" s="847"/>
      <c r="L11" s="847"/>
      <c r="M11" s="847"/>
      <c r="N11" s="847"/>
      <c r="O11" s="847"/>
      <c r="P11" s="848"/>
      <c r="Q11" s="849"/>
      <c r="R11" s="850"/>
      <c r="S11" s="850"/>
      <c r="T11" s="850"/>
      <c r="U11" s="850"/>
      <c r="V11" s="850"/>
      <c r="W11" s="850"/>
      <c r="X11" s="850"/>
      <c r="Y11" s="850"/>
      <c r="Z11" s="850"/>
      <c r="AA11" s="850"/>
      <c r="AB11" s="850"/>
      <c r="AC11" s="850"/>
      <c r="AD11" s="850"/>
      <c r="AE11" s="851"/>
      <c r="AF11" s="852"/>
      <c r="AG11" s="853"/>
      <c r="AH11" s="853"/>
      <c r="AI11" s="853"/>
      <c r="AJ11" s="854"/>
      <c r="AK11" s="835"/>
      <c r="AL11" s="836"/>
      <c r="AM11" s="836"/>
      <c r="AN11" s="836"/>
      <c r="AO11" s="836"/>
      <c r="AP11" s="836"/>
      <c r="AQ11" s="836"/>
      <c r="AR11" s="836"/>
      <c r="AS11" s="836"/>
      <c r="AT11" s="836"/>
      <c r="AU11" s="837"/>
      <c r="AV11" s="837"/>
      <c r="AW11" s="837"/>
      <c r="AX11" s="837"/>
      <c r="AY11" s="838"/>
      <c r="AZ11" s="235"/>
      <c r="BA11" s="235"/>
      <c r="BB11" s="235"/>
      <c r="BC11" s="235"/>
      <c r="BD11" s="235"/>
      <c r="BE11" s="236"/>
      <c r="BF11" s="236"/>
      <c r="BG11" s="236"/>
      <c r="BH11" s="236"/>
      <c r="BI11" s="236"/>
      <c r="BJ11" s="236"/>
      <c r="BK11" s="236"/>
      <c r="BL11" s="236"/>
      <c r="BM11" s="236"/>
      <c r="BN11" s="236"/>
      <c r="BO11" s="236"/>
      <c r="BP11" s="236"/>
      <c r="BQ11" s="241">
        <v>5</v>
      </c>
      <c r="BR11" s="242"/>
      <c r="BS11" s="839"/>
      <c r="BT11" s="840"/>
      <c r="BU11" s="840"/>
      <c r="BV11" s="840"/>
      <c r="BW11" s="840"/>
      <c r="BX11" s="840"/>
      <c r="BY11" s="840"/>
      <c r="BZ11" s="840"/>
      <c r="CA11" s="840"/>
      <c r="CB11" s="840"/>
      <c r="CC11" s="840"/>
      <c r="CD11" s="840"/>
      <c r="CE11" s="840"/>
      <c r="CF11" s="840"/>
      <c r="CG11" s="841"/>
      <c r="CH11" s="842"/>
      <c r="CI11" s="843"/>
      <c r="CJ11" s="843"/>
      <c r="CK11" s="843"/>
      <c r="CL11" s="844"/>
      <c r="CM11" s="842"/>
      <c r="CN11" s="843"/>
      <c r="CO11" s="843"/>
      <c r="CP11" s="843"/>
      <c r="CQ11" s="844"/>
      <c r="CR11" s="842"/>
      <c r="CS11" s="843"/>
      <c r="CT11" s="843"/>
      <c r="CU11" s="843"/>
      <c r="CV11" s="844"/>
      <c r="CW11" s="842"/>
      <c r="CX11" s="843"/>
      <c r="CY11" s="843"/>
      <c r="CZ11" s="843"/>
      <c r="DA11" s="844"/>
      <c r="DB11" s="842"/>
      <c r="DC11" s="843"/>
      <c r="DD11" s="843"/>
      <c r="DE11" s="843"/>
      <c r="DF11" s="844"/>
      <c r="DG11" s="842"/>
      <c r="DH11" s="843"/>
      <c r="DI11" s="843"/>
      <c r="DJ11" s="843"/>
      <c r="DK11" s="844"/>
      <c r="DL11" s="842"/>
      <c r="DM11" s="843"/>
      <c r="DN11" s="843"/>
      <c r="DO11" s="843"/>
      <c r="DP11" s="844"/>
      <c r="DQ11" s="842"/>
      <c r="DR11" s="843"/>
      <c r="DS11" s="843"/>
      <c r="DT11" s="843"/>
      <c r="DU11" s="844"/>
      <c r="DV11" s="839"/>
      <c r="DW11" s="840"/>
      <c r="DX11" s="840"/>
      <c r="DY11" s="840"/>
      <c r="DZ11" s="845"/>
      <c r="EA11" s="237"/>
    </row>
    <row r="12" spans="1:131" s="238" customFormat="1" ht="26.25" customHeight="1">
      <c r="A12" s="241">
        <v>6</v>
      </c>
      <c r="B12" s="846"/>
      <c r="C12" s="847"/>
      <c r="D12" s="847"/>
      <c r="E12" s="847"/>
      <c r="F12" s="847"/>
      <c r="G12" s="847"/>
      <c r="H12" s="847"/>
      <c r="I12" s="847"/>
      <c r="J12" s="847"/>
      <c r="K12" s="847"/>
      <c r="L12" s="847"/>
      <c r="M12" s="847"/>
      <c r="N12" s="847"/>
      <c r="O12" s="847"/>
      <c r="P12" s="848"/>
      <c r="Q12" s="849"/>
      <c r="R12" s="850"/>
      <c r="S12" s="850"/>
      <c r="T12" s="850"/>
      <c r="U12" s="850"/>
      <c r="V12" s="850"/>
      <c r="W12" s="850"/>
      <c r="X12" s="850"/>
      <c r="Y12" s="850"/>
      <c r="Z12" s="850"/>
      <c r="AA12" s="850"/>
      <c r="AB12" s="850"/>
      <c r="AC12" s="850"/>
      <c r="AD12" s="850"/>
      <c r="AE12" s="851"/>
      <c r="AF12" s="852"/>
      <c r="AG12" s="853"/>
      <c r="AH12" s="853"/>
      <c r="AI12" s="853"/>
      <c r="AJ12" s="854"/>
      <c r="AK12" s="835"/>
      <c r="AL12" s="836"/>
      <c r="AM12" s="836"/>
      <c r="AN12" s="836"/>
      <c r="AO12" s="836"/>
      <c r="AP12" s="836"/>
      <c r="AQ12" s="836"/>
      <c r="AR12" s="836"/>
      <c r="AS12" s="836"/>
      <c r="AT12" s="836"/>
      <c r="AU12" s="837"/>
      <c r="AV12" s="837"/>
      <c r="AW12" s="837"/>
      <c r="AX12" s="837"/>
      <c r="AY12" s="838"/>
      <c r="AZ12" s="235"/>
      <c r="BA12" s="235"/>
      <c r="BB12" s="235"/>
      <c r="BC12" s="235"/>
      <c r="BD12" s="235"/>
      <c r="BE12" s="236"/>
      <c r="BF12" s="236"/>
      <c r="BG12" s="236"/>
      <c r="BH12" s="236"/>
      <c r="BI12" s="236"/>
      <c r="BJ12" s="236"/>
      <c r="BK12" s="236"/>
      <c r="BL12" s="236"/>
      <c r="BM12" s="236"/>
      <c r="BN12" s="236"/>
      <c r="BO12" s="236"/>
      <c r="BP12" s="236"/>
      <c r="BQ12" s="241">
        <v>6</v>
      </c>
      <c r="BR12" s="242"/>
      <c r="BS12" s="839"/>
      <c r="BT12" s="840"/>
      <c r="BU12" s="840"/>
      <c r="BV12" s="840"/>
      <c r="BW12" s="840"/>
      <c r="BX12" s="840"/>
      <c r="BY12" s="840"/>
      <c r="BZ12" s="840"/>
      <c r="CA12" s="840"/>
      <c r="CB12" s="840"/>
      <c r="CC12" s="840"/>
      <c r="CD12" s="840"/>
      <c r="CE12" s="840"/>
      <c r="CF12" s="840"/>
      <c r="CG12" s="841"/>
      <c r="CH12" s="842"/>
      <c r="CI12" s="843"/>
      <c r="CJ12" s="843"/>
      <c r="CK12" s="843"/>
      <c r="CL12" s="844"/>
      <c r="CM12" s="842"/>
      <c r="CN12" s="843"/>
      <c r="CO12" s="843"/>
      <c r="CP12" s="843"/>
      <c r="CQ12" s="844"/>
      <c r="CR12" s="842"/>
      <c r="CS12" s="843"/>
      <c r="CT12" s="843"/>
      <c r="CU12" s="843"/>
      <c r="CV12" s="844"/>
      <c r="CW12" s="842"/>
      <c r="CX12" s="843"/>
      <c r="CY12" s="843"/>
      <c r="CZ12" s="843"/>
      <c r="DA12" s="844"/>
      <c r="DB12" s="842"/>
      <c r="DC12" s="843"/>
      <c r="DD12" s="843"/>
      <c r="DE12" s="843"/>
      <c r="DF12" s="844"/>
      <c r="DG12" s="842"/>
      <c r="DH12" s="843"/>
      <c r="DI12" s="843"/>
      <c r="DJ12" s="843"/>
      <c r="DK12" s="844"/>
      <c r="DL12" s="842"/>
      <c r="DM12" s="843"/>
      <c r="DN12" s="843"/>
      <c r="DO12" s="843"/>
      <c r="DP12" s="844"/>
      <c r="DQ12" s="842"/>
      <c r="DR12" s="843"/>
      <c r="DS12" s="843"/>
      <c r="DT12" s="843"/>
      <c r="DU12" s="844"/>
      <c r="DV12" s="839"/>
      <c r="DW12" s="840"/>
      <c r="DX12" s="840"/>
      <c r="DY12" s="840"/>
      <c r="DZ12" s="845"/>
      <c r="EA12" s="237"/>
    </row>
    <row r="13" spans="1:131" s="238" customFormat="1" ht="26.25" customHeight="1">
      <c r="A13" s="241">
        <v>7</v>
      </c>
      <c r="B13" s="846"/>
      <c r="C13" s="847"/>
      <c r="D13" s="847"/>
      <c r="E13" s="847"/>
      <c r="F13" s="847"/>
      <c r="G13" s="847"/>
      <c r="H13" s="847"/>
      <c r="I13" s="847"/>
      <c r="J13" s="847"/>
      <c r="K13" s="847"/>
      <c r="L13" s="847"/>
      <c r="M13" s="847"/>
      <c r="N13" s="847"/>
      <c r="O13" s="847"/>
      <c r="P13" s="848"/>
      <c r="Q13" s="849"/>
      <c r="R13" s="850"/>
      <c r="S13" s="850"/>
      <c r="T13" s="850"/>
      <c r="U13" s="850"/>
      <c r="V13" s="850"/>
      <c r="W13" s="850"/>
      <c r="X13" s="850"/>
      <c r="Y13" s="850"/>
      <c r="Z13" s="850"/>
      <c r="AA13" s="850"/>
      <c r="AB13" s="850"/>
      <c r="AC13" s="850"/>
      <c r="AD13" s="850"/>
      <c r="AE13" s="851"/>
      <c r="AF13" s="852"/>
      <c r="AG13" s="853"/>
      <c r="AH13" s="853"/>
      <c r="AI13" s="853"/>
      <c r="AJ13" s="854"/>
      <c r="AK13" s="835"/>
      <c r="AL13" s="836"/>
      <c r="AM13" s="836"/>
      <c r="AN13" s="836"/>
      <c r="AO13" s="836"/>
      <c r="AP13" s="836"/>
      <c r="AQ13" s="836"/>
      <c r="AR13" s="836"/>
      <c r="AS13" s="836"/>
      <c r="AT13" s="836"/>
      <c r="AU13" s="837"/>
      <c r="AV13" s="837"/>
      <c r="AW13" s="837"/>
      <c r="AX13" s="837"/>
      <c r="AY13" s="838"/>
      <c r="AZ13" s="235"/>
      <c r="BA13" s="235"/>
      <c r="BB13" s="235"/>
      <c r="BC13" s="235"/>
      <c r="BD13" s="235"/>
      <c r="BE13" s="236"/>
      <c r="BF13" s="236"/>
      <c r="BG13" s="236"/>
      <c r="BH13" s="236"/>
      <c r="BI13" s="236"/>
      <c r="BJ13" s="236"/>
      <c r="BK13" s="236"/>
      <c r="BL13" s="236"/>
      <c r="BM13" s="236"/>
      <c r="BN13" s="236"/>
      <c r="BO13" s="236"/>
      <c r="BP13" s="236"/>
      <c r="BQ13" s="241">
        <v>7</v>
      </c>
      <c r="BR13" s="242"/>
      <c r="BS13" s="839"/>
      <c r="BT13" s="840"/>
      <c r="BU13" s="840"/>
      <c r="BV13" s="840"/>
      <c r="BW13" s="840"/>
      <c r="BX13" s="840"/>
      <c r="BY13" s="840"/>
      <c r="BZ13" s="840"/>
      <c r="CA13" s="840"/>
      <c r="CB13" s="840"/>
      <c r="CC13" s="840"/>
      <c r="CD13" s="840"/>
      <c r="CE13" s="840"/>
      <c r="CF13" s="840"/>
      <c r="CG13" s="841"/>
      <c r="CH13" s="842"/>
      <c r="CI13" s="843"/>
      <c r="CJ13" s="843"/>
      <c r="CK13" s="843"/>
      <c r="CL13" s="844"/>
      <c r="CM13" s="842"/>
      <c r="CN13" s="843"/>
      <c r="CO13" s="843"/>
      <c r="CP13" s="843"/>
      <c r="CQ13" s="844"/>
      <c r="CR13" s="842"/>
      <c r="CS13" s="843"/>
      <c r="CT13" s="843"/>
      <c r="CU13" s="843"/>
      <c r="CV13" s="844"/>
      <c r="CW13" s="842"/>
      <c r="CX13" s="843"/>
      <c r="CY13" s="843"/>
      <c r="CZ13" s="843"/>
      <c r="DA13" s="844"/>
      <c r="DB13" s="842"/>
      <c r="DC13" s="843"/>
      <c r="DD13" s="843"/>
      <c r="DE13" s="843"/>
      <c r="DF13" s="844"/>
      <c r="DG13" s="842"/>
      <c r="DH13" s="843"/>
      <c r="DI13" s="843"/>
      <c r="DJ13" s="843"/>
      <c r="DK13" s="844"/>
      <c r="DL13" s="842"/>
      <c r="DM13" s="843"/>
      <c r="DN13" s="843"/>
      <c r="DO13" s="843"/>
      <c r="DP13" s="844"/>
      <c r="DQ13" s="842"/>
      <c r="DR13" s="843"/>
      <c r="DS13" s="843"/>
      <c r="DT13" s="843"/>
      <c r="DU13" s="844"/>
      <c r="DV13" s="839"/>
      <c r="DW13" s="840"/>
      <c r="DX13" s="840"/>
      <c r="DY13" s="840"/>
      <c r="DZ13" s="845"/>
      <c r="EA13" s="237"/>
    </row>
    <row r="14" spans="1:131" s="238" customFormat="1" ht="26.25" customHeight="1">
      <c r="A14" s="241">
        <v>8</v>
      </c>
      <c r="B14" s="846"/>
      <c r="C14" s="847"/>
      <c r="D14" s="847"/>
      <c r="E14" s="847"/>
      <c r="F14" s="847"/>
      <c r="G14" s="847"/>
      <c r="H14" s="847"/>
      <c r="I14" s="847"/>
      <c r="J14" s="847"/>
      <c r="K14" s="847"/>
      <c r="L14" s="847"/>
      <c r="M14" s="847"/>
      <c r="N14" s="847"/>
      <c r="O14" s="847"/>
      <c r="P14" s="848"/>
      <c r="Q14" s="849"/>
      <c r="R14" s="850"/>
      <c r="S14" s="850"/>
      <c r="T14" s="850"/>
      <c r="U14" s="850"/>
      <c r="V14" s="850"/>
      <c r="W14" s="850"/>
      <c r="X14" s="850"/>
      <c r="Y14" s="850"/>
      <c r="Z14" s="850"/>
      <c r="AA14" s="850"/>
      <c r="AB14" s="850"/>
      <c r="AC14" s="850"/>
      <c r="AD14" s="850"/>
      <c r="AE14" s="851"/>
      <c r="AF14" s="852"/>
      <c r="AG14" s="853"/>
      <c r="AH14" s="853"/>
      <c r="AI14" s="853"/>
      <c r="AJ14" s="854"/>
      <c r="AK14" s="835"/>
      <c r="AL14" s="836"/>
      <c r="AM14" s="836"/>
      <c r="AN14" s="836"/>
      <c r="AO14" s="836"/>
      <c r="AP14" s="836"/>
      <c r="AQ14" s="836"/>
      <c r="AR14" s="836"/>
      <c r="AS14" s="836"/>
      <c r="AT14" s="836"/>
      <c r="AU14" s="837"/>
      <c r="AV14" s="837"/>
      <c r="AW14" s="837"/>
      <c r="AX14" s="837"/>
      <c r="AY14" s="838"/>
      <c r="AZ14" s="235"/>
      <c r="BA14" s="235"/>
      <c r="BB14" s="235"/>
      <c r="BC14" s="235"/>
      <c r="BD14" s="235"/>
      <c r="BE14" s="236"/>
      <c r="BF14" s="236"/>
      <c r="BG14" s="236"/>
      <c r="BH14" s="236"/>
      <c r="BI14" s="236"/>
      <c r="BJ14" s="236"/>
      <c r="BK14" s="236"/>
      <c r="BL14" s="236"/>
      <c r="BM14" s="236"/>
      <c r="BN14" s="236"/>
      <c r="BO14" s="236"/>
      <c r="BP14" s="236"/>
      <c r="BQ14" s="241">
        <v>8</v>
      </c>
      <c r="BR14" s="242"/>
      <c r="BS14" s="839"/>
      <c r="BT14" s="840"/>
      <c r="BU14" s="840"/>
      <c r="BV14" s="840"/>
      <c r="BW14" s="840"/>
      <c r="BX14" s="840"/>
      <c r="BY14" s="840"/>
      <c r="BZ14" s="840"/>
      <c r="CA14" s="840"/>
      <c r="CB14" s="840"/>
      <c r="CC14" s="840"/>
      <c r="CD14" s="840"/>
      <c r="CE14" s="840"/>
      <c r="CF14" s="840"/>
      <c r="CG14" s="841"/>
      <c r="CH14" s="842"/>
      <c r="CI14" s="843"/>
      <c r="CJ14" s="843"/>
      <c r="CK14" s="843"/>
      <c r="CL14" s="844"/>
      <c r="CM14" s="842"/>
      <c r="CN14" s="843"/>
      <c r="CO14" s="843"/>
      <c r="CP14" s="843"/>
      <c r="CQ14" s="844"/>
      <c r="CR14" s="842"/>
      <c r="CS14" s="843"/>
      <c r="CT14" s="843"/>
      <c r="CU14" s="843"/>
      <c r="CV14" s="844"/>
      <c r="CW14" s="842"/>
      <c r="CX14" s="843"/>
      <c r="CY14" s="843"/>
      <c r="CZ14" s="843"/>
      <c r="DA14" s="844"/>
      <c r="DB14" s="842"/>
      <c r="DC14" s="843"/>
      <c r="DD14" s="843"/>
      <c r="DE14" s="843"/>
      <c r="DF14" s="844"/>
      <c r="DG14" s="842"/>
      <c r="DH14" s="843"/>
      <c r="DI14" s="843"/>
      <c r="DJ14" s="843"/>
      <c r="DK14" s="844"/>
      <c r="DL14" s="842"/>
      <c r="DM14" s="843"/>
      <c r="DN14" s="843"/>
      <c r="DO14" s="843"/>
      <c r="DP14" s="844"/>
      <c r="DQ14" s="842"/>
      <c r="DR14" s="843"/>
      <c r="DS14" s="843"/>
      <c r="DT14" s="843"/>
      <c r="DU14" s="844"/>
      <c r="DV14" s="839"/>
      <c r="DW14" s="840"/>
      <c r="DX14" s="840"/>
      <c r="DY14" s="840"/>
      <c r="DZ14" s="845"/>
      <c r="EA14" s="237"/>
    </row>
    <row r="15" spans="1:131" s="238" customFormat="1" ht="26.25" customHeight="1">
      <c r="A15" s="241">
        <v>9</v>
      </c>
      <c r="B15" s="846"/>
      <c r="C15" s="847"/>
      <c r="D15" s="847"/>
      <c r="E15" s="847"/>
      <c r="F15" s="847"/>
      <c r="G15" s="847"/>
      <c r="H15" s="847"/>
      <c r="I15" s="847"/>
      <c r="J15" s="847"/>
      <c r="K15" s="847"/>
      <c r="L15" s="847"/>
      <c r="M15" s="847"/>
      <c r="N15" s="847"/>
      <c r="O15" s="847"/>
      <c r="P15" s="848"/>
      <c r="Q15" s="849"/>
      <c r="R15" s="850"/>
      <c r="S15" s="850"/>
      <c r="T15" s="850"/>
      <c r="U15" s="850"/>
      <c r="V15" s="850"/>
      <c r="W15" s="850"/>
      <c r="X15" s="850"/>
      <c r="Y15" s="850"/>
      <c r="Z15" s="850"/>
      <c r="AA15" s="850"/>
      <c r="AB15" s="850"/>
      <c r="AC15" s="850"/>
      <c r="AD15" s="850"/>
      <c r="AE15" s="851"/>
      <c r="AF15" s="852"/>
      <c r="AG15" s="853"/>
      <c r="AH15" s="853"/>
      <c r="AI15" s="853"/>
      <c r="AJ15" s="854"/>
      <c r="AK15" s="835"/>
      <c r="AL15" s="836"/>
      <c r="AM15" s="836"/>
      <c r="AN15" s="836"/>
      <c r="AO15" s="836"/>
      <c r="AP15" s="836"/>
      <c r="AQ15" s="836"/>
      <c r="AR15" s="836"/>
      <c r="AS15" s="836"/>
      <c r="AT15" s="836"/>
      <c r="AU15" s="837"/>
      <c r="AV15" s="837"/>
      <c r="AW15" s="837"/>
      <c r="AX15" s="837"/>
      <c r="AY15" s="838"/>
      <c r="AZ15" s="235"/>
      <c r="BA15" s="235"/>
      <c r="BB15" s="235"/>
      <c r="BC15" s="235"/>
      <c r="BD15" s="235"/>
      <c r="BE15" s="236"/>
      <c r="BF15" s="236"/>
      <c r="BG15" s="236"/>
      <c r="BH15" s="236"/>
      <c r="BI15" s="236"/>
      <c r="BJ15" s="236"/>
      <c r="BK15" s="236"/>
      <c r="BL15" s="236"/>
      <c r="BM15" s="236"/>
      <c r="BN15" s="236"/>
      <c r="BO15" s="236"/>
      <c r="BP15" s="236"/>
      <c r="BQ15" s="241">
        <v>9</v>
      </c>
      <c r="BR15" s="242"/>
      <c r="BS15" s="839"/>
      <c r="BT15" s="840"/>
      <c r="BU15" s="840"/>
      <c r="BV15" s="840"/>
      <c r="BW15" s="840"/>
      <c r="BX15" s="840"/>
      <c r="BY15" s="840"/>
      <c r="BZ15" s="840"/>
      <c r="CA15" s="840"/>
      <c r="CB15" s="840"/>
      <c r="CC15" s="840"/>
      <c r="CD15" s="840"/>
      <c r="CE15" s="840"/>
      <c r="CF15" s="840"/>
      <c r="CG15" s="841"/>
      <c r="CH15" s="842"/>
      <c r="CI15" s="843"/>
      <c r="CJ15" s="843"/>
      <c r="CK15" s="843"/>
      <c r="CL15" s="844"/>
      <c r="CM15" s="842"/>
      <c r="CN15" s="843"/>
      <c r="CO15" s="843"/>
      <c r="CP15" s="843"/>
      <c r="CQ15" s="844"/>
      <c r="CR15" s="842"/>
      <c r="CS15" s="843"/>
      <c r="CT15" s="843"/>
      <c r="CU15" s="843"/>
      <c r="CV15" s="844"/>
      <c r="CW15" s="842"/>
      <c r="CX15" s="843"/>
      <c r="CY15" s="843"/>
      <c r="CZ15" s="843"/>
      <c r="DA15" s="844"/>
      <c r="DB15" s="842"/>
      <c r="DC15" s="843"/>
      <c r="DD15" s="843"/>
      <c r="DE15" s="843"/>
      <c r="DF15" s="844"/>
      <c r="DG15" s="842"/>
      <c r="DH15" s="843"/>
      <c r="DI15" s="843"/>
      <c r="DJ15" s="843"/>
      <c r="DK15" s="844"/>
      <c r="DL15" s="842"/>
      <c r="DM15" s="843"/>
      <c r="DN15" s="843"/>
      <c r="DO15" s="843"/>
      <c r="DP15" s="844"/>
      <c r="DQ15" s="842"/>
      <c r="DR15" s="843"/>
      <c r="DS15" s="843"/>
      <c r="DT15" s="843"/>
      <c r="DU15" s="844"/>
      <c r="DV15" s="839"/>
      <c r="DW15" s="840"/>
      <c r="DX15" s="840"/>
      <c r="DY15" s="840"/>
      <c r="DZ15" s="845"/>
      <c r="EA15" s="237"/>
    </row>
    <row r="16" spans="1:131" s="238" customFormat="1" ht="26.25" customHeight="1">
      <c r="A16" s="241">
        <v>10</v>
      </c>
      <c r="B16" s="846"/>
      <c r="C16" s="847"/>
      <c r="D16" s="847"/>
      <c r="E16" s="847"/>
      <c r="F16" s="847"/>
      <c r="G16" s="847"/>
      <c r="H16" s="847"/>
      <c r="I16" s="847"/>
      <c r="J16" s="847"/>
      <c r="K16" s="847"/>
      <c r="L16" s="847"/>
      <c r="M16" s="847"/>
      <c r="N16" s="847"/>
      <c r="O16" s="847"/>
      <c r="P16" s="848"/>
      <c r="Q16" s="849"/>
      <c r="R16" s="850"/>
      <c r="S16" s="850"/>
      <c r="T16" s="850"/>
      <c r="U16" s="850"/>
      <c r="V16" s="850"/>
      <c r="W16" s="850"/>
      <c r="X16" s="850"/>
      <c r="Y16" s="850"/>
      <c r="Z16" s="850"/>
      <c r="AA16" s="850"/>
      <c r="AB16" s="850"/>
      <c r="AC16" s="850"/>
      <c r="AD16" s="850"/>
      <c r="AE16" s="851"/>
      <c r="AF16" s="852"/>
      <c r="AG16" s="853"/>
      <c r="AH16" s="853"/>
      <c r="AI16" s="853"/>
      <c r="AJ16" s="854"/>
      <c r="AK16" s="835"/>
      <c r="AL16" s="836"/>
      <c r="AM16" s="836"/>
      <c r="AN16" s="836"/>
      <c r="AO16" s="836"/>
      <c r="AP16" s="836"/>
      <c r="AQ16" s="836"/>
      <c r="AR16" s="836"/>
      <c r="AS16" s="836"/>
      <c r="AT16" s="836"/>
      <c r="AU16" s="837"/>
      <c r="AV16" s="837"/>
      <c r="AW16" s="837"/>
      <c r="AX16" s="837"/>
      <c r="AY16" s="838"/>
      <c r="AZ16" s="235"/>
      <c r="BA16" s="235"/>
      <c r="BB16" s="235"/>
      <c r="BC16" s="235"/>
      <c r="BD16" s="235"/>
      <c r="BE16" s="236"/>
      <c r="BF16" s="236"/>
      <c r="BG16" s="236"/>
      <c r="BH16" s="236"/>
      <c r="BI16" s="236"/>
      <c r="BJ16" s="236"/>
      <c r="BK16" s="236"/>
      <c r="BL16" s="236"/>
      <c r="BM16" s="236"/>
      <c r="BN16" s="236"/>
      <c r="BO16" s="236"/>
      <c r="BP16" s="236"/>
      <c r="BQ16" s="241">
        <v>10</v>
      </c>
      <c r="BR16" s="242"/>
      <c r="BS16" s="839"/>
      <c r="BT16" s="840"/>
      <c r="BU16" s="840"/>
      <c r="BV16" s="840"/>
      <c r="BW16" s="840"/>
      <c r="BX16" s="840"/>
      <c r="BY16" s="840"/>
      <c r="BZ16" s="840"/>
      <c r="CA16" s="840"/>
      <c r="CB16" s="840"/>
      <c r="CC16" s="840"/>
      <c r="CD16" s="840"/>
      <c r="CE16" s="840"/>
      <c r="CF16" s="840"/>
      <c r="CG16" s="841"/>
      <c r="CH16" s="842"/>
      <c r="CI16" s="843"/>
      <c r="CJ16" s="843"/>
      <c r="CK16" s="843"/>
      <c r="CL16" s="844"/>
      <c r="CM16" s="842"/>
      <c r="CN16" s="843"/>
      <c r="CO16" s="843"/>
      <c r="CP16" s="843"/>
      <c r="CQ16" s="844"/>
      <c r="CR16" s="842"/>
      <c r="CS16" s="843"/>
      <c r="CT16" s="843"/>
      <c r="CU16" s="843"/>
      <c r="CV16" s="844"/>
      <c r="CW16" s="842"/>
      <c r="CX16" s="843"/>
      <c r="CY16" s="843"/>
      <c r="CZ16" s="843"/>
      <c r="DA16" s="844"/>
      <c r="DB16" s="842"/>
      <c r="DC16" s="843"/>
      <c r="DD16" s="843"/>
      <c r="DE16" s="843"/>
      <c r="DF16" s="844"/>
      <c r="DG16" s="842"/>
      <c r="DH16" s="843"/>
      <c r="DI16" s="843"/>
      <c r="DJ16" s="843"/>
      <c r="DK16" s="844"/>
      <c r="DL16" s="842"/>
      <c r="DM16" s="843"/>
      <c r="DN16" s="843"/>
      <c r="DO16" s="843"/>
      <c r="DP16" s="844"/>
      <c r="DQ16" s="842"/>
      <c r="DR16" s="843"/>
      <c r="DS16" s="843"/>
      <c r="DT16" s="843"/>
      <c r="DU16" s="844"/>
      <c r="DV16" s="839"/>
      <c r="DW16" s="840"/>
      <c r="DX16" s="840"/>
      <c r="DY16" s="840"/>
      <c r="DZ16" s="845"/>
      <c r="EA16" s="237"/>
    </row>
    <row r="17" spans="1:131" s="238" customFormat="1" ht="26.25" customHeight="1">
      <c r="A17" s="241">
        <v>11</v>
      </c>
      <c r="B17" s="846"/>
      <c r="C17" s="847"/>
      <c r="D17" s="847"/>
      <c r="E17" s="847"/>
      <c r="F17" s="847"/>
      <c r="G17" s="847"/>
      <c r="H17" s="847"/>
      <c r="I17" s="847"/>
      <c r="J17" s="847"/>
      <c r="K17" s="847"/>
      <c r="L17" s="847"/>
      <c r="M17" s="847"/>
      <c r="N17" s="847"/>
      <c r="O17" s="847"/>
      <c r="P17" s="848"/>
      <c r="Q17" s="849"/>
      <c r="R17" s="850"/>
      <c r="S17" s="850"/>
      <c r="T17" s="850"/>
      <c r="U17" s="850"/>
      <c r="V17" s="850"/>
      <c r="W17" s="850"/>
      <c r="X17" s="850"/>
      <c r="Y17" s="850"/>
      <c r="Z17" s="850"/>
      <c r="AA17" s="850"/>
      <c r="AB17" s="850"/>
      <c r="AC17" s="850"/>
      <c r="AD17" s="850"/>
      <c r="AE17" s="851"/>
      <c r="AF17" s="852"/>
      <c r="AG17" s="853"/>
      <c r="AH17" s="853"/>
      <c r="AI17" s="853"/>
      <c r="AJ17" s="854"/>
      <c r="AK17" s="835"/>
      <c r="AL17" s="836"/>
      <c r="AM17" s="836"/>
      <c r="AN17" s="836"/>
      <c r="AO17" s="836"/>
      <c r="AP17" s="836"/>
      <c r="AQ17" s="836"/>
      <c r="AR17" s="836"/>
      <c r="AS17" s="836"/>
      <c r="AT17" s="836"/>
      <c r="AU17" s="837"/>
      <c r="AV17" s="837"/>
      <c r="AW17" s="837"/>
      <c r="AX17" s="837"/>
      <c r="AY17" s="838"/>
      <c r="AZ17" s="235"/>
      <c r="BA17" s="235"/>
      <c r="BB17" s="235"/>
      <c r="BC17" s="235"/>
      <c r="BD17" s="235"/>
      <c r="BE17" s="236"/>
      <c r="BF17" s="236"/>
      <c r="BG17" s="236"/>
      <c r="BH17" s="236"/>
      <c r="BI17" s="236"/>
      <c r="BJ17" s="236"/>
      <c r="BK17" s="236"/>
      <c r="BL17" s="236"/>
      <c r="BM17" s="236"/>
      <c r="BN17" s="236"/>
      <c r="BO17" s="236"/>
      <c r="BP17" s="236"/>
      <c r="BQ17" s="241">
        <v>11</v>
      </c>
      <c r="BR17" s="242"/>
      <c r="BS17" s="839"/>
      <c r="BT17" s="840"/>
      <c r="BU17" s="840"/>
      <c r="BV17" s="840"/>
      <c r="BW17" s="840"/>
      <c r="BX17" s="840"/>
      <c r="BY17" s="840"/>
      <c r="BZ17" s="840"/>
      <c r="CA17" s="840"/>
      <c r="CB17" s="840"/>
      <c r="CC17" s="840"/>
      <c r="CD17" s="840"/>
      <c r="CE17" s="840"/>
      <c r="CF17" s="840"/>
      <c r="CG17" s="841"/>
      <c r="CH17" s="842"/>
      <c r="CI17" s="843"/>
      <c r="CJ17" s="843"/>
      <c r="CK17" s="843"/>
      <c r="CL17" s="844"/>
      <c r="CM17" s="842"/>
      <c r="CN17" s="843"/>
      <c r="CO17" s="843"/>
      <c r="CP17" s="843"/>
      <c r="CQ17" s="844"/>
      <c r="CR17" s="842"/>
      <c r="CS17" s="843"/>
      <c r="CT17" s="843"/>
      <c r="CU17" s="843"/>
      <c r="CV17" s="844"/>
      <c r="CW17" s="842"/>
      <c r="CX17" s="843"/>
      <c r="CY17" s="843"/>
      <c r="CZ17" s="843"/>
      <c r="DA17" s="844"/>
      <c r="DB17" s="842"/>
      <c r="DC17" s="843"/>
      <c r="DD17" s="843"/>
      <c r="DE17" s="843"/>
      <c r="DF17" s="844"/>
      <c r="DG17" s="842"/>
      <c r="DH17" s="843"/>
      <c r="DI17" s="843"/>
      <c r="DJ17" s="843"/>
      <c r="DK17" s="844"/>
      <c r="DL17" s="842"/>
      <c r="DM17" s="843"/>
      <c r="DN17" s="843"/>
      <c r="DO17" s="843"/>
      <c r="DP17" s="844"/>
      <c r="DQ17" s="842"/>
      <c r="DR17" s="843"/>
      <c r="DS17" s="843"/>
      <c r="DT17" s="843"/>
      <c r="DU17" s="844"/>
      <c r="DV17" s="839"/>
      <c r="DW17" s="840"/>
      <c r="DX17" s="840"/>
      <c r="DY17" s="840"/>
      <c r="DZ17" s="845"/>
      <c r="EA17" s="237"/>
    </row>
    <row r="18" spans="1:131" s="238" customFormat="1" ht="26.25" customHeight="1">
      <c r="A18" s="241">
        <v>12</v>
      </c>
      <c r="B18" s="846"/>
      <c r="C18" s="847"/>
      <c r="D18" s="847"/>
      <c r="E18" s="847"/>
      <c r="F18" s="847"/>
      <c r="G18" s="847"/>
      <c r="H18" s="847"/>
      <c r="I18" s="847"/>
      <c r="J18" s="847"/>
      <c r="K18" s="847"/>
      <c r="L18" s="847"/>
      <c r="M18" s="847"/>
      <c r="N18" s="847"/>
      <c r="O18" s="847"/>
      <c r="P18" s="848"/>
      <c r="Q18" s="849"/>
      <c r="R18" s="850"/>
      <c r="S18" s="850"/>
      <c r="T18" s="850"/>
      <c r="U18" s="850"/>
      <c r="V18" s="850"/>
      <c r="W18" s="850"/>
      <c r="X18" s="850"/>
      <c r="Y18" s="850"/>
      <c r="Z18" s="850"/>
      <c r="AA18" s="850"/>
      <c r="AB18" s="850"/>
      <c r="AC18" s="850"/>
      <c r="AD18" s="850"/>
      <c r="AE18" s="851"/>
      <c r="AF18" s="852"/>
      <c r="AG18" s="853"/>
      <c r="AH18" s="853"/>
      <c r="AI18" s="853"/>
      <c r="AJ18" s="854"/>
      <c r="AK18" s="835"/>
      <c r="AL18" s="836"/>
      <c r="AM18" s="836"/>
      <c r="AN18" s="836"/>
      <c r="AO18" s="836"/>
      <c r="AP18" s="836"/>
      <c r="AQ18" s="836"/>
      <c r="AR18" s="836"/>
      <c r="AS18" s="836"/>
      <c r="AT18" s="836"/>
      <c r="AU18" s="837"/>
      <c r="AV18" s="837"/>
      <c r="AW18" s="837"/>
      <c r="AX18" s="837"/>
      <c r="AY18" s="838"/>
      <c r="AZ18" s="235"/>
      <c r="BA18" s="235"/>
      <c r="BB18" s="235"/>
      <c r="BC18" s="235"/>
      <c r="BD18" s="235"/>
      <c r="BE18" s="236"/>
      <c r="BF18" s="236"/>
      <c r="BG18" s="236"/>
      <c r="BH18" s="236"/>
      <c r="BI18" s="236"/>
      <c r="BJ18" s="236"/>
      <c r="BK18" s="236"/>
      <c r="BL18" s="236"/>
      <c r="BM18" s="236"/>
      <c r="BN18" s="236"/>
      <c r="BO18" s="236"/>
      <c r="BP18" s="236"/>
      <c r="BQ18" s="241">
        <v>12</v>
      </c>
      <c r="BR18" s="242"/>
      <c r="BS18" s="839"/>
      <c r="BT18" s="840"/>
      <c r="BU18" s="840"/>
      <c r="BV18" s="840"/>
      <c r="BW18" s="840"/>
      <c r="BX18" s="840"/>
      <c r="BY18" s="840"/>
      <c r="BZ18" s="840"/>
      <c r="CA18" s="840"/>
      <c r="CB18" s="840"/>
      <c r="CC18" s="840"/>
      <c r="CD18" s="840"/>
      <c r="CE18" s="840"/>
      <c r="CF18" s="840"/>
      <c r="CG18" s="841"/>
      <c r="CH18" s="842"/>
      <c r="CI18" s="843"/>
      <c r="CJ18" s="843"/>
      <c r="CK18" s="843"/>
      <c r="CL18" s="844"/>
      <c r="CM18" s="842"/>
      <c r="CN18" s="843"/>
      <c r="CO18" s="843"/>
      <c r="CP18" s="843"/>
      <c r="CQ18" s="844"/>
      <c r="CR18" s="842"/>
      <c r="CS18" s="843"/>
      <c r="CT18" s="843"/>
      <c r="CU18" s="843"/>
      <c r="CV18" s="844"/>
      <c r="CW18" s="842"/>
      <c r="CX18" s="843"/>
      <c r="CY18" s="843"/>
      <c r="CZ18" s="843"/>
      <c r="DA18" s="844"/>
      <c r="DB18" s="842"/>
      <c r="DC18" s="843"/>
      <c r="DD18" s="843"/>
      <c r="DE18" s="843"/>
      <c r="DF18" s="844"/>
      <c r="DG18" s="842"/>
      <c r="DH18" s="843"/>
      <c r="DI18" s="843"/>
      <c r="DJ18" s="843"/>
      <c r="DK18" s="844"/>
      <c r="DL18" s="842"/>
      <c r="DM18" s="843"/>
      <c r="DN18" s="843"/>
      <c r="DO18" s="843"/>
      <c r="DP18" s="844"/>
      <c r="DQ18" s="842"/>
      <c r="DR18" s="843"/>
      <c r="DS18" s="843"/>
      <c r="DT18" s="843"/>
      <c r="DU18" s="844"/>
      <c r="DV18" s="839"/>
      <c r="DW18" s="840"/>
      <c r="DX18" s="840"/>
      <c r="DY18" s="840"/>
      <c r="DZ18" s="845"/>
      <c r="EA18" s="237"/>
    </row>
    <row r="19" spans="1:131" s="238" customFormat="1" ht="26.25" customHeight="1">
      <c r="A19" s="241">
        <v>13</v>
      </c>
      <c r="B19" s="846"/>
      <c r="C19" s="847"/>
      <c r="D19" s="847"/>
      <c r="E19" s="847"/>
      <c r="F19" s="847"/>
      <c r="G19" s="847"/>
      <c r="H19" s="847"/>
      <c r="I19" s="847"/>
      <c r="J19" s="847"/>
      <c r="K19" s="847"/>
      <c r="L19" s="847"/>
      <c r="M19" s="847"/>
      <c r="N19" s="847"/>
      <c r="O19" s="847"/>
      <c r="P19" s="848"/>
      <c r="Q19" s="849"/>
      <c r="R19" s="850"/>
      <c r="S19" s="850"/>
      <c r="T19" s="850"/>
      <c r="U19" s="850"/>
      <c r="V19" s="850"/>
      <c r="W19" s="850"/>
      <c r="X19" s="850"/>
      <c r="Y19" s="850"/>
      <c r="Z19" s="850"/>
      <c r="AA19" s="850"/>
      <c r="AB19" s="850"/>
      <c r="AC19" s="850"/>
      <c r="AD19" s="850"/>
      <c r="AE19" s="851"/>
      <c r="AF19" s="852"/>
      <c r="AG19" s="853"/>
      <c r="AH19" s="853"/>
      <c r="AI19" s="853"/>
      <c r="AJ19" s="854"/>
      <c r="AK19" s="835"/>
      <c r="AL19" s="836"/>
      <c r="AM19" s="836"/>
      <c r="AN19" s="836"/>
      <c r="AO19" s="836"/>
      <c r="AP19" s="836"/>
      <c r="AQ19" s="836"/>
      <c r="AR19" s="836"/>
      <c r="AS19" s="836"/>
      <c r="AT19" s="836"/>
      <c r="AU19" s="837"/>
      <c r="AV19" s="837"/>
      <c r="AW19" s="837"/>
      <c r="AX19" s="837"/>
      <c r="AY19" s="838"/>
      <c r="AZ19" s="235"/>
      <c r="BA19" s="235"/>
      <c r="BB19" s="235"/>
      <c r="BC19" s="235"/>
      <c r="BD19" s="235"/>
      <c r="BE19" s="236"/>
      <c r="BF19" s="236"/>
      <c r="BG19" s="236"/>
      <c r="BH19" s="236"/>
      <c r="BI19" s="236"/>
      <c r="BJ19" s="236"/>
      <c r="BK19" s="236"/>
      <c r="BL19" s="236"/>
      <c r="BM19" s="236"/>
      <c r="BN19" s="236"/>
      <c r="BO19" s="236"/>
      <c r="BP19" s="236"/>
      <c r="BQ19" s="241">
        <v>13</v>
      </c>
      <c r="BR19" s="242"/>
      <c r="BS19" s="839"/>
      <c r="BT19" s="840"/>
      <c r="BU19" s="840"/>
      <c r="BV19" s="840"/>
      <c r="BW19" s="840"/>
      <c r="BX19" s="840"/>
      <c r="BY19" s="840"/>
      <c r="BZ19" s="840"/>
      <c r="CA19" s="840"/>
      <c r="CB19" s="840"/>
      <c r="CC19" s="840"/>
      <c r="CD19" s="840"/>
      <c r="CE19" s="840"/>
      <c r="CF19" s="840"/>
      <c r="CG19" s="841"/>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39"/>
      <c r="DW19" s="840"/>
      <c r="DX19" s="840"/>
      <c r="DY19" s="840"/>
      <c r="DZ19" s="845"/>
      <c r="EA19" s="237"/>
    </row>
    <row r="20" spans="1:131" s="238" customFormat="1" ht="26.25" customHeight="1">
      <c r="A20" s="241">
        <v>14</v>
      </c>
      <c r="B20" s="846"/>
      <c r="C20" s="847"/>
      <c r="D20" s="847"/>
      <c r="E20" s="847"/>
      <c r="F20" s="847"/>
      <c r="G20" s="847"/>
      <c r="H20" s="847"/>
      <c r="I20" s="847"/>
      <c r="J20" s="847"/>
      <c r="K20" s="847"/>
      <c r="L20" s="847"/>
      <c r="M20" s="847"/>
      <c r="N20" s="847"/>
      <c r="O20" s="847"/>
      <c r="P20" s="848"/>
      <c r="Q20" s="849"/>
      <c r="R20" s="850"/>
      <c r="S20" s="850"/>
      <c r="T20" s="850"/>
      <c r="U20" s="850"/>
      <c r="V20" s="850"/>
      <c r="W20" s="850"/>
      <c r="X20" s="850"/>
      <c r="Y20" s="850"/>
      <c r="Z20" s="850"/>
      <c r="AA20" s="850"/>
      <c r="AB20" s="850"/>
      <c r="AC20" s="850"/>
      <c r="AD20" s="850"/>
      <c r="AE20" s="851"/>
      <c r="AF20" s="852"/>
      <c r="AG20" s="853"/>
      <c r="AH20" s="853"/>
      <c r="AI20" s="853"/>
      <c r="AJ20" s="854"/>
      <c r="AK20" s="835"/>
      <c r="AL20" s="836"/>
      <c r="AM20" s="836"/>
      <c r="AN20" s="836"/>
      <c r="AO20" s="836"/>
      <c r="AP20" s="836"/>
      <c r="AQ20" s="836"/>
      <c r="AR20" s="836"/>
      <c r="AS20" s="836"/>
      <c r="AT20" s="836"/>
      <c r="AU20" s="837"/>
      <c r="AV20" s="837"/>
      <c r="AW20" s="837"/>
      <c r="AX20" s="837"/>
      <c r="AY20" s="838"/>
      <c r="AZ20" s="235"/>
      <c r="BA20" s="235"/>
      <c r="BB20" s="235"/>
      <c r="BC20" s="235"/>
      <c r="BD20" s="235"/>
      <c r="BE20" s="236"/>
      <c r="BF20" s="236"/>
      <c r="BG20" s="236"/>
      <c r="BH20" s="236"/>
      <c r="BI20" s="236"/>
      <c r="BJ20" s="236"/>
      <c r="BK20" s="236"/>
      <c r="BL20" s="236"/>
      <c r="BM20" s="236"/>
      <c r="BN20" s="236"/>
      <c r="BO20" s="236"/>
      <c r="BP20" s="236"/>
      <c r="BQ20" s="241">
        <v>14</v>
      </c>
      <c r="BR20" s="242"/>
      <c r="BS20" s="839"/>
      <c r="BT20" s="840"/>
      <c r="BU20" s="840"/>
      <c r="BV20" s="840"/>
      <c r="BW20" s="840"/>
      <c r="BX20" s="840"/>
      <c r="BY20" s="840"/>
      <c r="BZ20" s="840"/>
      <c r="CA20" s="840"/>
      <c r="CB20" s="840"/>
      <c r="CC20" s="840"/>
      <c r="CD20" s="840"/>
      <c r="CE20" s="840"/>
      <c r="CF20" s="840"/>
      <c r="CG20" s="841"/>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39"/>
      <c r="DW20" s="840"/>
      <c r="DX20" s="840"/>
      <c r="DY20" s="840"/>
      <c r="DZ20" s="845"/>
      <c r="EA20" s="237"/>
    </row>
    <row r="21" spans="1:131" s="238" customFormat="1" ht="26.25" customHeight="1" thickBot="1">
      <c r="A21" s="241">
        <v>15</v>
      </c>
      <c r="B21" s="846"/>
      <c r="C21" s="847"/>
      <c r="D21" s="847"/>
      <c r="E21" s="847"/>
      <c r="F21" s="847"/>
      <c r="G21" s="847"/>
      <c r="H21" s="847"/>
      <c r="I21" s="847"/>
      <c r="J21" s="847"/>
      <c r="K21" s="847"/>
      <c r="L21" s="847"/>
      <c r="M21" s="847"/>
      <c r="N21" s="847"/>
      <c r="O21" s="847"/>
      <c r="P21" s="848"/>
      <c r="Q21" s="849"/>
      <c r="R21" s="850"/>
      <c r="S21" s="850"/>
      <c r="T21" s="850"/>
      <c r="U21" s="850"/>
      <c r="V21" s="850"/>
      <c r="W21" s="850"/>
      <c r="X21" s="850"/>
      <c r="Y21" s="850"/>
      <c r="Z21" s="850"/>
      <c r="AA21" s="850"/>
      <c r="AB21" s="850"/>
      <c r="AC21" s="850"/>
      <c r="AD21" s="850"/>
      <c r="AE21" s="851"/>
      <c r="AF21" s="852"/>
      <c r="AG21" s="853"/>
      <c r="AH21" s="853"/>
      <c r="AI21" s="853"/>
      <c r="AJ21" s="854"/>
      <c r="AK21" s="835"/>
      <c r="AL21" s="836"/>
      <c r="AM21" s="836"/>
      <c r="AN21" s="836"/>
      <c r="AO21" s="836"/>
      <c r="AP21" s="836"/>
      <c r="AQ21" s="836"/>
      <c r="AR21" s="836"/>
      <c r="AS21" s="836"/>
      <c r="AT21" s="836"/>
      <c r="AU21" s="837"/>
      <c r="AV21" s="837"/>
      <c r="AW21" s="837"/>
      <c r="AX21" s="837"/>
      <c r="AY21" s="838"/>
      <c r="AZ21" s="235"/>
      <c r="BA21" s="235"/>
      <c r="BB21" s="235"/>
      <c r="BC21" s="235"/>
      <c r="BD21" s="235"/>
      <c r="BE21" s="236"/>
      <c r="BF21" s="236"/>
      <c r="BG21" s="236"/>
      <c r="BH21" s="236"/>
      <c r="BI21" s="236"/>
      <c r="BJ21" s="236"/>
      <c r="BK21" s="236"/>
      <c r="BL21" s="236"/>
      <c r="BM21" s="236"/>
      <c r="BN21" s="236"/>
      <c r="BO21" s="236"/>
      <c r="BP21" s="236"/>
      <c r="BQ21" s="241">
        <v>15</v>
      </c>
      <c r="BR21" s="242"/>
      <c r="BS21" s="839"/>
      <c r="BT21" s="840"/>
      <c r="BU21" s="840"/>
      <c r="BV21" s="840"/>
      <c r="BW21" s="840"/>
      <c r="BX21" s="840"/>
      <c r="BY21" s="840"/>
      <c r="BZ21" s="840"/>
      <c r="CA21" s="840"/>
      <c r="CB21" s="840"/>
      <c r="CC21" s="840"/>
      <c r="CD21" s="840"/>
      <c r="CE21" s="840"/>
      <c r="CF21" s="840"/>
      <c r="CG21" s="841"/>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39"/>
      <c r="DW21" s="840"/>
      <c r="DX21" s="840"/>
      <c r="DY21" s="840"/>
      <c r="DZ21" s="845"/>
      <c r="EA21" s="237"/>
    </row>
    <row r="22" spans="1:131" s="238" customFormat="1" ht="26.25" customHeight="1">
      <c r="A22" s="241">
        <v>16</v>
      </c>
      <c r="B22" s="846"/>
      <c r="C22" s="847"/>
      <c r="D22" s="847"/>
      <c r="E22" s="847"/>
      <c r="F22" s="847"/>
      <c r="G22" s="847"/>
      <c r="H22" s="847"/>
      <c r="I22" s="847"/>
      <c r="J22" s="847"/>
      <c r="K22" s="847"/>
      <c r="L22" s="847"/>
      <c r="M22" s="847"/>
      <c r="N22" s="847"/>
      <c r="O22" s="847"/>
      <c r="P22" s="848"/>
      <c r="Q22" s="865"/>
      <c r="R22" s="866"/>
      <c r="S22" s="866"/>
      <c r="T22" s="866"/>
      <c r="U22" s="866"/>
      <c r="V22" s="866"/>
      <c r="W22" s="866"/>
      <c r="X22" s="866"/>
      <c r="Y22" s="866"/>
      <c r="Z22" s="866"/>
      <c r="AA22" s="866"/>
      <c r="AB22" s="866"/>
      <c r="AC22" s="866"/>
      <c r="AD22" s="866"/>
      <c r="AE22" s="867"/>
      <c r="AF22" s="852"/>
      <c r="AG22" s="853"/>
      <c r="AH22" s="853"/>
      <c r="AI22" s="853"/>
      <c r="AJ22" s="854"/>
      <c r="AK22" s="868"/>
      <c r="AL22" s="869"/>
      <c r="AM22" s="869"/>
      <c r="AN22" s="869"/>
      <c r="AO22" s="869"/>
      <c r="AP22" s="869"/>
      <c r="AQ22" s="869"/>
      <c r="AR22" s="869"/>
      <c r="AS22" s="869"/>
      <c r="AT22" s="869"/>
      <c r="AU22" s="870"/>
      <c r="AV22" s="870"/>
      <c r="AW22" s="870"/>
      <c r="AX22" s="870"/>
      <c r="AY22" s="871"/>
      <c r="AZ22" s="872" t="s">
        <v>393</v>
      </c>
      <c r="BA22" s="872"/>
      <c r="BB22" s="872"/>
      <c r="BC22" s="872"/>
      <c r="BD22" s="873"/>
      <c r="BE22" s="236"/>
      <c r="BF22" s="236"/>
      <c r="BG22" s="236"/>
      <c r="BH22" s="236"/>
      <c r="BI22" s="236"/>
      <c r="BJ22" s="236"/>
      <c r="BK22" s="236"/>
      <c r="BL22" s="236"/>
      <c r="BM22" s="236"/>
      <c r="BN22" s="236"/>
      <c r="BO22" s="236"/>
      <c r="BP22" s="236"/>
      <c r="BQ22" s="241">
        <v>16</v>
      </c>
      <c r="BR22" s="242"/>
      <c r="BS22" s="839"/>
      <c r="BT22" s="840"/>
      <c r="BU22" s="840"/>
      <c r="BV22" s="840"/>
      <c r="BW22" s="840"/>
      <c r="BX22" s="840"/>
      <c r="BY22" s="840"/>
      <c r="BZ22" s="840"/>
      <c r="CA22" s="840"/>
      <c r="CB22" s="840"/>
      <c r="CC22" s="840"/>
      <c r="CD22" s="840"/>
      <c r="CE22" s="840"/>
      <c r="CF22" s="840"/>
      <c r="CG22" s="841"/>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39"/>
      <c r="DW22" s="840"/>
      <c r="DX22" s="840"/>
      <c r="DY22" s="840"/>
      <c r="DZ22" s="845"/>
      <c r="EA22" s="237"/>
    </row>
    <row r="23" spans="1:131" s="238" customFormat="1" ht="26.25" customHeight="1" thickBot="1">
      <c r="A23" s="243" t="s">
        <v>394</v>
      </c>
      <c r="B23" s="855" t="s">
        <v>395</v>
      </c>
      <c r="C23" s="856"/>
      <c r="D23" s="856"/>
      <c r="E23" s="856"/>
      <c r="F23" s="856"/>
      <c r="G23" s="856"/>
      <c r="H23" s="856"/>
      <c r="I23" s="856"/>
      <c r="J23" s="856"/>
      <c r="K23" s="856"/>
      <c r="L23" s="856"/>
      <c r="M23" s="856"/>
      <c r="N23" s="856"/>
      <c r="O23" s="856"/>
      <c r="P23" s="857"/>
      <c r="Q23" s="858"/>
      <c r="R23" s="859"/>
      <c r="S23" s="859"/>
      <c r="T23" s="859"/>
      <c r="U23" s="859"/>
      <c r="V23" s="859"/>
      <c r="W23" s="859"/>
      <c r="X23" s="859"/>
      <c r="Y23" s="859"/>
      <c r="Z23" s="859"/>
      <c r="AA23" s="859"/>
      <c r="AB23" s="859"/>
      <c r="AC23" s="859"/>
      <c r="AD23" s="859"/>
      <c r="AE23" s="860"/>
      <c r="AF23" s="861">
        <v>529</v>
      </c>
      <c r="AG23" s="859"/>
      <c r="AH23" s="859"/>
      <c r="AI23" s="859"/>
      <c r="AJ23" s="862"/>
      <c r="AK23" s="863"/>
      <c r="AL23" s="864"/>
      <c r="AM23" s="864"/>
      <c r="AN23" s="864"/>
      <c r="AO23" s="864"/>
      <c r="AP23" s="859"/>
      <c r="AQ23" s="859"/>
      <c r="AR23" s="859"/>
      <c r="AS23" s="859"/>
      <c r="AT23" s="859"/>
      <c r="AU23" s="875"/>
      <c r="AV23" s="875"/>
      <c r="AW23" s="875"/>
      <c r="AX23" s="875"/>
      <c r="AY23" s="876"/>
      <c r="AZ23" s="877" t="s">
        <v>128</v>
      </c>
      <c r="BA23" s="878"/>
      <c r="BB23" s="878"/>
      <c r="BC23" s="878"/>
      <c r="BD23" s="879"/>
      <c r="BE23" s="236"/>
      <c r="BF23" s="236"/>
      <c r="BG23" s="236"/>
      <c r="BH23" s="236"/>
      <c r="BI23" s="236"/>
      <c r="BJ23" s="236"/>
      <c r="BK23" s="236"/>
      <c r="BL23" s="236"/>
      <c r="BM23" s="236"/>
      <c r="BN23" s="236"/>
      <c r="BO23" s="236"/>
      <c r="BP23" s="236"/>
      <c r="BQ23" s="241">
        <v>17</v>
      </c>
      <c r="BR23" s="242"/>
      <c r="BS23" s="839"/>
      <c r="BT23" s="840"/>
      <c r="BU23" s="840"/>
      <c r="BV23" s="840"/>
      <c r="BW23" s="840"/>
      <c r="BX23" s="840"/>
      <c r="BY23" s="840"/>
      <c r="BZ23" s="840"/>
      <c r="CA23" s="840"/>
      <c r="CB23" s="840"/>
      <c r="CC23" s="840"/>
      <c r="CD23" s="840"/>
      <c r="CE23" s="840"/>
      <c r="CF23" s="840"/>
      <c r="CG23" s="841"/>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39"/>
      <c r="DW23" s="840"/>
      <c r="DX23" s="840"/>
      <c r="DY23" s="840"/>
      <c r="DZ23" s="845"/>
      <c r="EA23" s="237"/>
    </row>
    <row r="24" spans="1:131" s="238" customFormat="1" ht="26.25" customHeight="1">
      <c r="A24" s="874" t="s">
        <v>396</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235"/>
      <c r="BA24" s="235"/>
      <c r="BB24" s="235"/>
      <c r="BC24" s="235"/>
      <c r="BD24" s="235"/>
      <c r="BE24" s="236"/>
      <c r="BF24" s="236"/>
      <c r="BG24" s="236"/>
      <c r="BH24" s="236"/>
      <c r="BI24" s="236"/>
      <c r="BJ24" s="236"/>
      <c r="BK24" s="236"/>
      <c r="BL24" s="236"/>
      <c r="BM24" s="236"/>
      <c r="BN24" s="236"/>
      <c r="BO24" s="236"/>
      <c r="BP24" s="236"/>
      <c r="BQ24" s="241">
        <v>18</v>
      </c>
      <c r="BR24" s="242"/>
      <c r="BS24" s="839"/>
      <c r="BT24" s="840"/>
      <c r="BU24" s="840"/>
      <c r="BV24" s="840"/>
      <c r="BW24" s="840"/>
      <c r="BX24" s="840"/>
      <c r="BY24" s="840"/>
      <c r="BZ24" s="840"/>
      <c r="CA24" s="840"/>
      <c r="CB24" s="840"/>
      <c r="CC24" s="840"/>
      <c r="CD24" s="840"/>
      <c r="CE24" s="840"/>
      <c r="CF24" s="840"/>
      <c r="CG24" s="841"/>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39"/>
      <c r="DW24" s="840"/>
      <c r="DX24" s="840"/>
      <c r="DY24" s="840"/>
      <c r="DZ24" s="845"/>
      <c r="EA24" s="237"/>
    </row>
    <row r="25" spans="1:131" ht="26.25" customHeight="1" thickBot="1">
      <c r="A25" s="791" t="s">
        <v>397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35"/>
      <c r="BK25" s="235"/>
      <c r="BL25" s="235"/>
      <c r="BM25" s="235"/>
      <c r="BN25" s="235"/>
      <c r="BO25" s="244"/>
      <c r="BP25" s="244"/>
      <c r="BQ25" s="241">
        <v>19</v>
      </c>
      <c r="BR25" s="242"/>
      <c r="BS25" s="839"/>
      <c r="BT25" s="840"/>
      <c r="BU25" s="840"/>
      <c r="BV25" s="840"/>
      <c r="BW25" s="840"/>
      <c r="BX25" s="840"/>
      <c r="BY25" s="840"/>
      <c r="BZ25" s="840"/>
      <c r="CA25" s="840"/>
      <c r="CB25" s="840"/>
      <c r="CC25" s="840"/>
      <c r="CD25" s="840"/>
      <c r="CE25" s="840"/>
      <c r="CF25" s="840"/>
      <c r="CG25" s="841"/>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39"/>
      <c r="DW25" s="840"/>
      <c r="DX25" s="840"/>
      <c r="DY25" s="840"/>
      <c r="DZ25" s="845"/>
      <c r="EA25" s="233"/>
    </row>
    <row r="26" spans="1:131" ht="26.25" customHeight="1">
      <c r="A26" s="793" t="s">
        <v>375</v>
      </c>
      <c r="B26" s="794"/>
      <c r="C26" s="794"/>
      <c r="D26" s="794"/>
      <c r="E26" s="794"/>
      <c r="F26" s="794"/>
      <c r="G26" s="794"/>
      <c r="H26" s="794"/>
      <c r="I26" s="794"/>
      <c r="J26" s="794"/>
      <c r="K26" s="794"/>
      <c r="L26" s="794"/>
      <c r="M26" s="794"/>
      <c r="N26" s="794"/>
      <c r="O26" s="794"/>
      <c r="P26" s="795"/>
      <c r="Q26" s="799" t="s">
        <v>398</v>
      </c>
      <c r="R26" s="800"/>
      <c r="S26" s="800"/>
      <c r="T26" s="800"/>
      <c r="U26" s="801"/>
      <c r="V26" s="799" t="s">
        <v>399</v>
      </c>
      <c r="W26" s="800"/>
      <c r="X26" s="800"/>
      <c r="Y26" s="800"/>
      <c r="Z26" s="801"/>
      <c r="AA26" s="799" t="s">
        <v>400</v>
      </c>
      <c r="AB26" s="800"/>
      <c r="AC26" s="800"/>
      <c r="AD26" s="800"/>
      <c r="AE26" s="800"/>
      <c r="AF26" s="880" t="s">
        <v>401</v>
      </c>
      <c r="AG26" s="881"/>
      <c r="AH26" s="881"/>
      <c r="AI26" s="881"/>
      <c r="AJ26" s="882"/>
      <c r="AK26" s="800" t="s">
        <v>402</v>
      </c>
      <c r="AL26" s="800"/>
      <c r="AM26" s="800"/>
      <c r="AN26" s="800"/>
      <c r="AO26" s="801"/>
      <c r="AP26" s="799" t="s">
        <v>403</v>
      </c>
      <c r="AQ26" s="800"/>
      <c r="AR26" s="800"/>
      <c r="AS26" s="800"/>
      <c r="AT26" s="801"/>
      <c r="AU26" s="799" t="s">
        <v>404</v>
      </c>
      <c r="AV26" s="800"/>
      <c r="AW26" s="800"/>
      <c r="AX26" s="800"/>
      <c r="AY26" s="801"/>
      <c r="AZ26" s="799" t="s">
        <v>405</v>
      </c>
      <c r="BA26" s="800"/>
      <c r="BB26" s="800"/>
      <c r="BC26" s="800"/>
      <c r="BD26" s="801"/>
      <c r="BE26" s="799" t="s">
        <v>382</v>
      </c>
      <c r="BF26" s="800"/>
      <c r="BG26" s="800"/>
      <c r="BH26" s="800"/>
      <c r="BI26" s="806"/>
      <c r="BJ26" s="235"/>
      <c r="BK26" s="235"/>
      <c r="BL26" s="235"/>
      <c r="BM26" s="235"/>
      <c r="BN26" s="235"/>
      <c r="BO26" s="244"/>
      <c r="BP26" s="244"/>
      <c r="BQ26" s="241">
        <v>20</v>
      </c>
      <c r="BR26" s="242"/>
      <c r="BS26" s="839"/>
      <c r="BT26" s="840"/>
      <c r="BU26" s="840"/>
      <c r="BV26" s="840"/>
      <c r="BW26" s="840"/>
      <c r="BX26" s="840"/>
      <c r="BY26" s="840"/>
      <c r="BZ26" s="840"/>
      <c r="CA26" s="840"/>
      <c r="CB26" s="840"/>
      <c r="CC26" s="840"/>
      <c r="CD26" s="840"/>
      <c r="CE26" s="840"/>
      <c r="CF26" s="840"/>
      <c r="CG26" s="841"/>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39"/>
      <c r="DW26" s="840"/>
      <c r="DX26" s="840"/>
      <c r="DY26" s="840"/>
      <c r="DZ26" s="845"/>
      <c r="EA26" s="233"/>
    </row>
    <row r="27" spans="1:131" ht="26.25" customHeight="1" thickBot="1">
      <c r="A27" s="796"/>
      <c r="B27" s="797"/>
      <c r="C27" s="797"/>
      <c r="D27" s="797"/>
      <c r="E27" s="797"/>
      <c r="F27" s="797"/>
      <c r="G27" s="797"/>
      <c r="H27" s="797"/>
      <c r="I27" s="797"/>
      <c r="J27" s="797"/>
      <c r="K27" s="797"/>
      <c r="L27" s="797"/>
      <c r="M27" s="797"/>
      <c r="N27" s="797"/>
      <c r="O27" s="797"/>
      <c r="P27" s="798"/>
      <c r="Q27" s="802"/>
      <c r="R27" s="803"/>
      <c r="S27" s="803"/>
      <c r="T27" s="803"/>
      <c r="U27" s="804"/>
      <c r="V27" s="802"/>
      <c r="W27" s="803"/>
      <c r="X27" s="803"/>
      <c r="Y27" s="803"/>
      <c r="Z27" s="804"/>
      <c r="AA27" s="802"/>
      <c r="AB27" s="803"/>
      <c r="AC27" s="803"/>
      <c r="AD27" s="803"/>
      <c r="AE27" s="803"/>
      <c r="AF27" s="883"/>
      <c r="AG27" s="884"/>
      <c r="AH27" s="884"/>
      <c r="AI27" s="884"/>
      <c r="AJ27" s="885"/>
      <c r="AK27" s="803"/>
      <c r="AL27" s="803"/>
      <c r="AM27" s="803"/>
      <c r="AN27" s="803"/>
      <c r="AO27" s="804"/>
      <c r="AP27" s="802"/>
      <c r="AQ27" s="803"/>
      <c r="AR27" s="803"/>
      <c r="AS27" s="803"/>
      <c r="AT27" s="804"/>
      <c r="AU27" s="802"/>
      <c r="AV27" s="803"/>
      <c r="AW27" s="803"/>
      <c r="AX27" s="803"/>
      <c r="AY27" s="804"/>
      <c r="AZ27" s="802"/>
      <c r="BA27" s="803"/>
      <c r="BB27" s="803"/>
      <c r="BC27" s="803"/>
      <c r="BD27" s="804"/>
      <c r="BE27" s="802"/>
      <c r="BF27" s="803"/>
      <c r="BG27" s="803"/>
      <c r="BH27" s="803"/>
      <c r="BI27" s="808"/>
      <c r="BJ27" s="235"/>
      <c r="BK27" s="235"/>
      <c r="BL27" s="235"/>
      <c r="BM27" s="235"/>
      <c r="BN27" s="235"/>
      <c r="BO27" s="244"/>
      <c r="BP27" s="244"/>
      <c r="BQ27" s="241">
        <v>21</v>
      </c>
      <c r="BR27" s="242"/>
      <c r="BS27" s="839"/>
      <c r="BT27" s="840"/>
      <c r="BU27" s="840"/>
      <c r="BV27" s="840"/>
      <c r="BW27" s="840"/>
      <c r="BX27" s="840"/>
      <c r="BY27" s="840"/>
      <c r="BZ27" s="840"/>
      <c r="CA27" s="840"/>
      <c r="CB27" s="840"/>
      <c r="CC27" s="840"/>
      <c r="CD27" s="840"/>
      <c r="CE27" s="840"/>
      <c r="CF27" s="840"/>
      <c r="CG27" s="841"/>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39"/>
      <c r="DW27" s="840"/>
      <c r="DX27" s="840"/>
      <c r="DY27" s="840"/>
      <c r="DZ27" s="845"/>
      <c r="EA27" s="233"/>
    </row>
    <row r="28" spans="1:131" ht="26.25" customHeight="1" thickTop="1">
      <c r="A28" s="245">
        <v>1</v>
      </c>
      <c r="B28" s="815" t="s">
        <v>406</v>
      </c>
      <c r="C28" s="816"/>
      <c r="D28" s="816"/>
      <c r="E28" s="816"/>
      <c r="F28" s="816"/>
      <c r="G28" s="816"/>
      <c r="H28" s="816"/>
      <c r="I28" s="816"/>
      <c r="J28" s="816"/>
      <c r="K28" s="816"/>
      <c r="L28" s="816"/>
      <c r="M28" s="816"/>
      <c r="N28" s="816"/>
      <c r="O28" s="816"/>
      <c r="P28" s="817"/>
      <c r="Q28" s="888">
        <v>942</v>
      </c>
      <c r="R28" s="889"/>
      <c r="S28" s="889"/>
      <c r="T28" s="889"/>
      <c r="U28" s="889"/>
      <c r="V28" s="889">
        <v>914</v>
      </c>
      <c r="W28" s="889"/>
      <c r="X28" s="889"/>
      <c r="Y28" s="889"/>
      <c r="Z28" s="889"/>
      <c r="AA28" s="889">
        <v>28</v>
      </c>
      <c r="AB28" s="889"/>
      <c r="AC28" s="889"/>
      <c r="AD28" s="889"/>
      <c r="AE28" s="890"/>
      <c r="AF28" s="891">
        <v>28</v>
      </c>
      <c r="AG28" s="889"/>
      <c r="AH28" s="889"/>
      <c r="AI28" s="889"/>
      <c r="AJ28" s="892"/>
      <c r="AK28" s="893">
        <v>74</v>
      </c>
      <c r="AL28" s="894"/>
      <c r="AM28" s="894"/>
      <c r="AN28" s="894"/>
      <c r="AO28" s="894"/>
      <c r="AP28" s="894" t="s">
        <v>518</v>
      </c>
      <c r="AQ28" s="894"/>
      <c r="AR28" s="894"/>
      <c r="AS28" s="894"/>
      <c r="AT28" s="894"/>
      <c r="AU28" s="894" t="s">
        <v>518</v>
      </c>
      <c r="AV28" s="894"/>
      <c r="AW28" s="894"/>
      <c r="AX28" s="894"/>
      <c r="AY28" s="894"/>
      <c r="AZ28" s="894" t="s">
        <v>518</v>
      </c>
      <c r="BA28" s="894"/>
      <c r="BB28" s="894"/>
      <c r="BC28" s="894"/>
      <c r="BD28" s="894"/>
      <c r="BE28" s="886"/>
      <c r="BF28" s="886"/>
      <c r="BG28" s="886"/>
      <c r="BH28" s="886"/>
      <c r="BI28" s="887"/>
      <c r="BJ28" s="235"/>
      <c r="BK28" s="235"/>
      <c r="BL28" s="235"/>
      <c r="BM28" s="235"/>
      <c r="BN28" s="235"/>
      <c r="BO28" s="244"/>
      <c r="BP28" s="244"/>
      <c r="BQ28" s="241">
        <v>22</v>
      </c>
      <c r="BR28" s="242"/>
      <c r="BS28" s="839"/>
      <c r="BT28" s="840"/>
      <c r="BU28" s="840"/>
      <c r="BV28" s="840"/>
      <c r="BW28" s="840"/>
      <c r="BX28" s="840"/>
      <c r="BY28" s="840"/>
      <c r="BZ28" s="840"/>
      <c r="CA28" s="840"/>
      <c r="CB28" s="840"/>
      <c r="CC28" s="840"/>
      <c r="CD28" s="840"/>
      <c r="CE28" s="840"/>
      <c r="CF28" s="840"/>
      <c r="CG28" s="841"/>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39"/>
      <c r="DW28" s="840"/>
      <c r="DX28" s="840"/>
      <c r="DY28" s="840"/>
      <c r="DZ28" s="845"/>
      <c r="EA28" s="233"/>
    </row>
    <row r="29" spans="1:131" ht="26.25" customHeight="1">
      <c r="A29" s="245">
        <v>2</v>
      </c>
      <c r="B29" s="846" t="s">
        <v>407</v>
      </c>
      <c r="C29" s="847"/>
      <c r="D29" s="847"/>
      <c r="E29" s="847"/>
      <c r="F29" s="847"/>
      <c r="G29" s="847"/>
      <c r="H29" s="847"/>
      <c r="I29" s="847"/>
      <c r="J29" s="847"/>
      <c r="K29" s="847"/>
      <c r="L29" s="847"/>
      <c r="M29" s="847"/>
      <c r="N29" s="847"/>
      <c r="O29" s="847"/>
      <c r="P29" s="848"/>
      <c r="Q29" s="849">
        <v>160</v>
      </c>
      <c r="R29" s="850"/>
      <c r="S29" s="850"/>
      <c r="T29" s="850"/>
      <c r="U29" s="850"/>
      <c r="V29" s="850">
        <v>154</v>
      </c>
      <c r="W29" s="850"/>
      <c r="X29" s="850"/>
      <c r="Y29" s="850"/>
      <c r="Z29" s="850"/>
      <c r="AA29" s="850">
        <v>6</v>
      </c>
      <c r="AB29" s="850"/>
      <c r="AC29" s="850"/>
      <c r="AD29" s="850"/>
      <c r="AE29" s="851"/>
      <c r="AF29" s="852">
        <v>6</v>
      </c>
      <c r="AG29" s="853"/>
      <c r="AH29" s="853"/>
      <c r="AI29" s="853"/>
      <c r="AJ29" s="854"/>
      <c r="AK29" s="899">
        <v>38</v>
      </c>
      <c r="AL29" s="895"/>
      <c r="AM29" s="895"/>
      <c r="AN29" s="895"/>
      <c r="AO29" s="895"/>
      <c r="AP29" s="895" t="s">
        <v>608</v>
      </c>
      <c r="AQ29" s="895"/>
      <c r="AR29" s="895"/>
      <c r="AS29" s="895"/>
      <c r="AT29" s="895"/>
      <c r="AU29" s="895" t="s">
        <v>608</v>
      </c>
      <c r="AV29" s="895"/>
      <c r="AW29" s="895"/>
      <c r="AX29" s="895"/>
      <c r="AY29" s="895"/>
      <c r="AZ29" s="896" t="s">
        <v>608</v>
      </c>
      <c r="BA29" s="896"/>
      <c r="BB29" s="896"/>
      <c r="BC29" s="896"/>
      <c r="BD29" s="896"/>
      <c r="BE29" s="897"/>
      <c r="BF29" s="897"/>
      <c r="BG29" s="897"/>
      <c r="BH29" s="897"/>
      <c r="BI29" s="898"/>
      <c r="BJ29" s="235"/>
      <c r="BK29" s="235"/>
      <c r="BL29" s="235"/>
      <c r="BM29" s="235"/>
      <c r="BN29" s="235"/>
      <c r="BO29" s="244"/>
      <c r="BP29" s="244"/>
      <c r="BQ29" s="241">
        <v>23</v>
      </c>
      <c r="BR29" s="242"/>
      <c r="BS29" s="839"/>
      <c r="BT29" s="840"/>
      <c r="BU29" s="840"/>
      <c r="BV29" s="840"/>
      <c r="BW29" s="840"/>
      <c r="BX29" s="840"/>
      <c r="BY29" s="840"/>
      <c r="BZ29" s="840"/>
      <c r="CA29" s="840"/>
      <c r="CB29" s="840"/>
      <c r="CC29" s="840"/>
      <c r="CD29" s="840"/>
      <c r="CE29" s="840"/>
      <c r="CF29" s="840"/>
      <c r="CG29" s="841"/>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39"/>
      <c r="DW29" s="840"/>
      <c r="DX29" s="840"/>
      <c r="DY29" s="840"/>
      <c r="DZ29" s="845"/>
      <c r="EA29" s="233"/>
    </row>
    <row r="30" spans="1:131" ht="26.25" customHeight="1">
      <c r="A30" s="245">
        <v>3</v>
      </c>
      <c r="B30" s="846" t="s">
        <v>408</v>
      </c>
      <c r="C30" s="847"/>
      <c r="D30" s="847"/>
      <c r="E30" s="847"/>
      <c r="F30" s="847"/>
      <c r="G30" s="847"/>
      <c r="H30" s="847"/>
      <c r="I30" s="847"/>
      <c r="J30" s="847"/>
      <c r="K30" s="847"/>
      <c r="L30" s="847"/>
      <c r="M30" s="847"/>
      <c r="N30" s="847"/>
      <c r="O30" s="847"/>
      <c r="P30" s="848"/>
      <c r="Q30" s="849">
        <v>247</v>
      </c>
      <c r="R30" s="850"/>
      <c r="S30" s="850"/>
      <c r="T30" s="850"/>
      <c r="U30" s="850"/>
      <c r="V30" s="850">
        <v>206</v>
      </c>
      <c r="W30" s="850"/>
      <c r="X30" s="850"/>
      <c r="Y30" s="850"/>
      <c r="Z30" s="850"/>
      <c r="AA30" s="850">
        <v>41</v>
      </c>
      <c r="AB30" s="850"/>
      <c r="AC30" s="850"/>
      <c r="AD30" s="850"/>
      <c r="AE30" s="851"/>
      <c r="AF30" s="852">
        <v>556</v>
      </c>
      <c r="AG30" s="853"/>
      <c r="AH30" s="853"/>
      <c r="AI30" s="853"/>
      <c r="AJ30" s="854"/>
      <c r="AK30" s="899">
        <v>63</v>
      </c>
      <c r="AL30" s="895"/>
      <c r="AM30" s="895"/>
      <c r="AN30" s="895"/>
      <c r="AO30" s="895"/>
      <c r="AP30" s="895">
        <v>800</v>
      </c>
      <c r="AQ30" s="895"/>
      <c r="AR30" s="895"/>
      <c r="AS30" s="895"/>
      <c r="AT30" s="895"/>
      <c r="AU30" s="895">
        <v>426</v>
      </c>
      <c r="AV30" s="895"/>
      <c r="AW30" s="895"/>
      <c r="AX30" s="895"/>
      <c r="AY30" s="895"/>
      <c r="AZ30" s="896" t="s">
        <v>608</v>
      </c>
      <c r="BA30" s="896"/>
      <c r="BB30" s="896"/>
      <c r="BC30" s="896"/>
      <c r="BD30" s="896"/>
      <c r="BE30" s="897" t="s">
        <v>409</v>
      </c>
      <c r="BF30" s="897"/>
      <c r="BG30" s="897"/>
      <c r="BH30" s="897"/>
      <c r="BI30" s="898"/>
      <c r="BJ30" s="235"/>
      <c r="BK30" s="235"/>
      <c r="BL30" s="235"/>
      <c r="BM30" s="235"/>
      <c r="BN30" s="235"/>
      <c r="BO30" s="244"/>
      <c r="BP30" s="244"/>
      <c r="BQ30" s="241">
        <v>24</v>
      </c>
      <c r="BR30" s="242"/>
      <c r="BS30" s="839"/>
      <c r="BT30" s="840"/>
      <c r="BU30" s="840"/>
      <c r="BV30" s="840"/>
      <c r="BW30" s="840"/>
      <c r="BX30" s="840"/>
      <c r="BY30" s="840"/>
      <c r="BZ30" s="840"/>
      <c r="CA30" s="840"/>
      <c r="CB30" s="840"/>
      <c r="CC30" s="840"/>
      <c r="CD30" s="840"/>
      <c r="CE30" s="840"/>
      <c r="CF30" s="840"/>
      <c r="CG30" s="841"/>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39"/>
      <c r="DW30" s="840"/>
      <c r="DX30" s="840"/>
      <c r="DY30" s="840"/>
      <c r="DZ30" s="845"/>
      <c r="EA30" s="233"/>
    </row>
    <row r="31" spans="1:131" ht="26.25" customHeight="1">
      <c r="A31" s="245">
        <v>4</v>
      </c>
      <c r="B31" s="846" t="s">
        <v>410</v>
      </c>
      <c r="C31" s="847"/>
      <c r="D31" s="847"/>
      <c r="E31" s="847"/>
      <c r="F31" s="847"/>
      <c r="G31" s="847"/>
      <c r="H31" s="847"/>
      <c r="I31" s="847"/>
      <c r="J31" s="847"/>
      <c r="K31" s="847"/>
      <c r="L31" s="847"/>
      <c r="M31" s="847"/>
      <c r="N31" s="847"/>
      <c r="O31" s="847"/>
      <c r="P31" s="848"/>
      <c r="Q31" s="849">
        <v>433</v>
      </c>
      <c r="R31" s="850"/>
      <c r="S31" s="850"/>
      <c r="T31" s="850"/>
      <c r="U31" s="850"/>
      <c r="V31" s="850">
        <v>381</v>
      </c>
      <c r="W31" s="850"/>
      <c r="X31" s="850"/>
      <c r="Y31" s="850"/>
      <c r="Z31" s="850"/>
      <c r="AA31" s="850">
        <v>52</v>
      </c>
      <c r="AB31" s="850"/>
      <c r="AC31" s="850"/>
      <c r="AD31" s="850"/>
      <c r="AE31" s="851"/>
      <c r="AF31" s="852">
        <v>8</v>
      </c>
      <c r="AG31" s="853"/>
      <c r="AH31" s="853"/>
      <c r="AI31" s="853"/>
      <c r="AJ31" s="854"/>
      <c r="AK31" s="899">
        <v>180</v>
      </c>
      <c r="AL31" s="895"/>
      <c r="AM31" s="895"/>
      <c r="AN31" s="895"/>
      <c r="AO31" s="895"/>
      <c r="AP31" s="895">
        <v>2542</v>
      </c>
      <c r="AQ31" s="895"/>
      <c r="AR31" s="895"/>
      <c r="AS31" s="895"/>
      <c r="AT31" s="895"/>
      <c r="AU31" s="895">
        <v>1738</v>
      </c>
      <c r="AV31" s="895"/>
      <c r="AW31" s="895"/>
      <c r="AX31" s="895"/>
      <c r="AY31" s="895"/>
      <c r="AZ31" s="896" t="s">
        <v>608</v>
      </c>
      <c r="BA31" s="896"/>
      <c r="BB31" s="896"/>
      <c r="BC31" s="896"/>
      <c r="BD31" s="896"/>
      <c r="BE31" s="897" t="s">
        <v>411</v>
      </c>
      <c r="BF31" s="897"/>
      <c r="BG31" s="897"/>
      <c r="BH31" s="897"/>
      <c r="BI31" s="898"/>
      <c r="BJ31" s="235"/>
      <c r="BK31" s="235"/>
      <c r="BL31" s="235"/>
      <c r="BM31" s="235"/>
      <c r="BN31" s="235"/>
      <c r="BO31" s="244"/>
      <c r="BP31" s="244"/>
      <c r="BQ31" s="241">
        <v>25</v>
      </c>
      <c r="BR31" s="242"/>
      <c r="BS31" s="839"/>
      <c r="BT31" s="840"/>
      <c r="BU31" s="840"/>
      <c r="BV31" s="840"/>
      <c r="BW31" s="840"/>
      <c r="BX31" s="840"/>
      <c r="BY31" s="840"/>
      <c r="BZ31" s="840"/>
      <c r="CA31" s="840"/>
      <c r="CB31" s="840"/>
      <c r="CC31" s="840"/>
      <c r="CD31" s="840"/>
      <c r="CE31" s="840"/>
      <c r="CF31" s="840"/>
      <c r="CG31" s="841"/>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39"/>
      <c r="DW31" s="840"/>
      <c r="DX31" s="840"/>
      <c r="DY31" s="840"/>
      <c r="DZ31" s="845"/>
      <c r="EA31" s="233"/>
    </row>
    <row r="32" spans="1:131" ht="26.25" customHeight="1">
      <c r="A32" s="245">
        <v>5</v>
      </c>
      <c r="B32" s="846" t="s">
        <v>412</v>
      </c>
      <c r="C32" s="847"/>
      <c r="D32" s="847"/>
      <c r="E32" s="847"/>
      <c r="F32" s="847"/>
      <c r="G32" s="847"/>
      <c r="H32" s="847"/>
      <c r="I32" s="847"/>
      <c r="J32" s="847"/>
      <c r="K32" s="847"/>
      <c r="L32" s="847"/>
      <c r="M32" s="847"/>
      <c r="N32" s="847"/>
      <c r="O32" s="847"/>
      <c r="P32" s="848"/>
      <c r="Q32" s="849">
        <v>177</v>
      </c>
      <c r="R32" s="850"/>
      <c r="S32" s="850"/>
      <c r="T32" s="850"/>
      <c r="U32" s="850"/>
      <c r="V32" s="850">
        <v>177</v>
      </c>
      <c r="W32" s="850"/>
      <c r="X32" s="850"/>
      <c r="Y32" s="850"/>
      <c r="Z32" s="850"/>
      <c r="AA32" s="850">
        <v>0</v>
      </c>
      <c r="AB32" s="850"/>
      <c r="AC32" s="850"/>
      <c r="AD32" s="850"/>
      <c r="AE32" s="851"/>
      <c r="AF32" s="852" t="s">
        <v>128</v>
      </c>
      <c r="AG32" s="853"/>
      <c r="AH32" s="853"/>
      <c r="AI32" s="853"/>
      <c r="AJ32" s="854"/>
      <c r="AK32" s="899" t="s">
        <v>608</v>
      </c>
      <c r="AL32" s="895"/>
      <c r="AM32" s="895"/>
      <c r="AN32" s="895"/>
      <c r="AO32" s="895"/>
      <c r="AP32" s="895" t="s">
        <v>608</v>
      </c>
      <c r="AQ32" s="895"/>
      <c r="AR32" s="895"/>
      <c r="AS32" s="895"/>
      <c r="AT32" s="895"/>
      <c r="AU32" s="895" t="s">
        <v>608</v>
      </c>
      <c r="AV32" s="895"/>
      <c r="AW32" s="895"/>
      <c r="AX32" s="895"/>
      <c r="AY32" s="895"/>
      <c r="AZ32" s="896" t="s">
        <v>608</v>
      </c>
      <c r="BA32" s="896"/>
      <c r="BB32" s="896"/>
      <c r="BC32" s="896"/>
      <c r="BD32" s="896"/>
      <c r="BE32" s="897" t="s">
        <v>413</v>
      </c>
      <c r="BF32" s="897"/>
      <c r="BG32" s="897"/>
      <c r="BH32" s="897"/>
      <c r="BI32" s="898"/>
      <c r="BJ32" s="235"/>
      <c r="BK32" s="235"/>
      <c r="BL32" s="235"/>
      <c r="BM32" s="235"/>
      <c r="BN32" s="235"/>
      <c r="BO32" s="244"/>
      <c r="BP32" s="244"/>
      <c r="BQ32" s="241">
        <v>26</v>
      </c>
      <c r="BR32" s="242"/>
      <c r="BS32" s="839"/>
      <c r="BT32" s="840"/>
      <c r="BU32" s="840"/>
      <c r="BV32" s="840"/>
      <c r="BW32" s="840"/>
      <c r="BX32" s="840"/>
      <c r="BY32" s="840"/>
      <c r="BZ32" s="840"/>
      <c r="CA32" s="840"/>
      <c r="CB32" s="840"/>
      <c r="CC32" s="840"/>
      <c r="CD32" s="840"/>
      <c r="CE32" s="840"/>
      <c r="CF32" s="840"/>
      <c r="CG32" s="841"/>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39"/>
      <c r="DW32" s="840"/>
      <c r="DX32" s="840"/>
      <c r="DY32" s="840"/>
      <c r="DZ32" s="845"/>
      <c r="EA32" s="233"/>
    </row>
    <row r="33" spans="1:131" ht="26.25" customHeight="1">
      <c r="A33" s="245">
        <v>6</v>
      </c>
      <c r="B33" s="846"/>
      <c r="C33" s="847"/>
      <c r="D33" s="847"/>
      <c r="E33" s="847"/>
      <c r="F33" s="847"/>
      <c r="G33" s="847"/>
      <c r="H33" s="847"/>
      <c r="I33" s="847"/>
      <c r="J33" s="847"/>
      <c r="K33" s="847"/>
      <c r="L33" s="847"/>
      <c r="M33" s="847"/>
      <c r="N33" s="847"/>
      <c r="O33" s="847"/>
      <c r="P33" s="848"/>
      <c r="Q33" s="849"/>
      <c r="R33" s="850"/>
      <c r="S33" s="850"/>
      <c r="T33" s="850"/>
      <c r="U33" s="850"/>
      <c r="V33" s="850"/>
      <c r="W33" s="850"/>
      <c r="X33" s="850"/>
      <c r="Y33" s="850"/>
      <c r="Z33" s="850"/>
      <c r="AA33" s="850"/>
      <c r="AB33" s="850"/>
      <c r="AC33" s="850"/>
      <c r="AD33" s="850"/>
      <c r="AE33" s="851"/>
      <c r="AF33" s="852"/>
      <c r="AG33" s="853"/>
      <c r="AH33" s="853"/>
      <c r="AI33" s="853"/>
      <c r="AJ33" s="854"/>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35"/>
      <c r="BK33" s="235"/>
      <c r="BL33" s="235"/>
      <c r="BM33" s="235"/>
      <c r="BN33" s="235"/>
      <c r="BO33" s="244"/>
      <c r="BP33" s="244"/>
      <c r="BQ33" s="241">
        <v>27</v>
      </c>
      <c r="BR33" s="242"/>
      <c r="BS33" s="839"/>
      <c r="BT33" s="840"/>
      <c r="BU33" s="840"/>
      <c r="BV33" s="840"/>
      <c r="BW33" s="840"/>
      <c r="BX33" s="840"/>
      <c r="BY33" s="840"/>
      <c r="BZ33" s="840"/>
      <c r="CA33" s="840"/>
      <c r="CB33" s="840"/>
      <c r="CC33" s="840"/>
      <c r="CD33" s="840"/>
      <c r="CE33" s="840"/>
      <c r="CF33" s="840"/>
      <c r="CG33" s="841"/>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39"/>
      <c r="DW33" s="840"/>
      <c r="DX33" s="840"/>
      <c r="DY33" s="840"/>
      <c r="DZ33" s="845"/>
      <c r="EA33" s="233"/>
    </row>
    <row r="34" spans="1:131" ht="26.25" customHeight="1">
      <c r="A34" s="245">
        <v>7</v>
      </c>
      <c r="B34" s="846"/>
      <c r="C34" s="847"/>
      <c r="D34" s="847"/>
      <c r="E34" s="847"/>
      <c r="F34" s="847"/>
      <c r="G34" s="847"/>
      <c r="H34" s="847"/>
      <c r="I34" s="847"/>
      <c r="J34" s="847"/>
      <c r="K34" s="847"/>
      <c r="L34" s="847"/>
      <c r="M34" s="847"/>
      <c r="N34" s="847"/>
      <c r="O34" s="847"/>
      <c r="P34" s="848"/>
      <c r="Q34" s="849"/>
      <c r="R34" s="850"/>
      <c r="S34" s="850"/>
      <c r="T34" s="850"/>
      <c r="U34" s="850"/>
      <c r="V34" s="850"/>
      <c r="W34" s="850"/>
      <c r="X34" s="850"/>
      <c r="Y34" s="850"/>
      <c r="Z34" s="850"/>
      <c r="AA34" s="850"/>
      <c r="AB34" s="850"/>
      <c r="AC34" s="850"/>
      <c r="AD34" s="850"/>
      <c r="AE34" s="851"/>
      <c r="AF34" s="852"/>
      <c r="AG34" s="853"/>
      <c r="AH34" s="853"/>
      <c r="AI34" s="853"/>
      <c r="AJ34" s="854"/>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35"/>
      <c r="BK34" s="235"/>
      <c r="BL34" s="235"/>
      <c r="BM34" s="235"/>
      <c r="BN34" s="235"/>
      <c r="BO34" s="244"/>
      <c r="BP34" s="244"/>
      <c r="BQ34" s="241">
        <v>28</v>
      </c>
      <c r="BR34" s="242"/>
      <c r="BS34" s="839"/>
      <c r="BT34" s="840"/>
      <c r="BU34" s="840"/>
      <c r="BV34" s="840"/>
      <c r="BW34" s="840"/>
      <c r="BX34" s="840"/>
      <c r="BY34" s="840"/>
      <c r="BZ34" s="840"/>
      <c r="CA34" s="840"/>
      <c r="CB34" s="840"/>
      <c r="CC34" s="840"/>
      <c r="CD34" s="840"/>
      <c r="CE34" s="840"/>
      <c r="CF34" s="840"/>
      <c r="CG34" s="841"/>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39"/>
      <c r="DW34" s="840"/>
      <c r="DX34" s="840"/>
      <c r="DY34" s="840"/>
      <c r="DZ34" s="845"/>
      <c r="EA34" s="233"/>
    </row>
    <row r="35" spans="1:131" ht="26.25" customHeight="1">
      <c r="A35" s="245">
        <v>8</v>
      </c>
      <c r="B35" s="846"/>
      <c r="C35" s="847"/>
      <c r="D35" s="847"/>
      <c r="E35" s="847"/>
      <c r="F35" s="847"/>
      <c r="G35" s="847"/>
      <c r="H35" s="847"/>
      <c r="I35" s="847"/>
      <c r="J35" s="847"/>
      <c r="K35" s="847"/>
      <c r="L35" s="847"/>
      <c r="M35" s="847"/>
      <c r="N35" s="847"/>
      <c r="O35" s="847"/>
      <c r="P35" s="848"/>
      <c r="Q35" s="849"/>
      <c r="R35" s="850"/>
      <c r="S35" s="850"/>
      <c r="T35" s="850"/>
      <c r="U35" s="850"/>
      <c r="V35" s="850"/>
      <c r="W35" s="850"/>
      <c r="X35" s="850"/>
      <c r="Y35" s="850"/>
      <c r="Z35" s="850"/>
      <c r="AA35" s="850"/>
      <c r="AB35" s="850"/>
      <c r="AC35" s="850"/>
      <c r="AD35" s="850"/>
      <c r="AE35" s="851"/>
      <c r="AF35" s="852"/>
      <c r="AG35" s="853"/>
      <c r="AH35" s="853"/>
      <c r="AI35" s="853"/>
      <c r="AJ35" s="854"/>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35"/>
      <c r="BK35" s="235"/>
      <c r="BL35" s="235"/>
      <c r="BM35" s="235"/>
      <c r="BN35" s="235"/>
      <c r="BO35" s="244"/>
      <c r="BP35" s="244"/>
      <c r="BQ35" s="241">
        <v>29</v>
      </c>
      <c r="BR35" s="242"/>
      <c r="BS35" s="839"/>
      <c r="BT35" s="840"/>
      <c r="BU35" s="840"/>
      <c r="BV35" s="840"/>
      <c r="BW35" s="840"/>
      <c r="BX35" s="840"/>
      <c r="BY35" s="840"/>
      <c r="BZ35" s="840"/>
      <c r="CA35" s="840"/>
      <c r="CB35" s="840"/>
      <c r="CC35" s="840"/>
      <c r="CD35" s="840"/>
      <c r="CE35" s="840"/>
      <c r="CF35" s="840"/>
      <c r="CG35" s="841"/>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39"/>
      <c r="DW35" s="840"/>
      <c r="DX35" s="840"/>
      <c r="DY35" s="840"/>
      <c r="DZ35" s="845"/>
      <c r="EA35" s="233"/>
    </row>
    <row r="36" spans="1:131" ht="26.25" customHeight="1">
      <c r="A36" s="245">
        <v>9</v>
      </c>
      <c r="B36" s="846"/>
      <c r="C36" s="847"/>
      <c r="D36" s="847"/>
      <c r="E36" s="847"/>
      <c r="F36" s="847"/>
      <c r="G36" s="847"/>
      <c r="H36" s="847"/>
      <c r="I36" s="847"/>
      <c r="J36" s="847"/>
      <c r="K36" s="847"/>
      <c r="L36" s="847"/>
      <c r="M36" s="847"/>
      <c r="N36" s="847"/>
      <c r="O36" s="847"/>
      <c r="P36" s="848"/>
      <c r="Q36" s="849"/>
      <c r="R36" s="850"/>
      <c r="S36" s="850"/>
      <c r="T36" s="850"/>
      <c r="U36" s="850"/>
      <c r="V36" s="850"/>
      <c r="W36" s="850"/>
      <c r="X36" s="850"/>
      <c r="Y36" s="850"/>
      <c r="Z36" s="850"/>
      <c r="AA36" s="850"/>
      <c r="AB36" s="850"/>
      <c r="AC36" s="850"/>
      <c r="AD36" s="850"/>
      <c r="AE36" s="851"/>
      <c r="AF36" s="852"/>
      <c r="AG36" s="853"/>
      <c r="AH36" s="853"/>
      <c r="AI36" s="853"/>
      <c r="AJ36" s="854"/>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35"/>
      <c r="BK36" s="235"/>
      <c r="BL36" s="235"/>
      <c r="BM36" s="235"/>
      <c r="BN36" s="235"/>
      <c r="BO36" s="244"/>
      <c r="BP36" s="244"/>
      <c r="BQ36" s="241">
        <v>30</v>
      </c>
      <c r="BR36" s="242"/>
      <c r="BS36" s="839"/>
      <c r="BT36" s="840"/>
      <c r="BU36" s="840"/>
      <c r="BV36" s="840"/>
      <c r="BW36" s="840"/>
      <c r="BX36" s="840"/>
      <c r="BY36" s="840"/>
      <c r="BZ36" s="840"/>
      <c r="CA36" s="840"/>
      <c r="CB36" s="840"/>
      <c r="CC36" s="840"/>
      <c r="CD36" s="840"/>
      <c r="CE36" s="840"/>
      <c r="CF36" s="840"/>
      <c r="CG36" s="841"/>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39"/>
      <c r="DW36" s="840"/>
      <c r="DX36" s="840"/>
      <c r="DY36" s="840"/>
      <c r="DZ36" s="845"/>
      <c r="EA36" s="233"/>
    </row>
    <row r="37" spans="1:131" ht="26.25" customHeight="1">
      <c r="A37" s="245">
        <v>10</v>
      </c>
      <c r="B37" s="846"/>
      <c r="C37" s="847"/>
      <c r="D37" s="847"/>
      <c r="E37" s="847"/>
      <c r="F37" s="847"/>
      <c r="G37" s="847"/>
      <c r="H37" s="847"/>
      <c r="I37" s="847"/>
      <c r="J37" s="847"/>
      <c r="K37" s="847"/>
      <c r="L37" s="847"/>
      <c r="M37" s="847"/>
      <c r="N37" s="847"/>
      <c r="O37" s="847"/>
      <c r="P37" s="848"/>
      <c r="Q37" s="849"/>
      <c r="R37" s="850"/>
      <c r="S37" s="850"/>
      <c r="T37" s="850"/>
      <c r="U37" s="850"/>
      <c r="V37" s="850"/>
      <c r="W37" s="850"/>
      <c r="X37" s="850"/>
      <c r="Y37" s="850"/>
      <c r="Z37" s="850"/>
      <c r="AA37" s="850"/>
      <c r="AB37" s="850"/>
      <c r="AC37" s="850"/>
      <c r="AD37" s="850"/>
      <c r="AE37" s="851"/>
      <c r="AF37" s="852"/>
      <c r="AG37" s="853"/>
      <c r="AH37" s="853"/>
      <c r="AI37" s="853"/>
      <c r="AJ37" s="854"/>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35"/>
      <c r="BK37" s="235"/>
      <c r="BL37" s="235"/>
      <c r="BM37" s="235"/>
      <c r="BN37" s="235"/>
      <c r="BO37" s="244"/>
      <c r="BP37" s="244"/>
      <c r="BQ37" s="241">
        <v>31</v>
      </c>
      <c r="BR37" s="242"/>
      <c r="BS37" s="839"/>
      <c r="BT37" s="840"/>
      <c r="BU37" s="840"/>
      <c r="BV37" s="840"/>
      <c r="BW37" s="840"/>
      <c r="BX37" s="840"/>
      <c r="BY37" s="840"/>
      <c r="BZ37" s="840"/>
      <c r="CA37" s="840"/>
      <c r="CB37" s="840"/>
      <c r="CC37" s="840"/>
      <c r="CD37" s="840"/>
      <c r="CE37" s="840"/>
      <c r="CF37" s="840"/>
      <c r="CG37" s="841"/>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39"/>
      <c r="DW37" s="840"/>
      <c r="DX37" s="840"/>
      <c r="DY37" s="840"/>
      <c r="DZ37" s="845"/>
      <c r="EA37" s="233"/>
    </row>
    <row r="38" spans="1:131" ht="26.25" customHeight="1">
      <c r="A38" s="245">
        <v>11</v>
      </c>
      <c r="B38" s="846"/>
      <c r="C38" s="847"/>
      <c r="D38" s="847"/>
      <c r="E38" s="847"/>
      <c r="F38" s="847"/>
      <c r="G38" s="847"/>
      <c r="H38" s="847"/>
      <c r="I38" s="847"/>
      <c r="J38" s="847"/>
      <c r="K38" s="847"/>
      <c r="L38" s="847"/>
      <c r="M38" s="847"/>
      <c r="N38" s="847"/>
      <c r="O38" s="847"/>
      <c r="P38" s="848"/>
      <c r="Q38" s="849"/>
      <c r="R38" s="850"/>
      <c r="S38" s="850"/>
      <c r="T38" s="850"/>
      <c r="U38" s="850"/>
      <c r="V38" s="850"/>
      <c r="W38" s="850"/>
      <c r="X38" s="850"/>
      <c r="Y38" s="850"/>
      <c r="Z38" s="850"/>
      <c r="AA38" s="850"/>
      <c r="AB38" s="850"/>
      <c r="AC38" s="850"/>
      <c r="AD38" s="850"/>
      <c r="AE38" s="851"/>
      <c r="AF38" s="852"/>
      <c r="AG38" s="853"/>
      <c r="AH38" s="853"/>
      <c r="AI38" s="853"/>
      <c r="AJ38" s="854"/>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35"/>
      <c r="BK38" s="235"/>
      <c r="BL38" s="235"/>
      <c r="BM38" s="235"/>
      <c r="BN38" s="235"/>
      <c r="BO38" s="244"/>
      <c r="BP38" s="244"/>
      <c r="BQ38" s="241">
        <v>32</v>
      </c>
      <c r="BR38" s="242"/>
      <c r="BS38" s="839"/>
      <c r="BT38" s="840"/>
      <c r="BU38" s="840"/>
      <c r="BV38" s="840"/>
      <c r="BW38" s="840"/>
      <c r="BX38" s="840"/>
      <c r="BY38" s="840"/>
      <c r="BZ38" s="840"/>
      <c r="CA38" s="840"/>
      <c r="CB38" s="840"/>
      <c r="CC38" s="840"/>
      <c r="CD38" s="840"/>
      <c r="CE38" s="840"/>
      <c r="CF38" s="840"/>
      <c r="CG38" s="841"/>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39"/>
      <c r="DW38" s="840"/>
      <c r="DX38" s="840"/>
      <c r="DY38" s="840"/>
      <c r="DZ38" s="845"/>
      <c r="EA38" s="233"/>
    </row>
    <row r="39" spans="1:131" ht="26.25" customHeight="1">
      <c r="A39" s="245">
        <v>12</v>
      </c>
      <c r="B39" s="846"/>
      <c r="C39" s="847"/>
      <c r="D39" s="847"/>
      <c r="E39" s="847"/>
      <c r="F39" s="847"/>
      <c r="G39" s="847"/>
      <c r="H39" s="847"/>
      <c r="I39" s="847"/>
      <c r="J39" s="847"/>
      <c r="K39" s="847"/>
      <c r="L39" s="847"/>
      <c r="M39" s="847"/>
      <c r="N39" s="847"/>
      <c r="O39" s="847"/>
      <c r="P39" s="848"/>
      <c r="Q39" s="849"/>
      <c r="R39" s="850"/>
      <c r="S39" s="850"/>
      <c r="T39" s="850"/>
      <c r="U39" s="850"/>
      <c r="V39" s="850"/>
      <c r="W39" s="850"/>
      <c r="X39" s="850"/>
      <c r="Y39" s="850"/>
      <c r="Z39" s="850"/>
      <c r="AA39" s="850"/>
      <c r="AB39" s="850"/>
      <c r="AC39" s="850"/>
      <c r="AD39" s="850"/>
      <c r="AE39" s="851"/>
      <c r="AF39" s="852"/>
      <c r="AG39" s="853"/>
      <c r="AH39" s="853"/>
      <c r="AI39" s="853"/>
      <c r="AJ39" s="854"/>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35"/>
      <c r="BK39" s="235"/>
      <c r="BL39" s="235"/>
      <c r="BM39" s="235"/>
      <c r="BN39" s="235"/>
      <c r="BO39" s="244"/>
      <c r="BP39" s="244"/>
      <c r="BQ39" s="241">
        <v>33</v>
      </c>
      <c r="BR39" s="242"/>
      <c r="BS39" s="839"/>
      <c r="BT39" s="840"/>
      <c r="BU39" s="840"/>
      <c r="BV39" s="840"/>
      <c r="BW39" s="840"/>
      <c r="BX39" s="840"/>
      <c r="BY39" s="840"/>
      <c r="BZ39" s="840"/>
      <c r="CA39" s="840"/>
      <c r="CB39" s="840"/>
      <c r="CC39" s="840"/>
      <c r="CD39" s="840"/>
      <c r="CE39" s="840"/>
      <c r="CF39" s="840"/>
      <c r="CG39" s="841"/>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39"/>
      <c r="DW39" s="840"/>
      <c r="DX39" s="840"/>
      <c r="DY39" s="840"/>
      <c r="DZ39" s="845"/>
      <c r="EA39" s="233"/>
    </row>
    <row r="40" spans="1:131" ht="26.25" customHeight="1">
      <c r="A40" s="241">
        <v>13</v>
      </c>
      <c r="B40" s="846"/>
      <c r="C40" s="847"/>
      <c r="D40" s="847"/>
      <c r="E40" s="847"/>
      <c r="F40" s="847"/>
      <c r="G40" s="847"/>
      <c r="H40" s="847"/>
      <c r="I40" s="847"/>
      <c r="J40" s="847"/>
      <c r="K40" s="847"/>
      <c r="L40" s="847"/>
      <c r="M40" s="847"/>
      <c r="N40" s="847"/>
      <c r="O40" s="847"/>
      <c r="P40" s="848"/>
      <c r="Q40" s="849"/>
      <c r="R40" s="850"/>
      <c r="S40" s="850"/>
      <c r="T40" s="850"/>
      <c r="U40" s="850"/>
      <c r="V40" s="850"/>
      <c r="W40" s="850"/>
      <c r="X40" s="850"/>
      <c r="Y40" s="850"/>
      <c r="Z40" s="850"/>
      <c r="AA40" s="850"/>
      <c r="AB40" s="850"/>
      <c r="AC40" s="850"/>
      <c r="AD40" s="850"/>
      <c r="AE40" s="851"/>
      <c r="AF40" s="852"/>
      <c r="AG40" s="853"/>
      <c r="AH40" s="853"/>
      <c r="AI40" s="853"/>
      <c r="AJ40" s="854"/>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35"/>
      <c r="BK40" s="235"/>
      <c r="BL40" s="235"/>
      <c r="BM40" s="235"/>
      <c r="BN40" s="235"/>
      <c r="BO40" s="244"/>
      <c r="BP40" s="244"/>
      <c r="BQ40" s="241">
        <v>34</v>
      </c>
      <c r="BR40" s="242"/>
      <c r="BS40" s="839"/>
      <c r="BT40" s="840"/>
      <c r="BU40" s="840"/>
      <c r="BV40" s="840"/>
      <c r="BW40" s="840"/>
      <c r="BX40" s="840"/>
      <c r="BY40" s="840"/>
      <c r="BZ40" s="840"/>
      <c r="CA40" s="840"/>
      <c r="CB40" s="840"/>
      <c r="CC40" s="840"/>
      <c r="CD40" s="840"/>
      <c r="CE40" s="840"/>
      <c r="CF40" s="840"/>
      <c r="CG40" s="841"/>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39"/>
      <c r="DW40" s="840"/>
      <c r="DX40" s="840"/>
      <c r="DY40" s="840"/>
      <c r="DZ40" s="845"/>
      <c r="EA40" s="233"/>
    </row>
    <row r="41" spans="1:131" ht="26.25" customHeight="1">
      <c r="A41" s="241">
        <v>14</v>
      </c>
      <c r="B41" s="846"/>
      <c r="C41" s="847"/>
      <c r="D41" s="847"/>
      <c r="E41" s="847"/>
      <c r="F41" s="847"/>
      <c r="G41" s="847"/>
      <c r="H41" s="847"/>
      <c r="I41" s="847"/>
      <c r="J41" s="847"/>
      <c r="K41" s="847"/>
      <c r="L41" s="847"/>
      <c r="M41" s="847"/>
      <c r="N41" s="847"/>
      <c r="O41" s="847"/>
      <c r="P41" s="848"/>
      <c r="Q41" s="849"/>
      <c r="R41" s="850"/>
      <c r="S41" s="850"/>
      <c r="T41" s="850"/>
      <c r="U41" s="850"/>
      <c r="V41" s="850"/>
      <c r="W41" s="850"/>
      <c r="X41" s="850"/>
      <c r="Y41" s="850"/>
      <c r="Z41" s="850"/>
      <c r="AA41" s="850"/>
      <c r="AB41" s="850"/>
      <c r="AC41" s="850"/>
      <c r="AD41" s="850"/>
      <c r="AE41" s="851"/>
      <c r="AF41" s="852"/>
      <c r="AG41" s="853"/>
      <c r="AH41" s="853"/>
      <c r="AI41" s="853"/>
      <c r="AJ41" s="854"/>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35"/>
      <c r="BK41" s="235"/>
      <c r="BL41" s="235"/>
      <c r="BM41" s="235"/>
      <c r="BN41" s="235"/>
      <c r="BO41" s="244"/>
      <c r="BP41" s="244"/>
      <c r="BQ41" s="241">
        <v>35</v>
      </c>
      <c r="BR41" s="242"/>
      <c r="BS41" s="839"/>
      <c r="BT41" s="840"/>
      <c r="BU41" s="840"/>
      <c r="BV41" s="840"/>
      <c r="BW41" s="840"/>
      <c r="BX41" s="840"/>
      <c r="BY41" s="840"/>
      <c r="BZ41" s="840"/>
      <c r="CA41" s="840"/>
      <c r="CB41" s="840"/>
      <c r="CC41" s="840"/>
      <c r="CD41" s="840"/>
      <c r="CE41" s="840"/>
      <c r="CF41" s="840"/>
      <c r="CG41" s="841"/>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39"/>
      <c r="DW41" s="840"/>
      <c r="DX41" s="840"/>
      <c r="DY41" s="840"/>
      <c r="DZ41" s="845"/>
      <c r="EA41" s="233"/>
    </row>
    <row r="42" spans="1:131" ht="26.25" customHeight="1">
      <c r="A42" s="241">
        <v>15</v>
      </c>
      <c r="B42" s="846"/>
      <c r="C42" s="847"/>
      <c r="D42" s="847"/>
      <c r="E42" s="847"/>
      <c r="F42" s="847"/>
      <c r="G42" s="847"/>
      <c r="H42" s="847"/>
      <c r="I42" s="847"/>
      <c r="J42" s="847"/>
      <c r="K42" s="847"/>
      <c r="L42" s="847"/>
      <c r="M42" s="847"/>
      <c r="N42" s="847"/>
      <c r="O42" s="847"/>
      <c r="P42" s="848"/>
      <c r="Q42" s="849"/>
      <c r="R42" s="850"/>
      <c r="S42" s="850"/>
      <c r="T42" s="850"/>
      <c r="U42" s="850"/>
      <c r="V42" s="850"/>
      <c r="W42" s="850"/>
      <c r="X42" s="850"/>
      <c r="Y42" s="850"/>
      <c r="Z42" s="850"/>
      <c r="AA42" s="850"/>
      <c r="AB42" s="850"/>
      <c r="AC42" s="850"/>
      <c r="AD42" s="850"/>
      <c r="AE42" s="851"/>
      <c r="AF42" s="852"/>
      <c r="AG42" s="853"/>
      <c r="AH42" s="853"/>
      <c r="AI42" s="853"/>
      <c r="AJ42" s="854"/>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35"/>
      <c r="BK42" s="235"/>
      <c r="BL42" s="235"/>
      <c r="BM42" s="235"/>
      <c r="BN42" s="235"/>
      <c r="BO42" s="244"/>
      <c r="BP42" s="244"/>
      <c r="BQ42" s="241">
        <v>36</v>
      </c>
      <c r="BR42" s="242"/>
      <c r="BS42" s="839"/>
      <c r="BT42" s="840"/>
      <c r="BU42" s="840"/>
      <c r="BV42" s="840"/>
      <c r="BW42" s="840"/>
      <c r="BX42" s="840"/>
      <c r="BY42" s="840"/>
      <c r="BZ42" s="840"/>
      <c r="CA42" s="840"/>
      <c r="CB42" s="840"/>
      <c r="CC42" s="840"/>
      <c r="CD42" s="840"/>
      <c r="CE42" s="840"/>
      <c r="CF42" s="840"/>
      <c r="CG42" s="841"/>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39"/>
      <c r="DW42" s="840"/>
      <c r="DX42" s="840"/>
      <c r="DY42" s="840"/>
      <c r="DZ42" s="845"/>
      <c r="EA42" s="233"/>
    </row>
    <row r="43" spans="1:131" ht="26.25" customHeight="1">
      <c r="A43" s="241">
        <v>16</v>
      </c>
      <c r="B43" s="846"/>
      <c r="C43" s="847"/>
      <c r="D43" s="847"/>
      <c r="E43" s="847"/>
      <c r="F43" s="847"/>
      <c r="G43" s="847"/>
      <c r="H43" s="847"/>
      <c r="I43" s="847"/>
      <c r="J43" s="847"/>
      <c r="K43" s="847"/>
      <c r="L43" s="847"/>
      <c r="M43" s="847"/>
      <c r="N43" s="847"/>
      <c r="O43" s="847"/>
      <c r="P43" s="848"/>
      <c r="Q43" s="849"/>
      <c r="R43" s="850"/>
      <c r="S43" s="850"/>
      <c r="T43" s="850"/>
      <c r="U43" s="850"/>
      <c r="V43" s="850"/>
      <c r="W43" s="850"/>
      <c r="X43" s="850"/>
      <c r="Y43" s="850"/>
      <c r="Z43" s="850"/>
      <c r="AA43" s="850"/>
      <c r="AB43" s="850"/>
      <c r="AC43" s="850"/>
      <c r="AD43" s="850"/>
      <c r="AE43" s="851"/>
      <c r="AF43" s="852"/>
      <c r="AG43" s="853"/>
      <c r="AH43" s="853"/>
      <c r="AI43" s="853"/>
      <c r="AJ43" s="854"/>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35"/>
      <c r="BK43" s="235"/>
      <c r="BL43" s="235"/>
      <c r="BM43" s="235"/>
      <c r="BN43" s="235"/>
      <c r="BO43" s="244"/>
      <c r="BP43" s="244"/>
      <c r="BQ43" s="241">
        <v>37</v>
      </c>
      <c r="BR43" s="242"/>
      <c r="BS43" s="839"/>
      <c r="BT43" s="840"/>
      <c r="BU43" s="840"/>
      <c r="BV43" s="840"/>
      <c r="BW43" s="840"/>
      <c r="BX43" s="840"/>
      <c r="BY43" s="840"/>
      <c r="BZ43" s="840"/>
      <c r="CA43" s="840"/>
      <c r="CB43" s="840"/>
      <c r="CC43" s="840"/>
      <c r="CD43" s="840"/>
      <c r="CE43" s="840"/>
      <c r="CF43" s="840"/>
      <c r="CG43" s="841"/>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39"/>
      <c r="DW43" s="840"/>
      <c r="DX43" s="840"/>
      <c r="DY43" s="840"/>
      <c r="DZ43" s="845"/>
      <c r="EA43" s="233"/>
    </row>
    <row r="44" spans="1:131" ht="26.25" customHeight="1">
      <c r="A44" s="241">
        <v>17</v>
      </c>
      <c r="B44" s="846"/>
      <c r="C44" s="847"/>
      <c r="D44" s="847"/>
      <c r="E44" s="847"/>
      <c r="F44" s="847"/>
      <c r="G44" s="847"/>
      <c r="H44" s="847"/>
      <c r="I44" s="847"/>
      <c r="J44" s="847"/>
      <c r="K44" s="847"/>
      <c r="L44" s="847"/>
      <c r="M44" s="847"/>
      <c r="N44" s="847"/>
      <c r="O44" s="847"/>
      <c r="P44" s="848"/>
      <c r="Q44" s="849"/>
      <c r="R44" s="850"/>
      <c r="S44" s="850"/>
      <c r="T44" s="850"/>
      <c r="U44" s="850"/>
      <c r="V44" s="850"/>
      <c r="W44" s="850"/>
      <c r="X44" s="850"/>
      <c r="Y44" s="850"/>
      <c r="Z44" s="850"/>
      <c r="AA44" s="850"/>
      <c r="AB44" s="850"/>
      <c r="AC44" s="850"/>
      <c r="AD44" s="850"/>
      <c r="AE44" s="851"/>
      <c r="AF44" s="852"/>
      <c r="AG44" s="853"/>
      <c r="AH44" s="853"/>
      <c r="AI44" s="853"/>
      <c r="AJ44" s="854"/>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5"/>
      <c r="BK44" s="235"/>
      <c r="BL44" s="235"/>
      <c r="BM44" s="235"/>
      <c r="BN44" s="235"/>
      <c r="BO44" s="244"/>
      <c r="BP44" s="244"/>
      <c r="BQ44" s="241">
        <v>38</v>
      </c>
      <c r="BR44" s="242"/>
      <c r="BS44" s="839"/>
      <c r="BT44" s="840"/>
      <c r="BU44" s="840"/>
      <c r="BV44" s="840"/>
      <c r="BW44" s="840"/>
      <c r="BX44" s="840"/>
      <c r="BY44" s="840"/>
      <c r="BZ44" s="840"/>
      <c r="CA44" s="840"/>
      <c r="CB44" s="840"/>
      <c r="CC44" s="840"/>
      <c r="CD44" s="840"/>
      <c r="CE44" s="840"/>
      <c r="CF44" s="840"/>
      <c r="CG44" s="841"/>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39"/>
      <c r="DW44" s="840"/>
      <c r="DX44" s="840"/>
      <c r="DY44" s="840"/>
      <c r="DZ44" s="845"/>
      <c r="EA44" s="233"/>
    </row>
    <row r="45" spans="1:131" ht="26.25" customHeight="1">
      <c r="A45" s="241">
        <v>18</v>
      </c>
      <c r="B45" s="846"/>
      <c r="C45" s="847"/>
      <c r="D45" s="847"/>
      <c r="E45" s="847"/>
      <c r="F45" s="847"/>
      <c r="G45" s="847"/>
      <c r="H45" s="847"/>
      <c r="I45" s="847"/>
      <c r="J45" s="847"/>
      <c r="K45" s="847"/>
      <c r="L45" s="847"/>
      <c r="M45" s="847"/>
      <c r="N45" s="847"/>
      <c r="O45" s="847"/>
      <c r="P45" s="848"/>
      <c r="Q45" s="849"/>
      <c r="R45" s="850"/>
      <c r="S45" s="850"/>
      <c r="T45" s="850"/>
      <c r="U45" s="850"/>
      <c r="V45" s="850"/>
      <c r="W45" s="850"/>
      <c r="X45" s="850"/>
      <c r="Y45" s="850"/>
      <c r="Z45" s="850"/>
      <c r="AA45" s="850"/>
      <c r="AB45" s="850"/>
      <c r="AC45" s="850"/>
      <c r="AD45" s="850"/>
      <c r="AE45" s="851"/>
      <c r="AF45" s="852"/>
      <c r="AG45" s="853"/>
      <c r="AH45" s="853"/>
      <c r="AI45" s="853"/>
      <c r="AJ45" s="854"/>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5"/>
      <c r="BK45" s="235"/>
      <c r="BL45" s="235"/>
      <c r="BM45" s="235"/>
      <c r="BN45" s="235"/>
      <c r="BO45" s="244"/>
      <c r="BP45" s="244"/>
      <c r="BQ45" s="241">
        <v>39</v>
      </c>
      <c r="BR45" s="242"/>
      <c r="BS45" s="839"/>
      <c r="BT45" s="840"/>
      <c r="BU45" s="840"/>
      <c r="BV45" s="840"/>
      <c r="BW45" s="840"/>
      <c r="BX45" s="840"/>
      <c r="BY45" s="840"/>
      <c r="BZ45" s="840"/>
      <c r="CA45" s="840"/>
      <c r="CB45" s="840"/>
      <c r="CC45" s="840"/>
      <c r="CD45" s="840"/>
      <c r="CE45" s="840"/>
      <c r="CF45" s="840"/>
      <c r="CG45" s="841"/>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39"/>
      <c r="DW45" s="840"/>
      <c r="DX45" s="840"/>
      <c r="DY45" s="840"/>
      <c r="DZ45" s="845"/>
      <c r="EA45" s="233"/>
    </row>
    <row r="46" spans="1:131" ht="26.25" customHeight="1">
      <c r="A46" s="241">
        <v>19</v>
      </c>
      <c r="B46" s="846"/>
      <c r="C46" s="847"/>
      <c r="D46" s="847"/>
      <c r="E46" s="847"/>
      <c r="F46" s="847"/>
      <c r="G46" s="847"/>
      <c r="H46" s="847"/>
      <c r="I46" s="847"/>
      <c r="J46" s="847"/>
      <c r="K46" s="847"/>
      <c r="L46" s="847"/>
      <c r="M46" s="847"/>
      <c r="N46" s="847"/>
      <c r="O46" s="847"/>
      <c r="P46" s="848"/>
      <c r="Q46" s="849"/>
      <c r="R46" s="850"/>
      <c r="S46" s="850"/>
      <c r="T46" s="850"/>
      <c r="U46" s="850"/>
      <c r="V46" s="850"/>
      <c r="W46" s="850"/>
      <c r="X46" s="850"/>
      <c r="Y46" s="850"/>
      <c r="Z46" s="850"/>
      <c r="AA46" s="850"/>
      <c r="AB46" s="850"/>
      <c r="AC46" s="850"/>
      <c r="AD46" s="850"/>
      <c r="AE46" s="851"/>
      <c r="AF46" s="852"/>
      <c r="AG46" s="853"/>
      <c r="AH46" s="853"/>
      <c r="AI46" s="853"/>
      <c r="AJ46" s="854"/>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5"/>
      <c r="BK46" s="235"/>
      <c r="BL46" s="235"/>
      <c r="BM46" s="235"/>
      <c r="BN46" s="235"/>
      <c r="BO46" s="244"/>
      <c r="BP46" s="244"/>
      <c r="BQ46" s="241">
        <v>40</v>
      </c>
      <c r="BR46" s="242"/>
      <c r="BS46" s="839"/>
      <c r="BT46" s="840"/>
      <c r="BU46" s="840"/>
      <c r="BV46" s="840"/>
      <c r="BW46" s="840"/>
      <c r="BX46" s="840"/>
      <c r="BY46" s="840"/>
      <c r="BZ46" s="840"/>
      <c r="CA46" s="840"/>
      <c r="CB46" s="840"/>
      <c r="CC46" s="840"/>
      <c r="CD46" s="840"/>
      <c r="CE46" s="840"/>
      <c r="CF46" s="840"/>
      <c r="CG46" s="841"/>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39"/>
      <c r="DW46" s="840"/>
      <c r="DX46" s="840"/>
      <c r="DY46" s="840"/>
      <c r="DZ46" s="845"/>
      <c r="EA46" s="233"/>
    </row>
    <row r="47" spans="1:131" ht="26.25" customHeight="1">
      <c r="A47" s="241">
        <v>20</v>
      </c>
      <c r="B47" s="846"/>
      <c r="C47" s="847"/>
      <c r="D47" s="847"/>
      <c r="E47" s="847"/>
      <c r="F47" s="847"/>
      <c r="G47" s="847"/>
      <c r="H47" s="847"/>
      <c r="I47" s="847"/>
      <c r="J47" s="847"/>
      <c r="K47" s="847"/>
      <c r="L47" s="847"/>
      <c r="M47" s="847"/>
      <c r="N47" s="847"/>
      <c r="O47" s="847"/>
      <c r="P47" s="848"/>
      <c r="Q47" s="849"/>
      <c r="R47" s="850"/>
      <c r="S47" s="850"/>
      <c r="T47" s="850"/>
      <c r="U47" s="850"/>
      <c r="V47" s="850"/>
      <c r="W47" s="850"/>
      <c r="X47" s="850"/>
      <c r="Y47" s="850"/>
      <c r="Z47" s="850"/>
      <c r="AA47" s="850"/>
      <c r="AB47" s="850"/>
      <c r="AC47" s="850"/>
      <c r="AD47" s="850"/>
      <c r="AE47" s="851"/>
      <c r="AF47" s="852"/>
      <c r="AG47" s="853"/>
      <c r="AH47" s="853"/>
      <c r="AI47" s="853"/>
      <c r="AJ47" s="854"/>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5"/>
      <c r="BK47" s="235"/>
      <c r="BL47" s="235"/>
      <c r="BM47" s="235"/>
      <c r="BN47" s="235"/>
      <c r="BO47" s="244"/>
      <c r="BP47" s="244"/>
      <c r="BQ47" s="241">
        <v>41</v>
      </c>
      <c r="BR47" s="242"/>
      <c r="BS47" s="839"/>
      <c r="BT47" s="840"/>
      <c r="BU47" s="840"/>
      <c r="BV47" s="840"/>
      <c r="BW47" s="840"/>
      <c r="BX47" s="840"/>
      <c r="BY47" s="840"/>
      <c r="BZ47" s="840"/>
      <c r="CA47" s="840"/>
      <c r="CB47" s="840"/>
      <c r="CC47" s="840"/>
      <c r="CD47" s="840"/>
      <c r="CE47" s="840"/>
      <c r="CF47" s="840"/>
      <c r="CG47" s="841"/>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39"/>
      <c r="DW47" s="840"/>
      <c r="DX47" s="840"/>
      <c r="DY47" s="840"/>
      <c r="DZ47" s="845"/>
      <c r="EA47" s="233"/>
    </row>
    <row r="48" spans="1:131" ht="26.25" customHeight="1">
      <c r="A48" s="241">
        <v>21</v>
      </c>
      <c r="B48" s="846"/>
      <c r="C48" s="847"/>
      <c r="D48" s="847"/>
      <c r="E48" s="847"/>
      <c r="F48" s="847"/>
      <c r="G48" s="847"/>
      <c r="H48" s="847"/>
      <c r="I48" s="847"/>
      <c r="J48" s="847"/>
      <c r="K48" s="847"/>
      <c r="L48" s="847"/>
      <c r="M48" s="847"/>
      <c r="N48" s="847"/>
      <c r="O48" s="847"/>
      <c r="P48" s="848"/>
      <c r="Q48" s="849"/>
      <c r="R48" s="850"/>
      <c r="S48" s="850"/>
      <c r="T48" s="850"/>
      <c r="U48" s="850"/>
      <c r="V48" s="850"/>
      <c r="W48" s="850"/>
      <c r="X48" s="850"/>
      <c r="Y48" s="850"/>
      <c r="Z48" s="850"/>
      <c r="AA48" s="850"/>
      <c r="AB48" s="850"/>
      <c r="AC48" s="850"/>
      <c r="AD48" s="850"/>
      <c r="AE48" s="851"/>
      <c r="AF48" s="852"/>
      <c r="AG48" s="853"/>
      <c r="AH48" s="853"/>
      <c r="AI48" s="853"/>
      <c r="AJ48" s="854"/>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5"/>
      <c r="BK48" s="235"/>
      <c r="BL48" s="235"/>
      <c r="BM48" s="235"/>
      <c r="BN48" s="235"/>
      <c r="BO48" s="244"/>
      <c r="BP48" s="244"/>
      <c r="BQ48" s="241">
        <v>42</v>
      </c>
      <c r="BR48" s="242"/>
      <c r="BS48" s="839"/>
      <c r="BT48" s="840"/>
      <c r="BU48" s="840"/>
      <c r="BV48" s="840"/>
      <c r="BW48" s="840"/>
      <c r="BX48" s="840"/>
      <c r="BY48" s="840"/>
      <c r="BZ48" s="840"/>
      <c r="CA48" s="840"/>
      <c r="CB48" s="840"/>
      <c r="CC48" s="840"/>
      <c r="CD48" s="840"/>
      <c r="CE48" s="840"/>
      <c r="CF48" s="840"/>
      <c r="CG48" s="841"/>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39"/>
      <c r="DW48" s="840"/>
      <c r="DX48" s="840"/>
      <c r="DY48" s="840"/>
      <c r="DZ48" s="845"/>
      <c r="EA48" s="233"/>
    </row>
    <row r="49" spans="1:131" ht="26.25" customHeight="1">
      <c r="A49" s="241">
        <v>22</v>
      </c>
      <c r="B49" s="846"/>
      <c r="C49" s="847"/>
      <c r="D49" s="847"/>
      <c r="E49" s="847"/>
      <c r="F49" s="847"/>
      <c r="G49" s="847"/>
      <c r="H49" s="847"/>
      <c r="I49" s="847"/>
      <c r="J49" s="847"/>
      <c r="K49" s="847"/>
      <c r="L49" s="847"/>
      <c r="M49" s="847"/>
      <c r="N49" s="847"/>
      <c r="O49" s="847"/>
      <c r="P49" s="848"/>
      <c r="Q49" s="849"/>
      <c r="R49" s="850"/>
      <c r="S49" s="850"/>
      <c r="T49" s="850"/>
      <c r="U49" s="850"/>
      <c r="V49" s="850"/>
      <c r="W49" s="850"/>
      <c r="X49" s="850"/>
      <c r="Y49" s="850"/>
      <c r="Z49" s="850"/>
      <c r="AA49" s="850"/>
      <c r="AB49" s="850"/>
      <c r="AC49" s="850"/>
      <c r="AD49" s="850"/>
      <c r="AE49" s="851"/>
      <c r="AF49" s="852"/>
      <c r="AG49" s="853"/>
      <c r="AH49" s="853"/>
      <c r="AI49" s="853"/>
      <c r="AJ49" s="854"/>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5"/>
      <c r="BK49" s="235"/>
      <c r="BL49" s="235"/>
      <c r="BM49" s="235"/>
      <c r="BN49" s="235"/>
      <c r="BO49" s="244"/>
      <c r="BP49" s="244"/>
      <c r="BQ49" s="241">
        <v>43</v>
      </c>
      <c r="BR49" s="242"/>
      <c r="BS49" s="839"/>
      <c r="BT49" s="840"/>
      <c r="BU49" s="840"/>
      <c r="BV49" s="840"/>
      <c r="BW49" s="840"/>
      <c r="BX49" s="840"/>
      <c r="BY49" s="840"/>
      <c r="BZ49" s="840"/>
      <c r="CA49" s="840"/>
      <c r="CB49" s="840"/>
      <c r="CC49" s="840"/>
      <c r="CD49" s="840"/>
      <c r="CE49" s="840"/>
      <c r="CF49" s="840"/>
      <c r="CG49" s="841"/>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39"/>
      <c r="DW49" s="840"/>
      <c r="DX49" s="840"/>
      <c r="DY49" s="840"/>
      <c r="DZ49" s="845"/>
      <c r="EA49" s="233"/>
    </row>
    <row r="50" spans="1:131" ht="26.25" customHeight="1">
      <c r="A50" s="241">
        <v>23</v>
      </c>
      <c r="B50" s="846"/>
      <c r="C50" s="847"/>
      <c r="D50" s="847"/>
      <c r="E50" s="847"/>
      <c r="F50" s="847"/>
      <c r="G50" s="847"/>
      <c r="H50" s="847"/>
      <c r="I50" s="847"/>
      <c r="J50" s="847"/>
      <c r="K50" s="847"/>
      <c r="L50" s="847"/>
      <c r="M50" s="847"/>
      <c r="N50" s="847"/>
      <c r="O50" s="847"/>
      <c r="P50" s="848"/>
      <c r="Q50" s="900"/>
      <c r="R50" s="901"/>
      <c r="S50" s="901"/>
      <c r="T50" s="901"/>
      <c r="U50" s="901"/>
      <c r="V50" s="901"/>
      <c r="W50" s="901"/>
      <c r="X50" s="901"/>
      <c r="Y50" s="901"/>
      <c r="Z50" s="901"/>
      <c r="AA50" s="901"/>
      <c r="AB50" s="901"/>
      <c r="AC50" s="901"/>
      <c r="AD50" s="901"/>
      <c r="AE50" s="902"/>
      <c r="AF50" s="852"/>
      <c r="AG50" s="853"/>
      <c r="AH50" s="853"/>
      <c r="AI50" s="853"/>
      <c r="AJ50" s="854"/>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5"/>
      <c r="BK50" s="235"/>
      <c r="BL50" s="235"/>
      <c r="BM50" s="235"/>
      <c r="BN50" s="235"/>
      <c r="BO50" s="244"/>
      <c r="BP50" s="244"/>
      <c r="BQ50" s="241">
        <v>44</v>
      </c>
      <c r="BR50" s="242"/>
      <c r="BS50" s="839"/>
      <c r="BT50" s="840"/>
      <c r="BU50" s="840"/>
      <c r="BV50" s="840"/>
      <c r="BW50" s="840"/>
      <c r="BX50" s="840"/>
      <c r="BY50" s="840"/>
      <c r="BZ50" s="840"/>
      <c r="CA50" s="840"/>
      <c r="CB50" s="840"/>
      <c r="CC50" s="840"/>
      <c r="CD50" s="840"/>
      <c r="CE50" s="840"/>
      <c r="CF50" s="840"/>
      <c r="CG50" s="841"/>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39"/>
      <c r="DW50" s="840"/>
      <c r="DX50" s="840"/>
      <c r="DY50" s="840"/>
      <c r="DZ50" s="845"/>
      <c r="EA50" s="233"/>
    </row>
    <row r="51" spans="1:131" ht="26.25" customHeight="1">
      <c r="A51" s="241">
        <v>24</v>
      </c>
      <c r="B51" s="846"/>
      <c r="C51" s="847"/>
      <c r="D51" s="847"/>
      <c r="E51" s="847"/>
      <c r="F51" s="847"/>
      <c r="G51" s="847"/>
      <c r="H51" s="847"/>
      <c r="I51" s="847"/>
      <c r="J51" s="847"/>
      <c r="K51" s="847"/>
      <c r="L51" s="847"/>
      <c r="M51" s="847"/>
      <c r="N51" s="847"/>
      <c r="O51" s="847"/>
      <c r="P51" s="848"/>
      <c r="Q51" s="900"/>
      <c r="R51" s="901"/>
      <c r="S51" s="901"/>
      <c r="T51" s="901"/>
      <c r="U51" s="901"/>
      <c r="V51" s="901"/>
      <c r="W51" s="901"/>
      <c r="X51" s="901"/>
      <c r="Y51" s="901"/>
      <c r="Z51" s="901"/>
      <c r="AA51" s="901"/>
      <c r="AB51" s="901"/>
      <c r="AC51" s="901"/>
      <c r="AD51" s="901"/>
      <c r="AE51" s="902"/>
      <c r="AF51" s="852"/>
      <c r="AG51" s="853"/>
      <c r="AH51" s="853"/>
      <c r="AI51" s="853"/>
      <c r="AJ51" s="854"/>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5"/>
      <c r="BK51" s="235"/>
      <c r="BL51" s="235"/>
      <c r="BM51" s="235"/>
      <c r="BN51" s="235"/>
      <c r="BO51" s="244"/>
      <c r="BP51" s="244"/>
      <c r="BQ51" s="241">
        <v>45</v>
      </c>
      <c r="BR51" s="242"/>
      <c r="BS51" s="839"/>
      <c r="BT51" s="840"/>
      <c r="BU51" s="840"/>
      <c r="BV51" s="840"/>
      <c r="BW51" s="840"/>
      <c r="BX51" s="840"/>
      <c r="BY51" s="840"/>
      <c r="BZ51" s="840"/>
      <c r="CA51" s="840"/>
      <c r="CB51" s="840"/>
      <c r="CC51" s="840"/>
      <c r="CD51" s="840"/>
      <c r="CE51" s="840"/>
      <c r="CF51" s="840"/>
      <c r="CG51" s="841"/>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39"/>
      <c r="DW51" s="840"/>
      <c r="DX51" s="840"/>
      <c r="DY51" s="840"/>
      <c r="DZ51" s="845"/>
      <c r="EA51" s="233"/>
    </row>
    <row r="52" spans="1:131" ht="26.25" customHeight="1">
      <c r="A52" s="241">
        <v>25</v>
      </c>
      <c r="B52" s="846"/>
      <c r="C52" s="847"/>
      <c r="D52" s="847"/>
      <c r="E52" s="847"/>
      <c r="F52" s="847"/>
      <c r="G52" s="847"/>
      <c r="H52" s="847"/>
      <c r="I52" s="847"/>
      <c r="J52" s="847"/>
      <c r="K52" s="847"/>
      <c r="L52" s="847"/>
      <c r="M52" s="847"/>
      <c r="N52" s="847"/>
      <c r="O52" s="847"/>
      <c r="P52" s="848"/>
      <c r="Q52" s="900"/>
      <c r="R52" s="901"/>
      <c r="S52" s="901"/>
      <c r="T52" s="901"/>
      <c r="U52" s="901"/>
      <c r="V52" s="901"/>
      <c r="W52" s="901"/>
      <c r="X52" s="901"/>
      <c r="Y52" s="901"/>
      <c r="Z52" s="901"/>
      <c r="AA52" s="901"/>
      <c r="AB52" s="901"/>
      <c r="AC52" s="901"/>
      <c r="AD52" s="901"/>
      <c r="AE52" s="902"/>
      <c r="AF52" s="852"/>
      <c r="AG52" s="853"/>
      <c r="AH52" s="853"/>
      <c r="AI52" s="853"/>
      <c r="AJ52" s="854"/>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5"/>
      <c r="BK52" s="235"/>
      <c r="BL52" s="235"/>
      <c r="BM52" s="235"/>
      <c r="BN52" s="235"/>
      <c r="BO52" s="244"/>
      <c r="BP52" s="244"/>
      <c r="BQ52" s="241">
        <v>46</v>
      </c>
      <c r="BR52" s="242"/>
      <c r="BS52" s="839"/>
      <c r="BT52" s="840"/>
      <c r="BU52" s="840"/>
      <c r="BV52" s="840"/>
      <c r="BW52" s="840"/>
      <c r="BX52" s="840"/>
      <c r="BY52" s="840"/>
      <c r="BZ52" s="840"/>
      <c r="CA52" s="840"/>
      <c r="CB52" s="840"/>
      <c r="CC52" s="840"/>
      <c r="CD52" s="840"/>
      <c r="CE52" s="840"/>
      <c r="CF52" s="840"/>
      <c r="CG52" s="841"/>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39"/>
      <c r="DW52" s="840"/>
      <c r="DX52" s="840"/>
      <c r="DY52" s="840"/>
      <c r="DZ52" s="845"/>
      <c r="EA52" s="233"/>
    </row>
    <row r="53" spans="1:131" ht="26.25" customHeight="1">
      <c r="A53" s="241">
        <v>26</v>
      </c>
      <c r="B53" s="846"/>
      <c r="C53" s="847"/>
      <c r="D53" s="847"/>
      <c r="E53" s="847"/>
      <c r="F53" s="847"/>
      <c r="G53" s="847"/>
      <c r="H53" s="847"/>
      <c r="I53" s="847"/>
      <c r="J53" s="847"/>
      <c r="K53" s="847"/>
      <c r="L53" s="847"/>
      <c r="M53" s="847"/>
      <c r="N53" s="847"/>
      <c r="O53" s="847"/>
      <c r="P53" s="848"/>
      <c r="Q53" s="900"/>
      <c r="R53" s="901"/>
      <c r="S53" s="901"/>
      <c r="T53" s="901"/>
      <c r="U53" s="901"/>
      <c r="V53" s="901"/>
      <c r="W53" s="901"/>
      <c r="X53" s="901"/>
      <c r="Y53" s="901"/>
      <c r="Z53" s="901"/>
      <c r="AA53" s="901"/>
      <c r="AB53" s="901"/>
      <c r="AC53" s="901"/>
      <c r="AD53" s="901"/>
      <c r="AE53" s="902"/>
      <c r="AF53" s="852"/>
      <c r="AG53" s="853"/>
      <c r="AH53" s="853"/>
      <c r="AI53" s="853"/>
      <c r="AJ53" s="854"/>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5"/>
      <c r="BK53" s="235"/>
      <c r="BL53" s="235"/>
      <c r="BM53" s="235"/>
      <c r="BN53" s="235"/>
      <c r="BO53" s="244"/>
      <c r="BP53" s="244"/>
      <c r="BQ53" s="241">
        <v>47</v>
      </c>
      <c r="BR53" s="242"/>
      <c r="BS53" s="839"/>
      <c r="BT53" s="840"/>
      <c r="BU53" s="840"/>
      <c r="BV53" s="840"/>
      <c r="BW53" s="840"/>
      <c r="BX53" s="840"/>
      <c r="BY53" s="840"/>
      <c r="BZ53" s="840"/>
      <c r="CA53" s="840"/>
      <c r="CB53" s="840"/>
      <c r="CC53" s="840"/>
      <c r="CD53" s="840"/>
      <c r="CE53" s="840"/>
      <c r="CF53" s="840"/>
      <c r="CG53" s="841"/>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39"/>
      <c r="DW53" s="840"/>
      <c r="DX53" s="840"/>
      <c r="DY53" s="840"/>
      <c r="DZ53" s="845"/>
      <c r="EA53" s="233"/>
    </row>
    <row r="54" spans="1:131" ht="26.25" customHeight="1">
      <c r="A54" s="241">
        <v>27</v>
      </c>
      <c r="B54" s="846"/>
      <c r="C54" s="847"/>
      <c r="D54" s="847"/>
      <c r="E54" s="847"/>
      <c r="F54" s="847"/>
      <c r="G54" s="847"/>
      <c r="H54" s="847"/>
      <c r="I54" s="847"/>
      <c r="J54" s="847"/>
      <c r="K54" s="847"/>
      <c r="L54" s="847"/>
      <c r="M54" s="847"/>
      <c r="N54" s="847"/>
      <c r="O54" s="847"/>
      <c r="P54" s="848"/>
      <c r="Q54" s="900"/>
      <c r="R54" s="901"/>
      <c r="S54" s="901"/>
      <c r="T54" s="901"/>
      <c r="U54" s="901"/>
      <c r="V54" s="901"/>
      <c r="W54" s="901"/>
      <c r="X54" s="901"/>
      <c r="Y54" s="901"/>
      <c r="Z54" s="901"/>
      <c r="AA54" s="901"/>
      <c r="AB54" s="901"/>
      <c r="AC54" s="901"/>
      <c r="AD54" s="901"/>
      <c r="AE54" s="902"/>
      <c r="AF54" s="852"/>
      <c r="AG54" s="853"/>
      <c r="AH54" s="853"/>
      <c r="AI54" s="853"/>
      <c r="AJ54" s="854"/>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5"/>
      <c r="BK54" s="235"/>
      <c r="BL54" s="235"/>
      <c r="BM54" s="235"/>
      <c r="BN54" s="235"/>
      <c r="BO54" s="244"/>
      <c r="BP54" s="244"/>
      <c r="BQ54" s="241">
        <v>48</v>
      </c>
      <c r="BR54" s="242"/>
      <c r="BS54" s="839"/>
      <c r="BT54" s="840"/>
      <c r="BU54" s="840"/>
      <c r="BV54" s="840"/>
      <c r="BW54" s="840"/>
      <c r="BX54" s="840"/>
      <c r="BY54" s="840"/>
      <c r="BZ54" s="840"/>
      <c r="CA54" s="840"/>
      <c r="CB54" s="840"/>
      <c r="CC54" s="840"/>
      <c r="CD54" s="840"/>
      <c r="CE54" s="840"/>
      <c r="CF54" s="840"/>
      <c r="CG54" s="841"/>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39"/>
      <c r="DW54" s="840"/>
      <c r="DX54" s="840"/>
      <c r="DY54" s="840"/>
      <c r="DZ54" s="845"/>
      <c r="EA54" s="233"/>
    </row>
    <row r="55" spans="1:131" ht="26.25" customHeight="1">
      <c r="A55" s="241">
        <v>28</v>
      </c>
      <c r="B55" s="846"/>
      <c r="C55" s="847"/>
      <c r="D55" s="847"/>
      <c r="E55" s="847"/>
      <c r="F55" s="847"/>
      <c r="G55" s="847"/>
      <c r="H55" s="847"/>
      <c r="I55" s="847"/>
      <c r="J55" s="847"/>
      <c r="K55" s="847"/>
      <c r="L55" s="847"/>
      <c r="M55" s="847"/>
      <c r="N55" s="847"/>
      <c r="O55" s="847"/>
      <c r="P55" s="848"/>
      <c r="Q55" s="900"/>
      <c r="R55" s="901"/>
      <c r="S55" s="901"/>
      <c r="T55" s="901"/>
      <c r="U55" s="901"/>
      <c r="V55" s="901"/>
      <c r="W55" s="901"/>
      <c r="X55" s="901"/>
      <c r="Y55" s="901"/>
      <c r="Z55" s="901"/>
      <c r="AA55" s="901"/>
      <c r="AB55" s="901"/>
      <c r="AC55" s="901"/>
      <c r="AD55" s="901"/>
      <c r="AE55" s="902"/>
      <c r="AF55" s="852"/>
      <c r="AG55" s="853"/>
      <c r="AH55" s="853"/>
      <c r="AI55" s="853"/>
      <c r="AJ55" s="854"/>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5"/>
      <c r="BK55" s="235"/>
      <c r="BL55" s="235"/>
      <c r="BM55" s="235"/>
      <c r="BN55" s="235"/>
      <c r="BO55" s="244"/>
      <c r="BP55" s="244"/>
      <c r="BQ55" s="241">
        <v>49</v>
      </c>
      <c r="BR55" s="242"/>
      <c r="BS55" s="839"/>
      <c r="BT55" s="840"/>
      <c r="BU55" s="840"/>
      <c r="BV55" s="840"/>
      <c r="BW55" s="840"/>
      <c r="BX55" s="840"/>
      <c r="BY55" s="840"/>
      <c r="BZ55" s="840"/>
      <c r="CA55" s="840"/>
      <c r="CB55" s="840"/>
      <c r="CC55" s="840"/>
      <c r="CD55" s="840"/>
      <c r="CE55" s="840"/>
      <c r="CF55" s="840"/>
      <c r="CG55" s="841"/>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39"/>
      <c r="DW55" s="840"/>
      <c r="DX55" s="840"/>
      <c r="DY55" s="840"/>
      <c r="DZ55" s="845"/>
      <c r="EA55" s="233"/>
    </row>
    <row r="56" spans="1:131" ht="26.25" customHeight="1">
      <c r="A56" s="241">
        <v>29</v>
      </c>
      <c r="B56" s="846"/>
      <c r="C56" s="847"/>
      <c r="D56" s="847"/>
      <c r="E56" s="847"/>
      <c r="F56" s="847"/>
      <c r="G56" s="847"/>
      <c r="H56" s="847"/>
      <c r="I56" s="847"/>
      <c r="J56" s="847"/>
      <c r="K56" s="847"/>
      <c r="L56" s="847"/>
      <c r="M56" s="847"/>
      <c r="N56" s="847"/>
      <c r="O56" s="847"/>
      <c r="P56" s="848"/>
      <c r="Q56" s="900"/>
      <c r="R56" s="901"/>
      <c r="S56" s="901"/>
      <c r="T56" s="901"/>
      <c r="U56" s="901"/>
      <c r="V56" s="901"/>
      <c r="W56" s="901"/>
      <c r="X56" s="901"/>
      <c r="Y56" s="901"/>
      <c r="Z56" s="901"/>
      <c r="AA56" s="901"/>
      <c r="AB56" s="901"/>
      <c r="AC56" s="901"/>
      <c r="AD56" s="901"/>
      <c r="AE56" s="902"/>
      <c r="AF56" s="852"/>
      <c r="AG56" s="853"/>
      <c r="AH56" s="853"/>
      <c r="AI56" s="853"/>
      <c r="AJ56" s="854"/>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5"/>
      <c r="BK56" s="235"/>
      <c r="BL56" s="235"/>
      <c r="BM56" s="235"/>
      <c r="BN56" s="235"/>
      <c r="BO56" s="244"/>
      <c r="BP56" s="244"/>
      <c r="BQ56" s="241">
        <v>50</v>
      </c>
      <c r="BR56" s="242"/>
      <c r="BS56" s="839"/>
      <c r="BT56" s="840"/>
      <c r="BU56" s="840"/>
      <c r="BV56" s="840"/>
      <c r="BW56" s="840"/>
      <c r="BX56" s="840"/>
      <c r="BY56" s="840"/>
      <c r="BZ56" s="840"/>
      <c r="CA56" s="840"/>
      <c r="CB56" s="840"/>
      <c r="CC56" s="840"/>
      <c r="CD56" s="840"/>
      <c r="CE56" s="840"/>
      <c r="CF56" s="840"/>
      <c r="CG56" s="841"/>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39"/>
      <c r="DW56" s="840"/>
      <c r="DX56" s="840"/>
      <c r="DY56" s="840"/>
      <c r="DZ56" s="845"/>
      <c r="EA56" s="233"/>
    </row>
    <row r="57" spans="1:131" ht="26.25" customHeight="1">
      <c r="A57" s="241">
        <v>30</v>
      </c>
      <c r="B57" s="846"/>
      <c r="C57" s="847"/>
      <c r="D57" s="847"/>
      <c r="E57" s="847"/>
      <c r="F57" s="847"/>
      <c r="G57" s="847"/>
      <c r="H57" s="847"/>
      <c r="I57" s="847"/>
      <c r="J57" s="847"/>
      <c r="K57" s="847"/>
      <c r="L57" s="847"/>
      <c r="M57" s="847"/>
      <c r="N57" s="847"/>
      <c r="O57" s="847"/>
      <c r="P57" s="848"/>
      <c r="Q57" s="900"/>
      <c r="R57" s="901"/>
      <c r="S57" s="901"/>
      <c r="T57" s="901"/>
      <c r="U57" s="901"/>
      <c r="V57" s="901"/>
      <c r="W57" s="901"/>
      <c r="X57" s="901"/>
      <c r="Y57" s="901"/>
      <c r="Z57" s="901"/>
      <c r="AA57" s="901"/>
      <c r="AB57" s="901"/>
      <c r="AC57" s="901"/>
      <c r="AD57" s="901"/>
      <c r="AE57" s="902"/>
      <c r="AF57" s="852"/>
      <c r="AG57" s="853"/>
      <c r="AH57" s="853"/>
      <c r="AI57" s="853"/>
      <c r="AJ57" s="854"/>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5"/>
      <c r="BK57" s="235"/>
      <c r="BL57" s="235"/>
      <c r="BM57" s="235"/>
      <c r="BN57" s="235"/>
      <c r="BO57" s="244"/>
      <c r="BP57" s="244"/>
      <c r="BQ57" s="241">
        <v>51</v>
      </c>
      <c r="BR57" s="242"/>
      <c r="BS57" s="839"/>
      <c r="BT57" s="840"/>
      <c r="BU57" s="840"/>
      <c r="BV57" s="840"/>
      <c r="BW57" s="840"/>
      <c r="BX57" s="840"/>
      <c r="BY57" s="840"/>
      <c r="BZ57" s="840"/>
      <c r="CA57" s="840"/>
      <c r="CB57" s="840"/>
      <c r="CC57" s="840"/>
      <c r="CD57" s="840"/>
      <c r="CE57" s="840"/>
      <c r="CF57" s="840"/>
      <c r="CG57" s="841"/>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39"/>
      <c r="DW57" s="840"/>
      <c r="DX57" s="840"/>
      <c r="DY57" s="840"/>
      <c r="DZ57" s="845"/>
      <c r="EA57" s="233"/>
    </row>
    <row r="58" spans="1:131" ht="26.25" customHeight="1">
      <c r="A58" s="241">
        <v>31</v>
      </c>
      <c r="B58" s="846"/>
      <c r="C58" s="847"/>
      <c r="D58" s="847"/>
      <c r="E58" s="847"/>
      <c r="F58" s="847"/>
      <c r="G58" s="847"/>
      <c r="H58" s="847"/>
      <c r="I58" s="847"/>
      <c r="J58" s="847"/>
      <c r="K58" s="847"/>
      <c r="L58" s="847"/>
      <c r="M58" s="847"/>
      <c r="N58" s="847"/>
      <c r="O58" s="847"/>
      <c r="P58" s="848"/>
      <c r="Q58" s="900"/>
      <c r="R58" s="901"/>
      <c r="S58" s="901"/>
      <c r="T58" s="901"/>
      <c r="U58" s="901"/>
      <c r="V58" s="901"/>
      <c r="W58" s="901"/>
      <c r="X58" s="901"/>
      <c r="Y58" s="901"/>
      <c r="Z58" s="901"/>
      <c r="AA58" s="901"/>
      <c r="AB58" s="901"/>
      <c r="AC58" s="901"/>
      <c r="AD58" s="901"/>
      <c r="AE58" s="902"/>
      <c r="AF58" s="852"/>
      <c r="AG58" s="853"/>
      <c r="AH58" s="853"/>
      <c r="AI58" s="853"/>
      <c r="AJ58" s="854"/>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5"/>
      <c r="BK58" s="235"/>
      <c r="BL58" s="235"/>
      <c r="BM58" s="235"/>
      <c r="BN58" s="235"/>
      <c r="BO58" s="244"/>
      <c r="BP58" s="244"/>
      <c r="BQ58" s="241">
        <v>52</v>
      </c>
      <c r="BR58" s="242"/>
      <c r="BS58" s="839"/>
      <c r="BT58" s="840"/>
      <c r="BU58" s="840"/>
      <c r="BV58" s="840"/>
      <c r="BW58" s="840"/>
      <c r="BX58" s="840"/>
      <c r="BY58" s="840"/>
      <c r="BZ58" s="840"/>
      <c r="CA58" s="840"/>
      <c r="CB58" s="840"/>
      <c r="CC58" s="840"/>
      <c r="CD58" s="840"/>
      <c r="CE58" s="840"/>
      <c r="CF58" s="840"/>
      <c r="CG58" s="841"/>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39"/>
      <c r="DW58" s="840"/>
      <c r="DX58" s="840"/>
      <c r="DY58" s="840"/>
      <c r="DZ58" s="845"/>
      <c r="EA58" s="233"/>
    </row>
    <row r="59" spans="1:131" ht="26.25" customHeight="1">
      <c r="A59" s="241">
        <v>32</v>
      </c>
      <c r="B59" s="846"/>
      <c r="C59" s="847"/>
      <c r="D59" s="847"/>
      <c r="E59" s="847"/>
      <c r="F59" s="847"/>
      <c r="G59" s="847"/>
      <c r="H59" s="847"/>
      <c r="I59" s="847"/>
      <c r="J59" s="847"/>
      <c r="K59" s="847"/>
      <c r="L59" s="847"/>
      <c r="M59" s="847"/>
      <c r="N59" s="847"/>
      <c r="O59" s="847"/>
      <c r="P59" s="848"/>
      <c r="Q59" s="900"/>
      <c r="R59" s="901"/>
      <c r="S59" s="901"/>
      <c r="T59" s="901"/>
      <c r="U59" s="901"/>
      <c r="V59" s="901"/>
      <c r="W59" s="901"/>
      <c r="X59" s="901"/>
      <c r="Y59" s="901"/>
      <c r="Z59" s="901"/>
      <c r="AA59" s="901"/>
      <c r="AB59" s="901"/>
      <c r="AC59" s="901"/>
      <c r="AD59" s="901"/>
      <c r="AE59" s="902"/>
      <c r="AF59" s="852"/>
      <c r="AG59" s="853"/>
      <c r="AH59" s="853"/>
      <c r="AI59" s="853"/>
      <c r="AJ59" s="854"/>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5"/>
      <c r="BK59" s="235"/>
      <c r="BL59" s="235"/>
      <c r="BM59" s="235"/>
      <c r="BN59" s="235"/>
      <c r="BO59" s="244"/>
      <c r="BP59" s="244"/>
      <c r="BQ59" s="241">
        <v>53</v>
      </c>
      <c r="BR59" s="242"/>
      <c r="BS59" s="839"/>
      <c r="BT59" s="840"/>
      <c r="BU59" s="840"/>
      <c r="BV59" s="840"/>
      <c r="BW59" s="840"/>
      <c r="BX59" s="840"/>
      <c r="BY59" s="840"/>
      <c r="BZ59" s="840"/>
      <c r="CA59" s="840"/>
      <c r="CB59" s="840"/>
      <c r="CC59" s="840"/>
      <c r="CD59" s="840"/>
      <c r="CE59" s="840"/>
      <c r="CF59" s="840"/>
      <c r="CG59" s="841"/>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39"/>
      <c r="DW59" s="840"/>
      <c r="DX59" s="840"/>
      <c r="DY59" s="840"/>
      <c r="DZ59" s="845"/>
      <c r="EA59" s="233"/>
    </row>
    <row r="60" spans="1:131" ht="26.25" customHeight="1">
      <c r="A60" s="241">
        <v>33</v>
      </c>
      <c r="B60" s="846"/>
      <c r="C60" s="847"/>
      <c r="D60" s="847"/>
      <c r="E60" s="847"/>
      <c r="F60" s="847"/>
      <c r="G60" s="847"/>
      <c r="H60" s="847"/>
      <c r="I60" s="847"/>
      <c r="J60" s="847"/>
      <c r="K60" s="847"/>
      <c r="L60" s="847"/>
      <c r="M60" s="847"/>
      <c r="N60" s="847"/>
      <c r="O60" s="847"/>
      <c r="P60" s="848"/>
      <c r="Q60" s="900"/>
      <c r="R60" s="901"/>
      <c r="S60" s="901"/>
      <c r="T60" s="901"/>
      <c r="U60" s="901"/>
      <c r="V60" s="901"/>
      <c r="W60" s="901"/>
      <c r="X60" s="901"/>
      <c r="Y60" s="901"/>
      <c r="Z60" s="901"/>
      <c r="AA60" s="901"/>
      <c r="AB60" s="901"/>
      <c r="AC60" s="901"/>
      <c r="AD60" s="901"/>
      <c r="AE60" s="902"/>
      <c r="AF60" s="852"/>
      <c r="AG60" s="853"/>
      <c r="AH60" s="853"/>
      <c r="AI60" s="853"/>
      <c r="AJ60" s="854"/>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5"/>
      <c r="BK60" s="235"/>
      <c r="BL60" s="235"/>
      <c r="BM60" s="235"/>
      <c r="BN60" s="235"/>
      <c r="BO60" s="244"/>
      <c r="BP60" s="244"/>
      <c r="BQ60" s="241">
        <v>54</v>
      </c>
      <c r="BR60" s="242"/>
      <c r="BS60" s="839"/>
      <c r="BT60" s="840"/>
      <c r="BU60" s="840"/>
      <c r="BV60" s="840"/>
      <c r="BW60" s="840"/>
      <c r="BX60" s="840"/>
      <c r="BY60" s="840"/>
      <c r="BZ60" s="840"/>
      <c r="CA60" s="840"/>
      <c r="CB60" s="840"/>
      <c r="CC60" s="840"/>
      <c r="CD60" s="840"/>
      <c r="CE60" s="840"/>
      <c r="CF60" s="840"/>
      <c r="CG60" s="841"/>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39"/>
      <c r="DW60" s="840"/>
      <c r="DX60" s="840"/>
      <c r="DY60" s="840"/>
      <c r="DZ60" s="845"/>
      <c r="EA60" s="233"/>
    </row>
    <row r="61" spans="1:131" ht="26.25" customHeight="1" thickBot="1">
      <c r="A61" s="241">
        <v>34</v>
      </c>
      <c r="B61" s="846"/>
      <c r="C61" s="847"/>
      <c r="D61" s="847"/>
      <c r="E61" s="847"/>
      <c r="F61" s="847"/>
      <c r="G61" s="847"/>
      <c r="H61" s="847"/>
      <c r="I61" s="847"/>
      <c r="J61" s="847"/>
      <c r="K61" s="847"/>
      <c r="L61" s="847"/>
      <c r="M61" s="847"/>
      <c r="N61" s="847"/>
      <c r="O61" s="847"/>
      <c r="P61" s="848"/>
      <c r="Q61" s="900"/>
      <c r="R61" s="901"/>
      <c r="S61" s="901"/>
      <c r="T61" s="901"/>
      <c r="U61" s="901"/>
      <c r="V61" s="901"/>
      <c r="W61" s="901"/>
      <c r="X61" s="901"/>
      <c r="Y61" s="901"/>
      <c r="Z61" s="901"/>
      <c r="AA61" s="901"/>
      <c r="AB61" s="901"/>
      <c r="AC61" s="901"/>
      <c r="AD61" s="901"/>
      <c r="AE61" s="902"/>
      <c r="AF61" s="852"/>
      <c r="AG61" s="853"/>
      <c r="AH61" s="853"/>
      <c r="AI61" s="853"/>
      <c r="AJ61" s="854"/>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5"/>
      <c r="BK61" s="235"/>
      <c r="BL61" s="235"/>
      <c r="BM61" s="235"/>
      <c r="BN61" s="235"/>
      <c r="BO61" s="244"/>
      <c r="BP61" s="244"/>
      <c r="BQ61" s="241">
        <v>55</v>
      </c>
      <c r="BR61" s="242"/>
      <c r="BS61" s="839"/>
      <c r="BT61" s="840"/>
      <c r="BU61" s="840"/>
      <c r="BV61" s="840"/>
      <c r="BW61" s="840"/>
      <c r="BX61" s="840"/>
      <c r="BY61" s="840"/>
      <c r="BZ61" s="840"/>
      <c r="CA61" s="840"/>
      <c r="CB61" s="840"/>
      <c r="CC61" s="840"/>
      <c r="CD61" s="840"/>
      <c r="CE61" s="840"/>
      <c r="CF61" s="840"/>
      <c r="CG61" s="841"/>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39"/>
      <c r="DW61" s="840"/>
      <c r="DX61" s="840"/>
      <c r="DY61" s="840"/>
      <c r="DZ61" s="845"/>
      <c r="EA61" s="233"/>
    </row>
    <row r="62" spans="1:131" ht="26.25" customHeight="1">
      <c r="A62" s="241">
        <v>35</v>
      </c>
      <c r="B62" s="846"/>
      <c r="C62" s="847"/>
      <c r="D62" s="847"/>
      <c r="E62" s="847"/>
      <c r="F62" s="847"/>
      <c r="G62" s="847"/>
      <c r="H62" s="847"/>
      <c r="I62" s="847"/>
      <c r="J62" s="847"/>
      <c r="K62" s="847"/>
      <c r="L62" s="847"/>
      <c r="M62" s="847"/>
      <c r="N62" s="847"/>
      <c r="O62" s="847"/>
      <c r="P62" s="848"/>
      <c r="Q62" s="900"/>
      <c r="R62" s="901"/>
      <c r="S62" s="901"/>
      <c r="T62" s="901"/>
      <c r="U62" s="901"/>
      <c r="V62" s="901"/>
      <c r="W62" s="901"/>
      <c r="X62" s="901"/>
      <c r="Y62" s="901"/>
      <c r="Z62" s="901"/>
      <c r="AA62" s="901"/>
      <c r="AB62" s="901"/>
      <c r="AC62" s="901"/>
      <c r="AD62" s="901"/>
      <c r="AE62" s="902"/>
      <c r="AF62" s="852"/>
      <c r="AG62" s="853"/>
      <c r="AH62" s="853"/>
      <c r="AI62" s="853"/>
      <c r="AJ62" s="854"/>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414</v>
      </c>
      <c r="BK62" s="872"/>
      <c r="BL62" s="872"/>
      <c r="BM62" s="872"/>
      <c r="BN62" s="873"/>
      <c r="BO62" s="244"/>
      <c r="BP62" s="244"/>
      <c r="BQ62" s="241">
        <v>56</v>
      </c>
      <c r="BR62" s="242"/>
      <c r="BS62" s="839"/>
      <c r="BT62" s="840"/>
      <c r="BU62" s="840"/>
      <c r="BV62" s="840"/>
      <c r="BW62" s="840"/>
      <c r="BX62" s="840"/>
      <c r="BY62" s="840"/>
      <c r="BZ62" s="840"/>
      <c r="CA62" s="840"/>
      <c r="CB62" s="840"/>
      <c r="CC62" s="840"/>
      <c r="CD62" s="840"/>
      <c r="CE62" s="840"/>
      <c r="CF62" s="840"/>
      <c r="CG62" s="841"/>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39"/>
      <c r="DW62" s="840"/>
      <c r="DX62" s="840"/>
      <c r="DY62" s="840"/>
      <c r="DZ62" s="845"/>
      <c r="EA62" s="233"/>
    </row>
    <row r="63" spans="1:131" ht="26.25" customHeight="1" thickBot="1">
      <c r="A63" s="243" t="s">
        <v>394</v>
      </c>
      <c r="B63" s="855" t="s">
        <v>415</v>
      </c>
      <c r="C63" s="856"/>
      <c r="D63" s="856"/>
      <c r="E63" s="856"/>
      <c r="F63" s="856"/>
      <c r="G63" s="856"/>
      <c r="H63" s="856"/>
      <c r="I63" s="856"/>
      <c r="J63" s="856"/>
      <c r="K63" s="856"/>
      <c r="L63" s="856"/>
      <c r="M63" s="856"/>
      <c r="N63" s="856"/>
      <c r="O63" s="856"/>
      <c r="P63" s="857"/>
      <c r="Q63" s="905"/>
      <c r="R63" s="906"/>
      <c r="S63" s="906"/>
      <c r="T63" s="906"/>
      <c r="U63" s="906"/>
      <c r="V63" s="906"/>
      <c r="W63" s="906"/>
      <c r="X63" s="906"/>
      <c r="Y63" s="906"/>
      <c r="Z63" s="906"/>
      <c r="AA63" s="906"/>
      <c r="AB63" s="906"/>
      <c r="AC63" s="906"/>
      <c r="AD63" s="906"/>
      <c r="AE63" s="907"/>
      <c r="AF63" s="908">
        <v>598</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128</v>
      </c>
      <c r="BK63" s="917"/>
      <c r="BL63" s="917"/>
      <c r="BM63" s="917"/>
      <c r="BN63" s="918"/>
      <c r="BO63" s="244"/>
      <c r="BP63" s="244"/>
      <c r="BQ63" s="241">
        <v>57</v>
      </c>
      <c r="BR63" s="242"/>
      <c r="BS63" s="839"/>
      <c r="BT63" s="840"/>
      <c r="BU63" s="840"/>
      <c r="BV63" s="840"/>
      <c r="BW63" s="840"/>
      <c r="BX63" s="840"/>
      <c r="BY63" s="840"/>
      <c r="BZ63" s="840"/>
      <c r="CA63" s="840"/>
      <c r="CB63" s="840"/>
      <c r="CC63" s="840"/>
      <c r="CD63" s="840"/>
      <c r="CE63" s="840"/>
      <c r="CF63" s="840"/>
      <c r="CG63" s="841"/>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39"/>
      <c r="DW63" s="840"/>
      <c r="DX63" s="840"/>
      <c r="DY63" s="840"/>
      <c r="DZ63" s="845"/>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9"/>
      <c r="BT64" s="840"/>
      <c r="BU64" s="840"/>
      <c r="BV64" s="840"/>
      <c r="BW64" s="840"/>
      <c r="BX64" s="840"/>
      <c r="BY64" s="840"/>
      <c r="BZ64" s="840"/>
      <c r="CA64" s="840"/>
      <c r="CB64" s="840"/>
      <c r="CC64" s="840"/>
      <c r="CD64" s="840"/>
      <c r="CE64" s="840"/>
      <c r="CF64" s="840"/>
      <c r="CG64" s="841"/>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39"/>
      <c r="DW64" s="840"/>
      <c r="DX64" s="840"/>
      <c r="DY64" s="840"/>
      <c r="DZ64" s="845"/>
      <c r="EA64" s="233"/>
    </row>
    <row r="65" spans="1:131" ht="26.25" customHeight="1" thickBot="1">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9"/>
      <c r="BT65" s="840"/>
      <c r="BU65" s="840"/>
      <c r="BV65" s="840"/>
      <c r="BW65" s="840"/>
      <c r="BX65" s="840"/>
      <c r="BY65" s="840"/>
      <c r="BZ65" s="840"/>
      <c r="CA65" s="840"/>
      <c r="CB65" s="840"/>
      <c r="CC65" s="840"/>
      <c r="CD65" s="840"/>
      <c r="CE65" s="840"/>
      <c r="CF65" s="840"/>
      <c r="CG65" s="841"/>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39"/>
      <c r="DW65" s="840"/>
      <c r="DX65" s="840"/>
      <c r="DY65" s="840"/>
      <c r="DZ65" s="845"/>
      <c r="EA65" s="233"/>
    </row>
    <row r="66" spans="1:131" ht="26.25" customHeight="1">
      <c r="A66" s="793" t="s">
        <v>417</v>
      </c>
      <c r="B66" s="794"/>
      <c r="C66" s="794"/>
      <c r="D66" s="794"/>
      <c r="E66" s="794"/>
      <c r="F66" s="794"/>
      <c r="G66" s="794"/>
      <c r="H66" s="794"/>
      <c r="I66" s="794"/>
      <c r="J66" s="794"/>
      <c r="K66" s="794"/>
      <c r="L66" s="794"/>
      <c r="M66" s="794"/>
      <c r="N66" s="794"/>
      <c r="O66" s="794"/>
      <c r="P66" s="795"/>
      <c r="Q66" s="799" t="s">
        <v>418</v>
      </c>
      <c r="R66" s="800"/>
      <c r="S66" s="800"/>
      <c r="T66" s="800"/>
      <c r="U66" s="801"/>
      <c r="V66" s="799" t="s">
        <v>419</v>
      </c>
      <c r="W66" s="800"/>
      <c r="X66" s="800"/>
      <c r="Y66" s="800"/>
      <c r="Z66" s="801"/>
      <c r="AA66" s="799" t="s">
        <v>420</v>
      </c>
      <c r="AB66" s="800"/>
      <c r="AC66" s="800"/>
      <c r="AD66" s="800"/>
      <c r="AE66" s="801"/>
      <c r="AF66" s="919" t="s">
        <v>401</v>
      </c>
      <c r="AG66" s="881"/>
      <c r="AH66" s="881"/>
      <c r="AI66" s="881"/>
      <c r="AJ66" s="920"/>
      <c r="AK66" s="799" t="s">
        <v>402</v>
      </c>
      <c r="AL66" s="794"/>
      <c r="AM66" s="794"/>
      <c r="AN66" s="794"/>
      <c r="AO66" s="795"/>
      <c r="AP66" s="799" t="s">
        <v>421</v>
      </c>
      <c r="AQ66" s="800"/>
      <c r="AR66" s="800"/>
      <c r="AS66" s="800"/>
      <c r="AT66" s="801"/>
      <c r="AU66" s="799" t="s">
        <v>422</v>
      </c>
      <c r="AV66" s="800"/>
      <c r="AW66" s="800"/>
      <c r="AX66" s="800"/>
      <c r="AY66" s="801"/>
      <c r="AZ66" s="799" t="s">
        <v>382</v>
      </c>
      <c r="BA66" s="800"/>
      <c r="BB66" s="800"/>
      <c r="BC66" s="800"/>
      <c r="BD66" s="806"/>
      <c r="BE66" s="244"/>
      <c r="BF66" s="244"/>
      <c r="BG66" s="244"/>
      <c r="BH66" s="244"/>
      <c r="BI66" s="244"/>
      <c r="BJ66" s="244"/>
      <c r="BK66" s="244"/>
      <c r="BL66" s="244"/>
      <c r="BM66" s="244"/>
      <c r="BN66" s="244"/>
      <c r="BO66" s="244"/>
      <c r="BP66" s="244"/>
      <c r="BQ66" s="241">
        <v>60</v>
      </c>
      <c r="BR66" s="246"/>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33"/>
    </row>
    <row r="67" spans="1:131" ht="26.25" customHeight="1" thickBot="1">
      <c r="A67" s="796"/>
      <c r="B67" s="797"/>
      <c r="C67" s="797"/>
      <c r="D67" s="797"/>
      <c r="E67" s="797"/>
      <c r="F67" s="797"/>
      <c r="G67" s="797"/>
      <c r="H67" s="797"/>
      <c r="I67" s="797"/>
      <c r="J67" s="797"/>
      <c r="K67" s="797"/>
      <c r="L67" s="797"/>
      <c r="M67" s="797"/>
      <c r="N67" s="797"/>
      <c r="O67" s="797"/>
      <c r="P67" s="798"/>
      <c r="Q67" s="802"/>
      <c r="R67" s="803"/>
      <c r="S67" s="803"/>
      <c r="T67" s="803"/>
      <c r="U67" s="804"/>
      <c r="V67" s="802"/>
      <c r="W67" s="803"/>
      <c r="X67" s="803"/>
      <c r="Y67" s="803"/>
      <c r="Z67" s="804"/>
      <c r="AA67" s="802"/>
      <c r="AB67" s="803"/>
      <c r="AC67" s="803"/>
      <c r="AD67" s="803"/>
      <c r="AE67" s="804"/>
      <c r="AF67" s="921"/>
      <c r="AG67" s="884"/>
      <c r="AH67" s="884"/>
      <c r="AI67" s="884"/>
      <c r="AJ67" s="922"/>
      <c r="AK67" s="923"/>
      <c r="AL67" s="797"/>
      <c r="AM67" s="797"/>
      <c r="AN67" s="797"/>
      <c r="AO67" s="798"/>
      <c r="AP67" s="802"/>
      <c r="AQ67" s="803"/>
      <c r="AR67" s="803"/>
      <c r="AS67" s="803"/>
      <c r="AT67" s="804"/>
      <c r="AU67" s="802"/>
      <c r="AV67" s="803"/>
      <c r="AW67" s="803"/>
      <c r="AX67" s="803"/>
      <c r="AY67" s="804"/>
      <c r="AZ67" s="802"/>
      <c r="BA67" s="803"/>
      <c r="BB67" s="803"/>
      <c r="BC67" s="803"/>
      <c r="BD67" s="808"/>
      <c r="BE67" s="244"/>
      <c r="BF67" s="244"/>
      <c r="BG67" s="244"/>
      <c r="BH67" s="244"/>
      <c r="BI67" s="244"/>
      <c r="BJ67" s="244"/>
      <c r="BK67" s="244"/>
      <c r="BL67" s="244"/>
      <c r="BM67" s="244"/>
      <c r="BN67" s="244"/>
      <c r="BO67" s="244"/>
      <c r="BP67" s="244"/>
      <c r="BQ67" s="241">
        <v>61</v>
      </c>
      <c r="BR67" s="246"/>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33"/>
    </row>
    <row r="68" spans="1:131" ht="26.25" customHeight="1" thickTop="1">
      <c r="A68" s="239">
        <v>1</v>
      </c>
      <c r="B68" s="934" t="s">
        <v>588</v>
      </c>
      <c r="C68" s="935"/>
      <c r="D68" s="935"/>
      <c r="E68" s="935"/>
      <c r="F68" s="935"/>
      <c r="G68" s="935"/>
      <c r="H68" s="935"/>
      <c r="I68" s="935"/>
      <c r="J68" s="935"/>
      <c r="K68" s="935"/>
      <c r="L68" s="935"/>
      <c r="M68" s="935"/>
      <c r="N68" s="935"/>
      <c r="O68" s="935"/>
      <c r="P68" s="936"/>
      <c r="Q68" s="937">
        <v>86</v>
      </c>
      <c r="R68" s="931"/>
      <c r="S68" s="931"/>
      <c r="T68" s="931"/>
      <c r="U68" s="931"/>
      <c r="V68" s="931">
        <v>83</v>
      </c>
      <c r="W68" s="931"/>
      <c r="X68" s="931"/>
      <c r="Y68" s="931"/>
      <c r="Z68" s="931"/>
      <c r="AA68" s="931">
        <v>3</v>
      </c>
      <c r="AB68" s="931"/>
      <c r="AC68" s="931"/>
      <c r="AD68" s="931"/>
      <c r="AE68" s="931"/>
      <c r="AF68" s="931">
        <v>3</v>
      </c>
      <c r="AG68" s="931"/>
      <c r="AH68" s="931"/>
      <c r="AI68" s="931"/>
      <c r="AJ68" s="931"/>
      <c r="AK68" s="931" t="s">
        <v>518</v>
      </c>
      <c r="AL68" s="931"/>
      <c r="AM68" s="931"/>
      <c r="AN68" s="931"/>
      <c r="AO68" s="931"/>
      <c r="AP68" s="931" t="s">
        <v>518</v>
      </c>
      <c r="AQ68" s="931"/>
      <c r="AR68" s="931"/>
      <c r="AS68" s="931"/>
      <c r="AT68" s="931"/>
      <c r="AU68" s="931" t="s">
        <v>606</v>
      </c>
      <c r="AV68" s="931"/>
      <c r="AW68" s="931"/>
      <c r="AX68" s="931"/>
      <c r="AY68" s="931"/>
      <c r="AZ68" s="932"/>
      <c r="BA68" s="932"/>
      <c r="BB68" s="932"/>
      <c r="BC68" s="932"/>
      <c r="BD68" s="933"/>
      <c r="BE68" s="244"/>
      <c r="BF68" s="244"/>
      <c r="BG68" s="244"/>
      <c r="BH68" s="244"/>
      <c r="BI68" s="244"/>
      <c r="BJ68" s="244"/>
      <c r="BK68" s="244"/>
      <c r="BL68" s="244"/>
      <c r="BM68" s="244"/>
      <c r="BN68" s="244"/>
      <c r="BO68" s="244"/>
      <c r="BP68" s="244"/>
      <c r="BQ68" s="241">
        <v>62</v>
      </c>
      <c r="BR68" s="246"/>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33"/>
    </row>
    <row r="69" spans="1:131" ht="26.25" customHeight="1">
      <c r="A69" s="241">
        <v>2</v>
      </c>
      <c r="B69" s="938" t="s">
        <v>589</v>
      </c>
      <c r="C69" s="939"/>
      <c r="D69" s="939"/>
      <c r="E69" s="939"/>
      <c r="F69" s="939"/>
      <c r="G69" s="939"/>
      <c r="H69" s="939"/>
      <c r="I69" s="939"/>
      <c r="J69" s="939"/>
      <c r="K69" s="939"/>
      <c r="L69" s="939"/>
      <c r="M69" s="939"/>
      <c r="N69" s="939"/>
      <c r="O69" s="939"/>
      <c r="P69" s="940"/>
      <c r="Q69" s="941">
        <v>10461</v>
      </c>
      <c r="R69" s="895"/>
      <c r="S69" s="895"/>
      <c r="T69" s="895"/>
      <c r="U69" s="895"/>
      <c r="V69" s="895">
        <v>10445</v>
      </c>
      <c r="W69" s="895"/>
      <c r="X69" s="895"/>
      <c r="Y69" s="895"/>
      <c r="Z69" s="895"/>
      <c r="AA69" s="895">
        <v>17</v>
      </c>
      <c r="AB69" s="895"/>
      <c r="AC69" s="895"/>
      <c r="AD69" s="895"/>
      <c r="AE69" s="895"/>
      <c r="AF69" s="895">
        <v>17</v>
      </c>
      <c r="AG69" s="895"/>
      <c r="AH69" s="895"/>
      <c r="AI69" s="895"/>
      <c r="AJ69" s="895"/>
      <c r="AK69" s="895" t="s">
        <v>518</v>
      </c>
      <c r="AL69" s="895"/>
      <c r="AM69" s="895"/>
      <c r="AN69" s="895"/>
      <c r="AO69" s="895"/>
      <c r="AP69" s="895" t="s">
        <v>518</v>
      </c>
      <c r="AQ69" s="895"/>
      <c r="AR69" s="895"/>
      <c r="AS69" s="895"/>
      <c r="AT69" s="895"/>
      <c r="AU69" s="895" t="s">
        <v>606</v>
      </c>
      <c r="AV69" s="895"/>
      <c r="AW69" s="895"/>
      <c r="AX69" s="895"/>
      <c r="AY69" s="895"/>
      <c r="AZ69" s="897"/>
      <c r="BA69" s="897"/>
      <c r="BB69" s="897"/>
      <c r="BC69" s="897"/>
      <c r="BD69" s="898"/>
      <c r="BE69" s="244"/>
      <c r="BF69" s="244"/>
      <c r="BG69" s="244"/>
      <c r="BH69" s="244"/>
      <c r="BI69" s="244"/>
      <c r="BJ69" s="244"/>
      <c r="BK69" s="244"/>
      <c r="BL69" s="244"/>
      <c r="BM69" s="244"/>
      <c r="BN69" s="244"/>
      <c r="BO69" s="244"/>
      <c r="BP69" s="244"/>
      <c r="BQ69" s="241">
        <v>63</v>
      </c>
      <c r="BR69" s="246"/>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33"/>
    </row>
    <row r="70" spans="1:131" ht="26.25" customHeight="1">
      <c r="A70" s="241">
        <v>3</v>
      </c>
      <c r="B70" s="938" t="s">
        <v>590</v>
      </c>
      <c r="C70" s="939"/>
      <c r="D70" s="939"/>
      <c r="E70" s="939"/>
      <c r="F70" s="939"/>
      <c r="G70" s="939"/>
      <c r="H70" s="939"/>
      <c r="I70" s="939"/>
      <c r="J70" s="939"/>
      <c r="K70" s="939"/>
      <c r="L70" s="939"/>
      <c r="M70" s="939"/>
      <c r="N70" s="939"/>
      <c r="O70" s="939"/>
      <c r="P70" s="940"/>
      <c r="Q70" s="941">
        <v>63</v>
      </c>
      <c r="R70" s="895"/>
      <c r="S70" s="895"/>
      <c r="T70" s="895"/>
      <c r="U70" s="895"/>
      <c r="V70" s="895">
        <v>63</v>
      </c>
      <c r="W70" s="895"/>
      <c r="X70" s="895"/>
      <c r="Y70" s="895"/>
      <c r="Z70" s="895"/>
      <c r="AA70" s="895" t="s">
        <v>518</v>
      </c>
      <c r="AB70" s="895"/>
      <c r="AC70" s="895"/>
      <c r="AD70" s="895"/>
      <c r="AE70" s="895"/>
      <c r="AF70" s="895" t="s">
        <v>518</v>
      </c>
      <c r="AG70" s="895"/>
      <c r="AH70" s="895"/>
      <c r="AI70" s="895"/>
      <c r="AJ70" s="895"/>
      <c r="AK70" s="895" t="s">
        <v>518</v>
      </c>
      <c r="AL70" s="895"/>
      <c r="AM70" s="895"/>
      <c r="AN70" s="895"/>
      <c r="AO70" s="895"/>
      <c r="AP70" s="895" t="s">
        <v>518</v>
      </c>
      <c r="AQ70" s="895"/>
      <c r="AR70" s="895"/>
      <c r="AS70" s="895"/>
      <c r="AT70" s="895"/>
      <c r="AU70" s="895" t="s">
        <v>518</v>
      </c>
      <c r="AV70" s="895"/>
      <c r="AW70" s="895"/>
      <c r="AX70" s="895"/>
      <c r="AY70" s="895"/>
      <c r="AZ70" s="897"/>
      <c r="BA70" s="897"/>
      <c r="BB70" s="897"/>
      <c r="BC70" s="897"/>
      <c r="BD70" s="898"/>
      <c r="BE70" s="244"/>
      <c r="BF70" s="244"/>
      <c r="BG70" s="244"/>
      <c r="BH70" s="244"/>
      <c r="BI70" s="244"/>
      <c r="BJ70" s="244"/>
      <c r="BK70" s="244"/>
      <c r="BL70" s="244"/>
      <c r="BM70" s="244"/>
      <c r="BN70" s="244"/>
      <c r="BO70" s="244"/>
      <c r="BP70" s="244"/>
      <c r="BQ70" s="241">
        <v>64</v>
      </c>
      <c r="BR70" s="246"/>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33"/>
    </row>
    <row r="71" spans="1:131" ht="26.25" customHeight="1">
      <c r="A71" s="241">
        <v>4</v>
      </c>
      <c r="B71" s="938" t="s">
        <v>591</v>
      </c>
      <c r="C71" s="939"/>
      <c r="D71" s="939"/>
      <c r="E71" s="939"/>
      <c r="F71" s="939"/>
      <c r="G71" s="939"/>
      <c r="H71" s="939"/>
      <c r="I71" s="939"/>
      <c r="J71" s="939"/>
      <c r="K71" s="939"/>
      <c r="L71" s="939"/>
      <c r="M71" s="939"/>
      <c r="N71" s="939"/>
      <c r="O71" s="939"/>
      <c r="P71" s="940"/>
      <c r="Q71" s="941">
        <v>189</v>
      </c>
      <c r="R71" s="895"/>
      <c r="S71" s="895"/>
      <c r="T71" s="895"/>
      <c r="U71" s="895"/>
      <c r="V71" s="895">
        <v>182</v>
      </c>
      <c r="W71" s="895"/>
      <c r="X71" s="895"/>
      <c r="Y71" s="895"/>
      <c r="Z71" s="895"/>
      <c r="AA71" s="895">
        <v>7</v>
      </c>
      <c r="AB71" s="895"/>
      <c r="AC71" s="895"/>
      <c r="AD71" s="895"/>
      <c r="AE71" s="895"/>
      <c r="AF71" s="895">
        <v>7</v>
      </c>
      <c r="AG71" s="895"/>
      <c r="AH71" s="895"/>
      <c r="AI71" s="895"/>
      <c r="AJ71" s="895"/>
      <c r="AK71" s="895" t="s">
        <v>518</v>
      </c>
      <c r="AL71" s="895"/>
      <c r="AM71" s="895"/>
      <c r="AN71" s="895"/>
      <c r="AO71" s="895"/>
      <c r="AP71" s="895" t="s">
        <v>518</v>
      </c>
      <c r="AQ71" s="895"/>
      <c r="AR71" s="895"/>
      <c r="AS71" s="895"/>
      <c r="AT71" s="895"/>
      <c r="AU71" s="895" t="s">
        <v>518</v>
      </c>
      <c r="AV71" s="895"/>
      <c r="AW71" s="895"/>
      <c r="AX71" s="895"/>
      <c r="AY71" s="895"/>
      <c r="AZ71" s="897"/>
      <c r="BA71" s="897"/>
      <c r="BB71" s="897"/>
      <c r="BC71" s="897"/>
      <c r="BD71" s="898"/>
      <c r="BE71" s="244"/>
      <c r="BF71" s="244"/>
      <c r="BG71" s="244"/>
      <c r="BH71" s="244"/>
      <c r="BI71" s="244"/>
      <c r="BJ71" s="244"/>
      <c r="BK71" s="244"/>
      <c r="BL71" s="244"/>
      <c r="BM71" s="244"/>
      <c r="BN71" s="244"/>
      <c r="BO71" s="244"/>
      <c r="BP71" s="244"/>
      <c r="BQ71" s="241">
        <v>65</v>
      </c>
      <c r="BR71" s="246"/>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33"/>
    </row>
    <row r="72" spans="1:131" ht="26.25" customHeight="1">
      <c r="A72" s="241">
        <v>5</v>
      </c>
      <c r="B72" s="938" t="s">
        <v>592</v>
      </c>
      <c r="C72" s="939"/>
      <c r="D72" s="939"/>
      <c r="E72" s="939"/>
      <c r="F72" s="939"/>
      <c r="G72" s="939"/>
      <c r="H72" s="939"/>
      <c r="I72" s="939"/>
      <c r="J72" s="939"/>
      <c r="K72" s="939"/>
      <c r="L72" s="939"/>
      <c r="M72" s="939"/>
      <c r="N72" s="939"/>
      <c r="O72" s="939"/>
      <c r="P72" s="940"/>
      <c r="Q72" s="941">
        <v>21</v>
      </c>
      <c r="R72" s="895"/>
      <c r="S72" s="895"/>
      <c r="T72" s="895"/>
      <c r="U72" s="895"/>
      <c r="V72" s="895">
        <v>20</v>
      </c>
      <c r="W72" s="895"/>
      <c r="X72" s="895"/>
      <c r="Y72" s="895"/>
      <c r="Z72" s="895"/>
      <c r="AA72" s="895">
        <v>1</v>
      </c>
      <c r="AB72" s="895"/>
      <c r="AC72" s="895"/>
      <c r="AD72" s="895"/>
      <c r="AE72" s="895"/>
      <c r="AF72" s="895">
        <v>1</v>
      </c>
      <c r="AG72" s="895"/>
      <c r="AH72" s="895"/>
      <c r="AI72" s="895"/>
      <c r="AJ72" s="895"/>
      <c r="AK72" s="895" t="s">
        <v>518</v>
      </c>
      <c r="AL72" s="895"/>
      <c r="AM72" s="895"/>
      <c r="AN72" s="895"/>
      <c r="AO72" s="895"/>
      <c r="AP72" s="895" t="s">
        <v>518</v>
      </c>
      <c r="AQ72" s="895"/>
      <c r="AR72" s="895"/>
      <c r="AS72" s="895"/>
      <c r="AT72" s="895"/>
      <c r="AU72" s="895" t="s">
        <v>518</v>
      </c>
      <c r="AV72" s="895"/>
      <c r="AW72" s="895"/>
      <c r="AX72" s="895"/>
      <c r="AY72" s="895"/>
      <c r="AZ72" s="897"/>
      <c r="BA72" s="897"/>
      <c r="BB72" s="897"/>
      <c r="BC72" s="897"/>
      <c r="BD72" s="898"/>
      <c r="BE72" s="244"/>
      <c r="BF72" s="244"/>
      <c r="BG72" s="244"/>
      <c r="BH72" s="244"/>
      <c r="BI72" s="244"/>
      <c r="BJ72" s="244"/>
      <c r="BK72" s="244"/>
      <c r="BL72" s="244"/>
      <c r="BM72" s="244"/>
      <c r="BN72" s="244"/>
      <c r="BO72" s="244"/>
      <c r="BP72" s="244"/>
      <c r="BQ72" s="241">
        <v>66</v>
      </c>
      <c r="BR72" s="246"/>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33"/>
    </row>
    <row r="73" spans="1:131" ht="26.25" customHeight="1">
      <c r="A73" s="241">
        <v>6</v>
      </c>
      <c r="B73" s="938" t="s">
        <v>593</v>
      </c>
      <c r="C73" s="939"/>
      <c r="D73" s="939"/>
      <c r="E73" s="939"/>
      <c r="F73" s="939"/>
      <c r="G73" s="939"/>
      <c r="H73" s="939"/>
      <c r="I73" s="939"/>
      <c r="J73" s="939"/>
      <c r="K73" s="939"/>
      <c r="L73" s="939"/>
      <c r="M73" s="939"/>
      <c r="N73" s="939"/>
      <c r="O73" s="939"/>
      <c r="P73" s="940"/>
      <c r="Q73" s="941">
        <v>111</v>
      </c>
      <c r="R73" s="895"/>
      <c r="S73" s="895"/>
      <c r="T73" s="895"/>
      <c r="U73" s="895"/>
      <c r="V73" s="895">
        <v>82</v>
      </c>
      <c r="W73" s="895"/>
      <c r="X73" s="895"/>
      <c r="Y73" s="895"/>
      <c r="Z73" s="895"/>
      <c r="AA73" s="895">
        <v>30</v>
      </c>
      <c r="AB73" s="895"/>
      <c r="AC73" s="895"/>
      <c r="AD73" s="895"/>
      <c r="AE73" s="895"/>
      <c r="AF73" s="895">
        <v>30</v>
      </c>
      <c r="AG73" s="895"/>
      <c r="AH73" s="895"/>
      <c r="AI73" s="895"/>
      <c r="AJ73" s="895"/>
      <c r="AK73" s="895">
        <v>11</v>
      </c>
      <c r="AL73" s="895"/>
      <c r="AM73" s="895"/>
      <c r="AN73" s="895"/>
      <c r="AO73" s="895"/>
      <c r="AP73" s="895" t="s">
        <v>518</v>
      </c>
      <c r="AQ73" s="895"/>
      <c r="AR73" s="895"/>
      <c r="AS73" s="895"/>
      <c r="AT73" s="895"/>
      <c r="AU73" s="895" t="s">
        <v>518</v>
      </c>
      <c r="AV73" s="895"/>
      <c r="AW73" s="895"/>
      <c r="AX73" s="895"/>
      <c r="AY73" s="895"/>
      <c r="AZ73" s="897"/>
      <c r="BA73" s="897"/>
      <c r="BB73" s="897"/>
      <c r="BC73" s="897"/>
      <c r="BD73" s="898"/>
      <c r="BE73" s="244"/>
      <c r="BF73" s="244"/>
      <c r="BG73" s="244"/>
      <c r="BH73" s="244"/>
      <c r="BI73" s="244"/>
      <c r="BJ73" s="244"/>
      <c r="BK73" s="244"/>
      <c r="BL73" s="244"/>
      <c r="BM73" s="244"/>
      <c r="BN73" s="244"/>
      <c r="BO73" s="244"/>
      <c r="BP73" s="244"/>
      <c r="BQ73" s="241">
        <v>67</v>
      </c>
      <c r="BR73" s="246"/>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33"/>
    </row>
    <row r="74" spans="1:131" ht="26.25" customHeight="1">
      <c r="A74" s="241">
        <v>7</v>
      </c>
      <c r="B74" s="938" t="s">
        <v>594</v>
      </c>
      <c r="C74" s="939"/>
      <c r="D74" s="939"/>
      <c r="E74" s="939"/>
      <c r="F74" s="939"/>
      <c r="G74" s="939"/>
      <c r="H74" s="939"/>
      <c r="I74" s="939"/>
      <c r="J74" s="939"/>
      <c r="K74" s="939"/>
      <c r="L74" s="939"/>
      <c r="M74" s="939"/>
      <c r="N74" s="939"/>
      <c r="O74" s="939"/>
      <c r="P74" s="940"/>
      <c r="Q74" s="941">
        <v>396</v>
      </c>
      <c r="R74" s="895"/>
      <c r="S74" s="895"/>
      <c r="T74" s="895"/>
      <c r="U74" s="895"/>
      <c r="V74" s="895">
        <v>348</v>
      </c>
      <c r="W74" s="895"/>
      <c r="X74" s="895"/>
      <c r="Y74" s="895"/>
      <c r="Z74" s="895"/>
      <c r="AA74" s="895">
        <v>48</v>
      </c>
      <c r="AB74" s="895"/>
      <c r="AC74" s="895"/>
      <c r="AD74" s="895"/>
      <c r="AE74" s="895"/>
      <c r="AF74" s="895">
        <v>48</v>
      </c>
      <c r="AG74" s="895"/>
      <c r="AH74" s="895"/>
      <c r="AI74" s="895"/>
      <c r="AJ74" s="895"/>
      <c r="AK74" s="895" t="s">
        <v>518</v>
      </c>
      <c r="AL74" s="895"/>
      <c r="AM74" s="895"/>
      <c r="AN74" s="895"/>
      <c r="AO74" s="895"/>
      <c r="AP74" s="895" t="s">
        <v>518</v>
      </c>
      <c r="AQ74" s="895"/>
      <c r="AR74" s="895"/>
      <c r="AS74" s="895"/>
      <c r="AT74" s="895"/>
      <c r="AU74" s="895" t="s">
        <v>518</v>
      </c>
      <c r="AV74" s="895"/>
      <c r="AW74" s="895"/>
      <c r="AX74" s="895"/>
      <c r="AY74" s="895"/>
      <c r="AZ74" s="897"/>
      <c r="BA74" s="897"/>
      <c r="BB74" s="897"/>
      <c r="BC74" s="897"/>
      <c r="BD74" s="898"/>
      <c r="BE74" s="244"/>
      <c r="BF74" s="244"/>
      <c r="BG74" s="244"/>
      <c r="BH74" s="244"/>
      <c r="BI74" s="244"/>
      <c r="BJ74" s="244"/>
      <c r="BK74" s="244"/>
      <c r="BL74" s="244"/>
      <c r="BM74" s="244"/>
      <c r="BN74" s="244"/>
      <c r="BO74" s="244"/>
      <c r="BP74" s="244"/>
      <c r="BQ74" s="241">
        <v>68</v>
      </c>
      <c r="BR74" s="246"/>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33"/>
    </row>
    <row r="75" spans="1:131" ht="26.25" customHeight="1">
      <c r="A75" s="241">
        <v>8</v>
      </c>
      <c r="B75" s="938" t="s">
        <v>595</v>
      </c>
      <c r="C75" s="939"/>
      <c r="D75" s="939"/>
      <c r="E75" s="939"/>
      <c r="F75" s="939"/>
      <c r="G75" s="939"/>
      <c r="H75" s="939"/>
      <c r="I75" s="939"/>
      <c r="J75" s="939"/>
      <c r="K75" s="939"/>
      <c r="L75" s="939"/>
      <c r="M75" s="939"/>
      <c r="N75" s="939"/>
      <c r="O75" s="939"/>
      <c r="P75" s="940"/>
      <c r="Q75" s="942">
        <v>2112</v>
      </c>
      <c r="R75" s="943"/>
      <c r="S75" s="943"/>
      <c r="T75" s="943"/>
      <c r="U75" s="899"/>
      <c r="V75" s="944">
        <v>2090</v>
      </c>
      <c r="W75" s="943"/>
      <c r="X75" s="943"/>
      <c r="Y75" s="943"/>
      <c r="Z75" s="899"/>
      <c r="AA75" s="944">
        <v>22</v>
      </c>
      <c r="AB75" s="943"/>
      <c r="AC75" s="943"/>
      <c r="AD75" s="943"/>
      <c r="AE75" s="899"/>
      <c r="AF75" s="944">
        <v>22</v>
      </c>
      <c r="AG75" s="943"/>
      <c r="AH75" s="943"/>
      <c r="AI75" s="943"/>
      <c r="AJ75" s="899"/>
      <c r="AK75" s="944" t="s">
        <v>518</v>
      </c>
      <c r="AL75" s="943"/>
      <c r="AM75" s="943"/>
      <c r="AN75" s="943"/>
      <c r="AO75" s="899"/>
      <c r="AP75" s="944">
        <v>907</v>
      </c>
      <c r="AQ75" s="943"/>
      <c r="AR75" s="943"/>
      <c r="AS75" s="943"/>
      <c r="AT75" s="899"/>
      <c r="AU75" s="944">
        <v>66</v>
      </c>
      <c r="AV75" s="943"/>
      <c r="AW75" s="943"/>
      <c r="AX75" s="943"/>
      <c r="AY75" s="899"/>
      <c r="AZ75" s="897"/>
      <c r="BA75" s="897"/>
      <c r="BB75" s="897"/>
      <c r="BC75" s="897"/>
      <c r="BD75" s="898"/>
      <c r="BE75" s="244"/>
      <c r="BF75" s="244"/>
      <c r="BG75" s="244"/>
      <c r="BH75" s="244"/>
      <c r="BI75" s="244"/>
      <c r="BJ75" s="244"/>
      <c r="BK75" s="244"/>
      <c r="BL75" s="244"/>
      <c r="BM75" s="244"/>
      <c r="BN75" s="244"/>
      <c r="BO75" s="244"/>
      <c r="BP75" s="244"/>
      <c r="BQ75" s="241">
        <v>69</v>
      </c>
      <c r="BR75" s="246"/>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33"/>
    </row>
    <row r="76" spans="1:131" ht="26.25" customHeight="1">
      <c r="A76" s="241">
        <v>9</v>
      </c>
      <c r="B76" s="938" t="s">
        <v>596</v>
      </c>
      <c r="C76" s="939"/>
      <c r="D76" s="939"/>
      <c r="E76" s="939"/>
      <c r="F76" s="939"/>
      <c r="G76" s="939"/>
      <c r="H76" s="939"/>
      <c r="I76" s="939"/>
      <c r="J76" s="939"/>
      <c r="K76" s="939"/>
      <c r="L76" s="939"/>
      <c r="M76" s="939"/>
      <c r="N76" s="939"/>
      <c r="O76" s="939"/>
      <c r="P76" s="940"/>
      <c r="Q76" s="942">
        <v>39</v>
      </c>
      <c r="R76" s="943"/>
      <c r="S76" s="943"/>
      <c r="T76" s="943"/>
      <c r="U76" s="899"/>
      <c r="V76" s="944">
        <v>31</v>
      </c>
      <c r="W76" s="943"/>
      <c r="X76" s="943"/>
      <c r="Y76" s="943"/>
      <c r="Z76" s="899"/>
      <c r="AA76" s="944">
        <v>8</v>
      </c>
      <c r="AB76" s="943"/>
      <c r="AC76" s="943"/>
      <c r="AD76" s="943"/>
      <c r="AE76" s="899"/>
      <c r="AF76" s="944">
        <v>8</v>
      </c>
      <c r="AG76" s="943"/>
      <c r="AH76" s="943"/>
      <c r="AI76" s="943"/>
      <c r="AJ76" s="899"/>
      <c r="AK76" s="944">
        <v>20</v>
      </c>
      <c r="AL76" s="943"/>
      <c r="AM76" s="943"/>
      <c r="AN76" s="943"/>
      <c r="AO76" s="899"/>
      <c r="AP76" s="944" t="s">
        <v>518</v>
      </c>
      <c r="AQ76" s="943"/>
      <c r="AR76" s="943"/>
      <c r="AS76" s="943"/>
      <c r="AT76" s="899"/>
      <c r="AU76" s="944" t="s">
        <v>518</v>
      </c>
      <c r="AV76" s="943"/>
      <c r="AW76" s="943"/>
      <c r="AX76" s="943"/>
      <c r="AY76" s="899"/>
      <c r="AZ76" s="897"/>
      <c r="BA76" s="897"/>
      <c r="BB76" s="897"/>
      <c r="BC76" s="897"/>
      <c r="BD76" s="898"/>
      <c r="BE76" s="244"/>
      <c r="BF76" s="244"/>
      <c r="BG76" s="244"/>
      <c r="BH76" s="244"/>
      <c r="BI76" s="244"/>
      <c r="BJ76" s="244"/>
      <c r="BK76" s="244"/>
      <c r="BL76" s="244"/>
      <c r="BM76" s="244"/>
      <c r="BN76" s="244"/>
      <c r="BO76" s="244"/>
      <c r="BP76" s="244"/>
      <c r="BQ76" s="241">
        <v>70</v>
      </c>
      <c r="BR76" s="246"/>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33"/>
    </row>
    <row r="77" spans="1:131" ht="26.25" customHeight="1">
      <c r="A77" s="241">
        <v>10</v>
      </c>
      <c r="B77" s="938" t="s">
        <v>587</v>
      </c>
      <c r="C77" s="939"/>
      <c r="D77" s="939"/>
      <c r="E77" s="939"/>
      <c r="F77" s="939"/>
      <c r="G77" s="939"/>
      <c r="H77" s="939"/>
      <c r="I77" s="939"/>
      <c r="J77" s="939"/>
      <c r="K77" s="939"/>
      <c r="L77" s="939"/>
      <c r="M77" s="939"/>
      <c r="N77" s="939"/>
      <c r="O77" s="939"/>
      <c r="P77" s="940"/>
      <c r="Q77" s="942">
        <v>11656</v>
      </c>
      <c r="R77" s="943"/>
      <c r="S77" s="943"/>
      <c r="T77" s="943"/>
      <c r="U77" s="899"/>
      <c r="V77" s="944">
        <v>10459</v>
      </c>
      <c r="W77" s="943"/>
      <c r="X77" s="943"/>
      <c r="Y77" s="943"/>
      <c r="Z77" s="899"/>
      <c r="AA77" s="944">
        <v>1196</v>
      </c>
      <c r="AB77" s="943"/>
      <c r="AC77" s="943"/>
      <c r="AD77" s="943"/>
      <c r="AE77" s="899"/>
      <c r="AF77" s="944">
        <v>7363</v>
      </c>
      <c r="AG77" s="943"/>
      <c r="AH77" s="943"/>
      <c r="AI77" s="943"/>
      <c r="AJ77" s="899"/>
      <c r="AK77" s="944">
        <v>1109</v>
      </c>
      <c r="AL77" s="943"/>
      <c r="AM77" s="943"/>
      <c r="AN77" s="943"/>
      <c r="AO77" s="899"/>
      <c r="AP77" s="944">
        <v>9502</v>
      </c>
      <c r="AQ77" s="943"/>
      <c r="AR77" s="943"/>
      <c r="AS77" s="943"/>
      <c r="AT77" s="899"/>
      <c r="AU77" s="944" t="s">
        <v>518</v>
      </c>
      <c r="AV77" s="943"/>
      <c r="AW77" s="943"/>
      <c r="AX77" s="943"/>
      <c r="AY77" s="899"/>
      <c r="AZ77" s="897" t="s">
        <v>607</v>
      </c>
      <c r="BA77" s="897"/>
      <c r="BB77" s="897"/>
      <c r="BC77" s="897"/>
      <c r="BD77" s="898"/>
      <c r="BE77" s="244"/>
      <c r="BF77" s="244"/>
      <c r="BG77" s="244"/>
      <c r="BH77" s="244"/>
      <c r="BI77" s="244"/>
      <c r="BJ77" s="244"/>
      <c r="BK77" s="244"/>
      <c r="BL77" s="244"/>
      <c r="BM77" s="244"/>
      <c r="BN77" s="244"/>
      <c r="BO77" s="244"/>
      <c r="BP77" s="244"/>
      <c r="BQ77" s="241">
        <v>71</v>
      </c>
      <c r="BR77" s="246"/>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33"/>
    </row>
    <row r="78" spans="1:131" ht="26.25" customHeight="1">
      <c r="A78" s="241">
        <v>11</v>
      </c>
      <c r="B78" s="938" t="s">
        <v>597</v>
      </c>
      <c r="C78" s="939"/>
      <c r="D78" s="939"/>
      <c r="E78" s="939"/>
      <c r="F78" s="939"/>
      <c r="G78" s="939"/>
      <c r="H78" s="939"/>
      <c r="I78" s="939"/>
      <c r="J78" s="939"/>
      <c r="K78" s="939"/>
      <c r="L78" s="939"/>
      <c r="M78" s="939"/>
      <c r="N78" s="939"/>
      <c r="O78" s="939"/>
      <c r="P78" s="940"/>
      <c r="Q78" s="941">
        <v>379</v>
      </c>
      <c r="R78" s="895"/>
      <c r="S78" s="895"/>
      <c r="T78" s="895"/>
      <c r="U78" s="895"/>
      <c r="V78" s="895">
        <v>370</v>
      </c>
      <c r="W78" s="895"/>
      <c r="X78" s="895"/>
      <c r="Y78" s="895"/>
      <c r="Z78" s="895"/>
      <c r="AA78" s="895">
        <v>8</v>
      </c>
      <c r="AB78" s="895"/>
      <c r="AC78" s="895"/>
      <c r="AD78" s="895"/>
      <c r="AE78" s="895"/>
      <c r="AF78" s="895">
        <v>8</v>
      </c>
      <c r="AG78" s="895"/>
      <c r="AH78" s="895"/>
      <c r="AI78" s="895"/>
      <c r="AJ78" s="895"/>
      <c r="AK78" s="895">
        <v>165</v>
      </c>
      <c r="AL78" s="895"/>
      <c r="AM78" s="895"/>
      <c r="AN78" s="895"/>
      <c r="AO78" s="895"/>
      <c r="AP78" s="895" t="s">
        <v>518</v>
      </c>
      <c r="AQ78" s="895"/>
      <c r="AR78" s="895"/>
      <c r="AS78" s="895"/>
      <c r="AT78" s="895"/>
      <c r="AU78" s="895" t="s">
        <v>518</v>
      </c>
      <c r="AV78" s="895"/>
      <c r="AW78" s="895"/>
      <c r="AX78" s="895"/>
      <c r="AY78" s="895"/>
      <c r="AZ78" s="897"/>
      <c r="BA78" s="897"/>
      <c r="BB78" s="897"/>
      <c r="BC78" s="897"/>
      <c r="BD78" s="898"/>
      <c r="BE78" s="244"/>
      <c r="BF78" s="244"/>
      <c r="BG78" s="244"/>
      <c r="BH78" s="244"/>
      <c r="BI78" s="244"/>
      <c r="BJ78" s="233"/>
      <c r="BK78" s="233"/>
      <c r="BL78" s="233"/>
      <c r="BM78" s="233"/>
      <c r="BN78" s="233"/>
      <c r="BO78" s="244"/>
      <c r="BP78" s="244"/>
      <c r="BQ78" s="241">
        <v>72</v>
      </c>
      <c r="BR78" s="246"/>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33"/>
    </row>
    <row r="79" spans="1:131" ht="26.25" customHeight="1">
      <c r="A79" s="241">
        <v>12</v>
      </c>
      <c r="B79" s="938" t="s">
        <v>598</v>
      </c>
      <c r="C79" s="939"/>
      <c r="D79" s="939"/>
      <c r="E79" s="939"/>
      <c r="F79" s="939"/>
      <c r="G79" s="939"/>
      <c r="H79" s="939"/>
      <c r="I79" s="939"/>
      <c r="J79" s="939"/>
      <c r="K79" s="939"/>
      <c r="L79" s="939"/>
      <c r="M79" s="939"/>
      <c r="N79" s="939"/>
      <c r="O79" s="939"/>
      <c r="P79" s="940"/>
      <c r="Q79" s="941">
        <v>63</v>
      </c>
      <c r="R79" s="895"/>
      <c r="S79" s="895"/>
      <c r="T79" s="895"/>
      <c r="U79" s="895"/>
      <c r="V79" s="895">
        <v>63</v>
      </c>
      <c r="W79" s="895"/>
      <c r="X79" s="895"/>
      <c r="Y79" s="895"/>
      <c r="Z79" s="895"/>
      <c r="AA79" s="895" t="s">
        <v>518</v>
      </c>
      <c r="AB79" s="895"/>
      <c r="AC79" s="895"/>
      <c r="AD79" s="895"/>
      <c r="AE79" s="895"/>
      <c r="AF79" s="895" t="s">
        <v>518</v>
      </c>
      <c r="AG79" s="895"/>
      <c r="AH79" s="895"/>
      <c r="AI79" s="895"/>
      <c r="AJ79" s="895"/>
      <c r="AK79" s="895" t="s">
        <v>518</v>
      </c>
      <c r="AL79" s="895"/>
      <c r="AM79" s="895"/>
      <c r="AN79" s="895"/>
      <c r="AO79" s="895"/>
      <c r="AP79" s="895" t="s">
        <v>518</v>
      </c>
      <c r="AQ79" s="895"/>
      <c r="AR79" s="895"/>
      <c r="AS79" s="895"/>
      <c r="AT79" s="895"/>
      <c r="AU79" s="895" t="s">
        <v>518</v>
      </c>
      <c r="AV79" s="895"/>
      <c r="AW79" s="895"/>
      <c r="AX79" s="895"/>
      <c r="AY79" s="895"/>
      <c r="AZ79" s="897"/>
      <c r="BA79" s="897"/>
      <c r="BB79" s="897"/>
      <c r="BC79" s="897"/>
      <c r="BD79" s="898"/>
      <c r="BE79" s="244"/>
      <c r="BF79" s="244"/>
      <c r="BG79" s="244"/>
      <c r="BH79" s="244"/>
      <c r="BI79" s="244"/>
      <c r="BJ79" s="233"/>
      <c r="BK79" s="233"/>
      <c r="BL79" s="233"/>
      <c r="BM79" s="233"/>
      <c r="BN79" s="233"/>
      <c r="BO79" s="244"/>
      <c r="BP79" s="244"/>
      <c r="BQ79" s="241">
        <v>73</v>
      </c>
      <c r="BR79" s="246"/>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33"/>
    </row>
    <row r="80" spans="1:131" ht="26.25" customHeight="1">
      <c r="A80" s="241">
        <v>13</v>
      </c>
      <c r="B80" s="938" t="s">
        <v>599</v>
      </c>
      <c r="C80" s="939"/>
      <c r="D80" s="939"/>
      <c r="E80" s="939"/>
      <c r="F80" s="939"/>
      <c r="G80" s="939"/>
      <c r="H80" s="939"/>
      <c r="I80" s="939"/>
      <c r="J80" s="939"/>
      <c r="K80" s="939"/>
      <c r="L80" s="939"/>
      <c r="M80" s="939"/>
      <c r="N80" s="939"/>
      <c r="O80" s="939"/>
      <c r="P80" s="940"/>
      <c r="Q80" s="941">
        <v>319</v>
      </c>
      <c r="R80" s="895"/>
      <c r="S80" s="895"/>
      <c r="T80" s="895"/>
      <c r="U80" s="895"/>
      <c r="V80" s="895">
        <v>246</v>
      </c>
      <c r="W80" s="895"/>
      <c r="X80" s="895"/>
      <c r="Y80" s="895"/>
      <c r="Z80" s="895"/>
      <c r="AA80" s="895">
        <v>73</v>
      </c>
      <c r="AB80" s="895"/>
      <c r="AC80" s="895"/>
      <c r="AD80" s="895"/>
      <c r="AE80" s="895"/>
      <c r="AF80" s="895">
        <v>73</v>
      </c>
      <c r="AG80" s="895"/>
      <c r="AH80" s="895"/>
      <c r="AI80" s="895"/>
      <c r="AJ80" s="895"/>
      <c r="AK80" s="895" t="s">
        <v>518</v>
      </c>
      <c r="AL80" s="895"/>
      <c r="AM80" s="895"/>
      <c r="AN80" s="895"/>
      <c r="AO80" s="895"/>
      <c r="AP80" s="895" t="s">
        <v>518</v>
      </c>
      <c r="AQ80" s="895"/>
      <c r="AR80" s="895"/>
      <c r="AS80" s="895"/>
      <c r="AT80" s="895"/>
      <c r="AU80" s="895" t="s">
        <v>518</v>
      </c>
      <c r="AV80" s="895"/>
      <c r="AW80" s="895"/>
      <c r="AX80" s="895"/>
      <c r="AY80" s="895"/>
      <c r="AZ80" s="897"/>
      <c r="BA80" s="897"/>
      <c r="BB80" s="897"/>
      <c r="BC80" s="897"/>
      <c r="BD80" s="898"/>
      <c r="BE80" s="244"/>
      <c r="BF80" s="244"/>
      <c r="BG80" s="244"/>
      <c r="BH80" s="244"/>
      <c r="BI80" s="244"/>
      <c r="BJ80" s="244"/>
      <c r="BK80" s="244"/>
      <c r="BL80" s="244"/>
      <c r="BM80" s="244"/>
      <c r="BN80" s="244"/>
      <c r="BO80" s="244"/>
      <c r="BP80" s="244"/>
      <c r="BQ80" s="241">
        <v>74</v>
      </c>
      <c r="BR80" s="246"/>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33"/>
    </row>
    <row r="81" spans="1:131" ht="26.25" customHeight="1">
      <c r="A81" s="241">
        <v>14</v>
      </c>
      <c r="B81" s="938" t="s">
        <v>600</v>
      </c>
      <c r="C81" s="939"/>
      <c r="D81" s="939"/>
      <c r="E81" s="939"/>
      <c r="F81" s="939"/>
      <c r="G81" s="939"/>
      <c r="H81" s="939"/>
      <c r="I81" s="939"/>
      <c r="J81" s="939"/>
      <c r="K81" s="939"/>
      <c r="L81" s="939"/>
      <c r="M81" s="939"/>
      <c r="N81" s="939"/>
      <c r="O81" s="939"/>
      <c r="P81" s="940"/>
      <c r="Q81" s="941">
        <v>23</v>
      </c>
      <c r="R81" s="895"/>
      <c r="S81" s="895"/>
      <c r="T81" s="895"/>
      <c r="U81" s="895"/>
      <c r="V81" s="895">
        <v>23</v>
      </c>
      <c r="W81" s="895"/>
      <c r="X81" s="895"/>
      <c r="Y81" s="895"/>
      <c r="Z81" s="895"/>
      <c r="AA81" s="895" t="s">
        <v>518</v>
      </c>
      <c r="AB81" s="895"/>
      <c r="AC81" s="895"/>
      <c r="AD81" s="895"/>
      <c r="AE81" s="895"/>
      <c r="AF81" s="895" t="s">
        <v>518</v>
      </c>
      <c r="AG81" s="895"/>
      <c r="AH81" s="895"/>
      <c r="AI81" s="895"/>
      <c r="AJ81" s="895"/>
      <c r="AK81" s="895">
        <v>23</v>
      </c>
      <c r="AL81" s="895"/>
      <c r="AM81" s="895"/>
      <c r="AN81" s="895"/>
      <c r="AO81" s="895"/>
      <c r="AP81" s="895" t="s">
        <v>518</v>
      </c>
      <c r="AQ81" s="895"/>
      <c r="AR81" s="895"/>
      <c r="AS81" s="895"/>
      <c r="AT81" s="895"/>
      <c r="AU81" s="895" t="s">
        <v>518</v>
      </c>
      <c r="AV81" s="895"/>
      <c r="AW81" s="895"/>
      <c r="AX81" s="895"/>
      <c r="AY81" s="895"/>
      <c r="AZ81" s="897"/>
      <c r="BA81" s="897"/>
      <c r="BB81" s="897"/>
      <c r="BC81" s="897"/>
      <c r="BD81" s="898"/>
      <c r="BE81" s="244"/>
      <c r="BF81" s="244"/>
      <c r="BG81" s="244"/>
      <c r="BH81" s="244"/>
      <c r="BI81" s="244"/>
      <c r="BJ81" s="244"/>
      <c r="BK81" s="244"/>
      <c r="BL81" s="244"/>
      <c r="BM81" s="244"/>
      <c r="BN81" s="244"/>
      <c r="BO81" s="244"/>
      <c r="BP81" s="244"/>
      <c r="BQ81" s="241">
        <v>75</v>
      </c>
      <c r="BR81" s="246"/>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33"/>
    </row>
    <row r="82" spans="1:131" ht="26.25" customHeight="1">
      <c r="A82" s="241">
        <v>15</v>
      </c>
      <c r="B82" s="938" t="s">
        <v>601</v>
      </c>
      <c r="C82" s="939"/>
      <c r="D82" s="939"/>
      <c r="E82" s="939"/>
      <c r="F82" s="939"/>
      <c r="G82" s="939"/>
      <c r="H82" s="939"/>
      <c r="I82" s="939"/>
      <c r="J82" s="939"/>
      <c r="K82" s="939"/>
      <c r="L82" s="939"/>
      <c r="M82" s="939"/>
      <c r="N82" s="939"/>
      <c r="O82" s="939"/>
      <c r="P82" s="940"/>
      <c r="Q82" s="941">
        <v>6185</v>
      </c>
      <c r="R82" s="895"/>
      <c r="S82" s="895"/>
      <c r="T82" s="895"/>
      <c r="U82" s="895"/>
      <c r="V82" s="895">
        <v>6049</v>
      </c>
      <c r="W82" s="895"/>
      <c r="X82" s="895"/>
      <c r="Y82" s="895"/>
      <c r="Z82" s="895"/>
      <c r="AA82" s="895">
        <v>136</v>
      </c>
      <c r="AB82" s="895"/>
      <c r="AC82" s="895"/>
      <c r="AD82" s="895"/>
      <c r="AE82" s="895"/>
      <c r="AF82" s="895">
        <v>136</v>
      </c>
      <c r="AG82" s="895"/>
      <c r="AH82" s="895"/>
      <c r="AI82" s="895"/>
      <c r="AJ82" s="895"/>
      <c r="AK82" s="895" t="s">
        <v>518</v>
      </c>
      <c r="AL82" s="895"/>
      <c r="AM82" s="895"/>
      <c r="AN82" s="895"/>
      <c r="AO82" s="895"/>
      <c r="AP82" s="895" t="s">
        <v>518</v>
      </c>
      <c r="AQ82" s="895"/>
      <c r="AR82" s="895"/>
      <c r="AS82" s="895"/>
      <c r="AT82" s="895"/>
      <c r="AU82" s="895" t="s">
        <v>518</v>
      </c>
      <c r="AV82" s="895"/>
      <c r="AW82" s="895"/>
      <c r="AX82" s="895"/>
      <c r="AY82" s="895"/>
      <c r="AZ82" s="897"/>
      <c r="BA82" s="897"/>
      <c r="BB82" s="897"/>
      <c r="BC82" s="897"/>
      <c r="BD82" s="898"/>
      <c r="BE82" s="244"/>
      <c r="BF82" s="244"/>
      <c r="BG82" s="244"/>
      <c r="BH82" s="244"/>
      <c r="BI82" s="244"/>
      <c r="BJ82" s="244"/>
      <c r="BK82" s="244"/>
      <c r="BL82" s="244"/>
      <c r="BM82" s="244"/>
      <c r="BN82" s="244"/>
      <c r="BO82" s="244"/>
      <c r="BP82" s="244"/>
      <c r="BQ82" s="241">
        <v>76</v>
      </c>
      <c r="BR82" s="246"/>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33"/>
    </row>
    <row r="83" spans="1:131" ht="26.25" customHeight="1">
      <c r="A83" s="241">
        <v>16</v>
      </c>
      <c r="B83" s="938" t="s">
        <v>602</v>
      </c>
      <c r="C83" s="939"/>
      <c r="D83" s="939"/>
      <c r="E83" s="939"/>
      <c r="F83" s="939"/>
      <c r="G83" s="939"/>
      <c r="H83" s="939"/>
      <c r="I83" s="939"/>
      <c r="J83" s="939"/>
      <c r="K83" s="939"/>
      <c r="L83" s="939"/>
      <c r="M83" s="939"/>
      <c r="N83" s="939"/>
      <c r="O83" s="939"/>
      <c r="P83" s="940"/>
      <c r="Q83" s="941">
        <v>1825</v>
      </c>
      <c r="R83" s="895"/>
      <c r="S83" s="895"/>
      <c r="T83" s="895"/>
      <c r="U83" s="895"/>
      <c r="V83" s="895">
        <v>1781</v>
      </c>
      <c r="W83" s="895"/>
      <c r="X83" s="895"/>
      <c r="Y83" s="895"/>
      <c r="Z83" s="895"/>
      <c r="AA83" s="895">
        <v>44</v>
      </c>
      <c r="AB83" s="895"/>
      <c r="AC83" s="895"/>
      <c r="AD83" s="895"/>
      <c r="AE83" s="895"/>
      <c r="AF83" s="895">
        <v>44</v>
      </c>
      <c r="AG83" s="895"/>
      <c r="AH83" s="895"/>
      <c r="AI83" s="895"/>
      <c r="AJ83" s="895"/>
      <c r="AK83" s="895" t="s">
        <v>518</v>
      </c>
      <c r="AL83" s="895"/>
      <c r="AM83" s="895"/>
      <c r="AN83" s="895"/>
      <c r="AO83" s="895"/>
      <c r="AP83" s="895" t="s">
        <v>518</v>
      </c>
      <c r="AQ83" s="895"/>
      <c r="AR83" s="895"/>
      <c r="AS83" s="895"/>
      <c r="AT83" s="895"/>
      <c r="AU83" s="895" t="s">
        <v>518</v>
      </c>
      <c r="AV83" s="895"/>
      <c r="AW83" s="895"/>
      <c r="AX83" s="895"/>
      <c r="AY83" s="895"/>
      <c r="AZ83" s="897"/>
      <c r="BA83" s="897"/>
      <c r="BB83" s="897"/>
      <c r="BC83" s="897"/>
      <c r="BD83" s="898"/>
      <c r="BE83" s="244"/>
      <c r="BF83" s="244"/>
      <c r="BG83" s="244"/>
      <c r="BH83" s="244"/>
      <c r="BI83" s="244"/>
      <c r="BJ83" s="244"/>
      <c r="BK83" s="244"/>
      <c r="BL83" s="244"/>
      <c r="BM83" s="244"/>
      <c r="BN83" s="244"/>
      <c r="BO83" s="244"/>
      <c r="BP83" s="244"/>
      <c r="BQ83" s="241">
        <v>77</v>
      </c>
      <c r="BR83" s="246"/>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33"/>
    </row>
    <row r="84" spans="1:131" ht="26.25" customHeight="1">
      <c r="A84" s="241">
        <v>17</v>
      </c>
      <c r="B84" s="938" t="s">
        <v>603</v>
      </c>
      <c r="C84" s="939"/>
      <c r="D84" s="939"/>
      <c r="E84" s="939"/>
      <c r="F84" s="939"/>
      <c r="G84" s="939"/>
      <c r="H84" s="939"/>
      <c r="I84" s="939"/>
      <c r="J84" s="939"/>
      <c r="K84" s="939"/>
      <c r="L84" s="939"/>
      <c r="M84" s="939"/>
      <c r="N84" s="939"/>
      <c r="O84" s="939"/>
      <c r="P84" s="940"/>
      <c r="Q84" s="941">
        <v>72077</v>
      </c>
      <c r="R84" s="895"/>
      <c r="S84" s="895"/>
      <c r="T84" s="895"/>
      <c r="U84" s="895"/>
      <c r="V84" s="895">
        <v>69435</v>
      </c>
      <c r="W84" s="895"/>
      <c r="X84" s="895"/>
      <c r="Y84" s="895"/>
      <c r="Z84" s="895"/>
      <c r="AA84" s="895">
        <v>2642</v>
      </c>
      <c r="AB84" s="895"/>
      <c r="AC84" s="895"/>
      <c r="AD84" s="895"/>
      <c r="AE84" s="895"/>
      <c r="AF84" s="895">
        <v>2642</v>
      </c>
      <c r="AG84" s="895"/>
      <c r="AH84" s="895"/>
      <c r="AI84" s="895"/>
      <c r="AJ84" s="895"/>
      <c r="AK84" s="895">
        <v>1032</v>
      </c>
      <c r="AL84" s="895"/>
      <c r="AM84" s="895"/>
      <c r="AN84" s="895"/>
      <c r="AO84" s="895"/>
      <c r="AP84" s="895" t="s">
        <v>518</v>
      </c>
      <c r="AQ84" s="895"/>
      <c r="AR84" s="895"/>
      <c r="AS84" s="895"/>
      <c r="AT84" s="895"/>
      <c r="AU84" s="895" t="s">
        <v>518</v>
      </c>
      <c r="AV84" s="895"/>
      <c r="AW84" s="895"/>
      <c r="AX84" s="895"/>
      <c r="AY84" s="895"/>
      <c r="AZ84" s="897"/>
      <c r="BA84" s="897"/>
      <c r="BB84" s="897"/>
      <c r="BC84" s="897"/>
      <c r="BD84" s="898"/>
      <c r="BE84" s="244"/>
      <c r="BF84" s="244"/>
      <c r="BG84" s="244"/>
      <c r="BH84" s="244"/>
      <c r="BI84" s="244"/>
      <c r="BJ84" s="244"/>
      <c r="BK84" s="244"/>
      <c r="BL84" s="244"/>
      <c r="BM84" s="244"/>
      <c r="BN84" s="244"/>
      <c r="BO84" s="244"/>
      <c r="BP84" s="244"/>
      <c r="BQ84" s="241">
        <v>78</v>
      </c>
      <c r="BR84" s="246"/>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33"/>
    </row>
    <row r="85" spans="1:131" ht="26.25" customHeight="1">
      <c r="A85" s="241">
        <v>18</v>
      </c>
      <c r="B85" s="938" t="s">
        <v>604</v>
      </c>
      <c r="C85" s="939"/>
      <c r="D85" s="939"/>
      <c r="E85" s="939"/>
      <c r="F85" s="939"/>
      <c r="G85" s="939"/>
      <c r="H85" s="939"/>
      <c r="I85" s="939"/>
      <c r="J85" s="939"/>
      <c r="K85" s="939"/>
      <c r="L85" s="939"/>
      <c r="M85" s="939"/>
      <c r="N85" s="939"/>
      <c r="O85" s="939"/>
      <c r="P85" s="940"/>
      <c r="Q85" s="941">
        <v>194</v>
      </c>
      <c r="R85" s="895"/>
      <c r="S85" s="895"/>
      <c r="T85" s="895"/>
      <c r="U85" s="895"/>
      <c r="V85" s="895">
        <v>161</v>
      </c>
      <c r="W85" s="895"/>
      <c r="X85" s="895"/>
      <c r="Y85" s="895"/>
      <c r="Z85" s="895"/>
      <c r="AA85" s="895">
        <v>33</v>
      </c>
      <c r="AB85" s="895"/>
      <c r="AC85" s="895"/>
      <c r="AD85" s="895"/>
      <c r="AE85" s="895"/>
      <c r="AF85" s="895">
        <v>33</v>
      </c>
      <c r="AG85" s="895"/>
      <c r="AH85" s="895"/>
      <c r="AI85" s="895"/>
      <c r="AJ85" s="895"/>
      <c r="AK85" s="895" t="s">
        <v>518</v>
      </c>
      <c r="AL85" s="895"/>
      <c r="AM85" s="895"/>
      <c r="AN85" s="895"/>
      <c r="AO85" s="895"/>
      <c r="AP85" s="895" t="s">
        <v>518</v>
      </c>
      <c r="AQ85" s="895"/>
      <c r="AR85" s="895"/>
      <c r="AS85" s="895"/>
      <c r="AT85" s="895"/>
      <c r="AU85" s="895" t="s">
        <v>518</v>
      </c>
      <c r="AV85" s="895"/>
      <c r="AW85" s="895"/>
      <c r="AX85" s="895"/>
      <c r="AY85" s="895"/>
      <c r="AZ85" s="897"/>
      <c r="BA85" s="897"/>
      <c r="BB85" s="897"/>
      <c r="BC85" s="897"/>
      <c r="BD85" s="898"/>
      <c r="BE85" s="244"/>
      <c r="BF85" s="244"/>
      <c r="BG85" s="244"/>
      <c r="BH85" s="244"/>
      <c r="BI85" s="244"/>
      <c r="BJ85" s="244"/>
      <c r="BK85" s="244"/>
      <c r="BL85" s="244"/>
      <c r="BM85" s="244"/>
      <c r="BN85" s="244"/>
      <c r="BO85" s="244"/>
      <c r="BP85" s="244"/>
      <c r="BQ85" s="241">
        <v>79</v>
      </c>
      <c r="BR85" s="246"/>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33"/>
    </row>
    <row r="86" spans="1:131" ht="26.25" customHeight="1">
      <c r="A86" s="241">
        <v>19</v>
      </c>
      <c r="B86" s="938" t="s">
        <v>605</v>
      </c>
      <c r="C86" s="939"/>
      <c r="D86" s="939"/>
      <c r="E86" s="939"/>
      <c r="F86" s="939"/>
      <c r="G86" s="939"/>
      <c r="H86" s="939"/>
      <c r="I86" s="939"/>
      <c r="J86" s="939"/>
      <c r="K86" s="939"/>
      <c r="L86" s="939"/>
      <c r="M86" s="939"/>
      <c r="N86" s="939"/>
      <c r="O86" s="939"/>
      <c r="P86" s="940"/>
      <c r="Q86" s="941">
        <v>814330</v>
      </c>
      <c r="R86" s="895"/>
      <c r="S86" s="895"/>
      <c r="T86" s="895"/>
      <c r="U86" s="895"/>
      <c r="V86" s="895">
        <v>784571</v>
      </c>
      <c r="W86" s="895"/>
      <c r="X86" s="895"/>
      <c r="Y86" s="895"/>
      <c r="Z86" s="895"/>
      <c r="AA86" s="895">
        <v>29760</v>
      </c>
      <c r="AB86" s="895"/>
      <c r="AC86" s="895"/>
      <c r="AD86" s="895"/>
      <c r="AE86" s="895"/>
      <c r="AF86" s="895">
        <v>29760</v>
      </c>
      <c r="AG86" s="895"/>
      <c r="AH86" s="895"/>
      <c r="AI86" s="895"/>
      <c r="AJ86" s="895"/>
      <c r="AK86" s="895">
        <v>5568</v>
      </c>
      <c r="AL86" s="895"/>
      <c r="AM86" s="895"/>
      <c r="AN86" s="895"/>
      <c r="AO86" s="895"/>
      <c r="AP86" s="895" t="s">
        <v>518</v>
      </c>
      <c r="AQ86" s="895"/>
      <c r="AR86" s="895"/>
      <c r="AS86" s="895"/>
      <c r="AT86" s="895"/>
      <c r="AU86" s="895" t="s">
        <v>518</v>
      </c>
      <c r="AV86" s="895"/>
      <c r="AW86" s="895"/>
      <c r="AX86" s="895"/>
      <c r="AY86" s="895"/>
      <c r="AZ86" s="897"/>
      <c r="BA86" s="897"/>
      <c r="BB86" s="897"/>
      <c r="BC86" s="897"/>
      <c r="BD86" s="898"/>
      <c r="BE86" s="244"/>
      <c r="BF86" s="244"/>
      <c r="BG86" s="244"/>
      <c r="BH86" s="244"/>
      <c r="BI86" s="244"/>
      <c r="BJ86" s="244"/>
      <c r="BK86" s="244"/>
      <c r="BL86" s="244"/>
      <c r="BM86" s="244"/>
      <c r="BN86" s="244"/>
      <c r="BO86" s="244"/>
      <c r="BP86" s="244"/>
      <c r="BQ86" s="241">
        <v>80</v>
      </c>
      <c r="BR86" s="246"/>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33"/>
    </row>
    <row r="87" spans="1:131" ht="26.25" customHeight="1">
      <c r="A87" s="247">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4"/>
      <c r="BF87" s="244"/>
      <c r="BG87" s="244"/>
      <c r="BH87" s="244"/>
      <c r="BI87" s="244"/>
      <c r="BJ87" s="244"/>
      <c r="BK87" s="244"/>
      <c r="BL87" s="244"/>
      <c r="BM87" s="244"/>
      <c r="BN87" s="244"/>
      <c r="BO87" s="244"/>
      <c r="BP87" s="244"/>
      <c r="BQ87" s="241">
        <v>81</v>
      </c>
      <c r="BR87" s="246"/>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33"/>
    </row>
    <row r="88" spans="1:131" ht="26.25" customHeight="1" thickBot="1">
      <c r="A88" s="243" t="s">
        <v>394</v>
      </c>
      <c r="B88" s="855" t="s">
        <v>423</v>
      </c>
      <c r="C88" s="856"/>
      <c r="D88" s="856"/>
      <c r="E88" s="856"/>
      <c r="F88" s="856"/>
      <c r="G88" s="856"/>
      <c r="H88" s="856"/>
      <c r="I88" s="856"/>
      <c r="J88" s="856"/>
      <c r="K88" s="856"/>
      <c r="L88" s="856"/>
      <c r="M88" s="856"/>
      <c r="N88" s="856"/>
      <c r="O88" s="856"/>
      <c r="P88" s="857"/>
      <c r="Q88" s="905"/>
      <c r="R88" s="906"/>
      <c r="S88" s="906"/>
      <c r="T88" s="906"/>
      <c r="U88" s="906"/>
      <c r="V88" s="906"/>
      <c r="W88" s="906"/>
      <c r="X88" s="906"/>
      <c r="Y88" s="906"/>
      <c r="Z88" s="906"/>
      <c r="AA88" s="906"/>
      <c r="AB88" s="906"/>
      <c r="AC88" s="906"/>
      <c r="AD88" s="906"/>
      <c r="AE88" s="906"/>
      <c r="AF88" s="909">
        <v>40194</v>
      </c>
      <c r="AG88" s="909"/>
      <c r="AH88" s="909"/>
      <c r="AI88" s="909"/>
      <c r="AJ88" s="909"/>
      <c r="AK88" s="906"/>
      <c r="AL88" s="906"/>
      <c r="AM88" s="906"/>
      <c r="AN88" s="906"/>
      <c r="AO88" s="906"/>
      <c r="AP88" s="909">
        <v>10409</v>
      </c>
      <c r="AQ88" s="909"/>
      <c r="AR88" s="909"/>
      <c r="AS88" s="909"/>
      <c r="AT88" s="909"/>
      <c r="AU88" s="909">
        <v>66</v>
      </c>
      <c r="AV88" s="909"/>
      <c r="AW88" s="909"/>
      <c r="AX88" s="909"/>
      <c r="AY88" s="909"/>
      <c r="AZ88" s="914"/>
      <c r="BA88" s="914"/>
      <c r="BB88" s="914"/>
      <c r="BC88" s="914"/>
      <c r="BD88" s="915"/>
      <c r="BE88" s="244"/>
      <c r="BF88" s="244"/>
      <c r="BG88" s="244"/>
      <c r="BH88" s="244"/>
      <c r="BI88" s="244"/>
      <c r="BJ88" s="244"/>
      <c r="BK88" s="244"/>
      <c r="BL88" s="244"/>
      <c r="BM88" s="244"/>
      <c r="BN88" s="244"/>
      <c r="BO88" s="244"/>
      <c r="BP88" s="244"/>
      <c r="BQ88" s="241">
        <v>82</v>
      </c>
      <c r="BR88" s="246"/>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855" t="s">
        <v>424</v>
      </c>
      <c r="BS102" s="856"/>
      <c r="BT102" s="856"/>
      <c r="BU102" s="856"/>
      <c r="BV102" s="856"/>
      <c r="BW102" s="856"/>
      <c r="BX102" s="856"/>
      <c r="BY102" s="856"/>
      <c r="BZ102" s="856"/>
      <c r="CA102" s="856"/>
      <c r="CB102" s="856"/>
      <c r="CC102" s="856"/>
      <c r="CD102" s="856"/>
      <c r="CE102" s="856"/>
      <c r="CF102" s="856"/>
      <c r="CG102" s="857"/>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5"/>
      <c r="DW102" s="856"/>
      <c r="DX102" s="856"/>
      <c r="DY102" s="856"/>
      <c r="DZ102" s="979"/>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0" t="s">
        <v>425</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1" t="s">
        <v>426</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82" t="s">
        <v>429</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430</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33" customFormat="1" ht="26.25" customHeight="1">
      <c r="A109" s="977" t="s">
        <v>431</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432</v>
      </c>
      <c r="AB109" s="958"/>
      <c r="AC109" s="958"/>
      <c r="AD109" s="958"/>
      <c r="AE109" s="959"/>
      <c r="AF109" s="957" t="s">
        <v>433</v>
      </c>
      <c r="AG109" s="958"/>
      <c r="AH109" s="958"/>
      <c r="AI109" s="958"/>
      <c r="AJ109" s="959"/>
      <c r="AK109" s="957" t="s">
        <v>309</v>
      </c>
      <c r="AL109" s="958"/>
      <c r="AM109" s="958"/>
      <c r="AN109" s="958"/>
      <c r="AO109" s="959"/>
      <c r="AP109" s="957" t="s">
        <v>434</v>
      </c>
      <c r="AQ109" s="958"/>
      <c r="AR109" s="958"/>
      <c r="AS109" s="958"/>
      <c r="AT109" s="960"/>
      <c r="AU109" s="977" t="s">
        <v>431</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432</v>
      </c>
      <c r="BR109" s="958"/>
      <c r="BS109" s="958"/>
      <c r="BT109" s="958"/>
      <c r="BU109" s="959"/>
      <c r="BV109" s="957" t="s">
        <v>433</v>
      </c>
      <c r="BW109" s="958"/>
      <c r="BX109" s="958"/>
      <c r="BY109" s="958"/>
      <c r="BZ109" s="959"/>
      <c r="CA109" s="957" t="s">
        <v>309</v>
      </c>
      <c r="CB109" s="958"/>
      <c r="CC109" s="958"/>
      <c r="CD109" s="958"/>
      <c r="CE109" s="959"/>
      <c r="CF109" s="978" t="s">
        <v>434</v>
      </c>
      <c r="CG109" s="978"/>
      <c r="CH109" s="978"/>
      <c r="CI109" s="978"/>
      <c r="CJ109" s="978"/>
      <c r="CK109" s="957" t="s">
        <v>435</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432</v>
      </c>
      <c r="DH109" s="958"/>
      <c r="DI109" s="958"/>
      <c r="DJ109" s="958"/>
      <c r="DK109" s="959"/>
      <c r="DL109" s="957" t="s">
        <v>433</v>
      </c>
      <c r="DM109" s="958"/>
      <c r="DN109" s="958"/>
      <c r="DO109" s="958"/>
      <c r="DP109" s="959"/>
      <c r="DQ109" s="957" t="s">
        <v>309</v>
      </c>
      <c r="DR109" s="958"/>
      <c r="DS109" s="958"/>
      <c r="DT109" s="958"/>
      <c r="DU109" s="959"/>
      <c r="DV109" s="957" t="s">
        <v>434</v>
      </c>
      <c r="DW109" s="958"/>
      <c r="DX109" s="958"/>
      <c r="DY109" s="958"/>
      <c r="DZ109" s="960"/>
    </row>
    <row r="110" spans="1:131" s="233" customFormat="1" ht="26.25" customHeight="1">
      <c r="A110" s="961" t="s">
        <v>436</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439286</v>
      </c>
      <c r="AB110" s="965"/>
      <c r="AC110" s="965"/>
      <c r="AD110" s="965"/>
      <c r="AE110" s="966"/>
      <c r="AF110" s="967">
        <v>442989</v>
      </c>
      <c r="AG110" s="965"/>
      <c r="AH110" s="965"/>
      <c r="AI110" s="965"/>
      <c r="AJ110" s="966"/>
      <c r="AK110" s="967">
        <v>486653</v>
      </c>
      <c r="AL110" s="965"/>
      <c r="AM110" s="965"/>
      <c r="AN110" s="965"/>
      <c r="AO110" s="966"/>
      <c r="AP110" s="968">
        <v>16.100000000000001</v>
      </c>
      <c r="AQ110" s="969"/>
      <c r="AR110" s="969"/>
      <c r="AS110" s="969"/>
      <c r="AT110" s="970"/>
      <c r="AU110" s="971" t="s">
        <v>73</v>
      </c>
      <c r="AV110" s="972"/>
      <c r="AW110" s="972"/>
      <c r="AX110" s="972"/>
      <c r="AY110" s="972"/>
      <c r="AZ110" s="994" t="s">
        <v>437</v>
      </c>
      <c r="BA110" s="962"/>
      <c r="BB110" s="962"/>
      <c r="BC110" s="962"/>
      <c r="BD110" s="962"/>
      <c r="BE110" s="962"/>
      <c r="BF110" s="962"/>
      <c r="BG110" s="962"/>
      <c r="BH110" s="962"/>
      <c r="BI110" s="962"/>
      <c r="BJ110" s="962"/>
      <c r="BK110" s="962"/>
      <c r="BL110" s="962"/>
      <c r="BM110" s="962"/>
      <c r="BN110" s="962"/>
      <c r="BO110" s="962"/>
      <c r="BP110" s="963"/>
      <c r="BQ110" s="995">
        <v>4664577</v>
      </c>
      <c r="BR110" s="996"/>
      <c r="BS110" s="996"/>
      <c r="BT110" s="996"/>
      <c r="BU110" s="996"/>
      <c r="BV110" s="996">
        <v>4655767</v>
      </c>
      <c r="BW110" s="996"/>
      <c r="BX110" s="996"/>
      <c r="BY110" s="996"/>
      <c r="BZ110" s="996"/>
      <c r="CA110" s="996">
        <v>4644579</v>
      </c>
      <c r="CB110" s="996"/>
      <c r="CC110" s="996"/>
      <c r="CD110" s="996"/>
      <c r="CE110" s="996"/>
      <c r="CF110" s="1009">
        <v>154</v>
      </c>
      <c r="CG110" s="1010"/>
      <c r="CH110" s="1010"/>
      <c r="CI110" s="1010"/>
      <c r="CJ110" s="1010"/>
      <c r="CK110" s="1011" t="s">
        <v>438</v>
      </c>
      <c r="CL110" s="1012"/>
      <c r="CM110" s="994" t="s">
        <v>439</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128</v>
      </c>
      <c r="DH110" s="996"/>
      <c r="DI110" s="996"/>
      <c r="DJ110" s="996"/>
      <c r="DK110" s="996"/>
      <c r="DL110" s="996" t="s">
        <v>128</v>
      </c>
      <c r="DM110" s="996"/>
      <c r="DN110" s="996"/>
      <c r="DO110" s="996"/>
      <c r="DP110" s="996"/>
      <c r="DQ110" s="996" t="s">
        <v>128</v>
      </c>
      <c r="DR110" s="996"/>
      <c r="DS110" s="996"/>
      <c r="DT110" s="996"/>
      <c r="DU110" s="996"/>
      <c r="DV110" s="997" t="s">
        <v>440</v>
      </c>
      <c r="DW110" s="997"/>
      <c r="DX110" s="997"/>
      <c r="DY110" s="997"/>
      <c r="DZ110" s="998"/>
    </row>
    <row r="111" spans="1:131" s="233" customFormat="1" ht="26.25" customHeight="1">
      <c r="A111" s="999" t="s">
        <v>441</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128</v>
      </c>
      <c r="AB111" s="1003"/>
      <c r="AC111" s="1003"/>
      <c r="AD111" s="1003"/>
      <c r="AE111" s="1004"/>
      <c r="AF111" s="1005" t="s">
        <v>128</v>
      </c>
      <c r="AG111" s="1003"/>
      <c r="AH111" s="1003"/>
      <c r="AI111" s="1003"/>
      <c r="AJ111" s="1004"/>
      <c r="AK111" s="1005" t="s">
        <v>442</v>
      </c>
      <c r="AL111" s="1003"/>
      <c r="AM111" s="1003"/>
      <c r="AN111" s="1003"/>
      <c r="AO111" s="1004"/>
      <c r="AP111" s="1006" t="s">
        <v>128</v>
      </c>
      <c r="AQ111" s="1007"/>
      <c r="AR111" s="1007"/>
      <c r="AS111" s="1007"/>
      <c r="AT111" s="1008"/>
      <c r="AU111" s="973"/>
      <c r="AV111" s="974"/>
      <c r="AW111" s="974"/>
      <c r="AX111" s="974"/>
      <c r="AY111" s="974"/>
      <c r="AZ111" s="987" t="s">
        <v>443</v>
      </c>
      <c r="BA111" s="988"/>
      <c r="BB111" s="988"/>
      <c r="BC111" s="988"/>
      <c r="BD111" s="988"/>
      <c r="BE111" s="988"/>
      <c r="BF111" s="988"/>
      <c r="BG111" s="988"/>
      <c r="BH111" s="988"/>
      <c r="BI111" s="988"/>
      <c r="BJ111" s="988"/>
      <c r="BK111" s="988"/>
      <c r="BL111" s="988"/>
      <c r="BM111" s="988"/>
      <c r="BN111" s="988"/>
      <c r="BO111" s="988"/>
      <c r="BP111" s="989"/>
      <c r="BQ111" s="990">
        <v>30607</v>
      </c>
      <c r="BR111" s="991"/>
      <c r="BS111" s="991"/>
      <c r="BT111" s="991"/>
      <c r="BU111" s="991"/>
      <c r="BV111" s="991">
        <v>21868</v>
      </c>
      <c r="BW111" s="991"/>
      <c r="BX111" s="991"/>
      <c r="BY111" s="991"/>
      <c r="BZ111" s="991"/>
      <c r="CA111" s="991">
        <v>13130</v>
      </c>
      <c r="CB111" s="991"/>
      <c r="CC111" s="991"/>
      <c r="CD111" s="991"/>
      <c r="CE111" s="991"/>
      <c r="CF111" s="985">
        <v>0.4</v>
      </c>
      <c r="CG111" s="986"/>
      <c r="CH111" s="986"/>
      <c r="CI111" s="986"/>
      <c r="CJ111" s="986"/>
      <c r="CK111" s="1013"/>
      <c r="CL111" s="1014"/>
      <c r="CM111" s="987" t="s">
        <v>444</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128</v>
      </c>
      <c r="DH111" s="991"/>
      <c r="DI111" s="991"/>
      <c r="DJ111" s="991"/>
      <c r="DK111" s="991"/>
      <c r="DL111" s="991" t="s">
        <v>128</v>
      </c>
      <c r="DM111" s="991"/>
      <c r="DN111" s="991"/>
      <c r="DO111" s="991"/>
      <c r="DP111" s="991"/>
      <c r="DQ111" s="991" t="s">
        <v>445</v>
      </c>
      <c r="DR111" s="991"/>
      <c r="DS111" s="991"/>
      <c r="DT111" s="991"/>
      <c r="DU111" s="991"/>
      <c r="DV111" s="992" t="s">
        <v>128</v>
      </c>
      <c r="DW111" s="992"/>
      <c r="DX111" s="992"/>
      <c r="DY111" s="992"/>
      <c r="DZ111" s="993"/>
    </row>
    <row r="112" spans="1:131" s="233" customFormat="1" ht="26.25" customHeight="1">
      <c r="A112" s="1017" t="s">
        <v>446</v>
      </c>
      <c r="B112" s="1018"/>
      <c r="C112" s="988" t="s">
        <v>447</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128</v>
      </c>
      <c r="AB112" s="1024"/>
      <c r="AC112" s="1024"/>
      <c r="AD112" s="1024"/>
      <c r="AE112" s="1025"/>
      <c r="AF112" s="1026" t="s">
        <v>128</v>
      </c>
      <c r="AG112" s="1024"/>
      <c r="AH112" s="1024"/>
      <c r="AI112" s="1024"/>
      <c r="AJ112" s="1025"/>
      <c r="AK112" s="1026" t="s">
        <v>128</v>
      </c>
      <c r="AL112" s="1024"/>
      <c r="AM112" s="1024"/>
      <c r="AN112" s="1024"/>
      <c r="AO112" s="1025"/>
      <c r="AP112" s="1027" t="s">
        <v>448</v>
      </c>
      <c r="AQ112" s="1028"/>
      <c r="AR112" s="1028"/>
      <c r="AS112" s="1028"/>
      <c r="AT112" s="1029"/>
      <c r="AU112" s="973"/>
      <c r="AV112" s="974"/>
      <c r="AW112" s="974"/>
      <c r="AX112" s="974"/>
      <c r="AY112" s="974"/>
      <c r="AZ112" s="987" t="s">
        <v>449</v>
      </c>
      <c r="BA112" s="988"/>
      <c r="BB112" s="988"/>
      <c r="BC112" s="988"/>
      <c r="BD112" s="988"/>
      <c r="BE112" s="988"/>
      <c r="BF112" s="988"/>
      <c r="BG112" s="988"/>
      <c r="BH112" s="988"/>
      <c r="BI112" s="988"/>
      <c r="BJ112" s="988"/>
      <c r="BK112" s="988"/>
      <c r="BL112" s="988"/>
      <c r="BM112" s="988"/>
      <c r="BN112" s="988"/>
      <c r="BO112" s="988"/>
      <c r="BP112" s="989"/>
      <c r="BQ112" s="990">
        <v>2568918</v>
      </c>
      <c r="BR112" s="991"/>
      <c r="BS112" s="991"/>
      <c r="BT112" s="991"/>
      <c r="BU112" s="991"/>
      <c r="BV112" s="991">
        <v>2420801</v>
      </c>
      <c r="BW112" s="991"/>
      <c r="BX112" s="991"/>
      <c r="BY112" s="991"/>
      <c r="BZ112" s="991"/>
      <c r="CA112" s="991">
        <v>2164934</v>
      </c>
      <c r="CB112" s="991"/>
      <c r="CC112" s="991"/>
      <c r="CD112" s="991"/>
      <c r="CE112" s="991"/>
      <c r="CF112" s="985">
        <v>71.8</v>
      </c>
      <c r="CG112" s="986"/>
      <c r="CH112" s="986"/>
      <c r="CI112" s="986"/>
      <c r="CJ112" s="986"/>
      <c r="CK112" s="1013"/>
      <c r="CL112" s="1014"/>
      <c r="CM112" s="987" t="s">
        <v>450</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128</v>
      </c>
      <c r="DH112" s="991"/>
      <c r="DI112" s="991"/>
      <c r="DJ112" s="991"/>
      <c r="DK112" s="991"/>
      <c r="DL112" s="991" t="s">
        <v>442</v>
      </c>
      <c r="DM112" s="991"/>
      <c r="DN112" s="991"/>
      <c r="DO112" s="991"/>
      <c r="DP112" s="991"/>
      <c r="DQ112" s="991" t="s">
        <v>128</v>
      </c>
      <c r="DR112" s="991"/>
      <c r="DS112" s="991"/>
      <c r="DT112" s="991"/>
      <c r="DU112" s="991"/>
      <c r="DV112" s="992" t="s">
        <v>128</v>
      </c>
      <c r="DW112" s="992"/>
      <c r="DX112" s="992"/>
      <c r="DY112" s="992"/>
      <c r="DZ112" s="993"/>
    </row>
    <row r="113" spans="1:130" s="233" customFormat="1" ht="26.25" customHeight="1">
      <c r="A113" s="1019"/>
      <c r="B113" s="1020"/>
      <c r="C113" s="988" t="s">
        <v>451</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237158</v>
      </c>
      <c r="AB113" s="1003"/>
      <c r="AC113" s="1003"/>
      <c r="AD113" s="1003"/>
      <c r="AE113" s="1004"/>
      <c r="AF113" s="1005">
        <v>244558</v>
      </c>
      <c r="AG113" s="1003"/>
      <c r="AH113" s="1003"/>
      <c r="AI113" s="1003"/>
      <c r="AJ113" s="1004"/>
      <c r="AK113" s="1005">
        <v>232593</v>
      </c>
      <c r="AL113" s="1003"/>
      <c r="AM113" s="1003"/>
      <c r="AN113" s="1003"/>
      <c r="AO113" s="1004"/>
      <c r="AP113" s="1006">
        <v>7.7</v>
      </c>
      <c r="AQ113" s="1007"/>
      <c r="AR113" s="1007"/>
      <c r="AS113" s="1007"/>
      <c r="AT113" s="1008"/>
      <c r="AU113" s="973"/>
      <c r="AV113" s="974"/>
      <c r="AW113" s="974"/>
      <c r="AX113" s="974"/>
      <c r="AY113" s="974"/>
      <c r="AZ113" s="987" t="s">
        <v>452</v>
      </c>
      <c r="BA113" s="988"/>
      <c r="BB113" s="988"/>
      <c r="BC113" s="988"/>
      <c r="BD113" s="988"/>
      <c r="BE113" s="988"/>
      <c r="BF113" s="988"/>
      <c r="BG113" s="988"/>
      <c r="BH113" s="988"/>
      <c r="BI113" s="988"/>
      <c r="BJ113" s="988"/>
      <c r="BK113" s="988"/>
      <c r="BL113" s="988"/>
      <c r="BM113" s="988"/>
      <c r="BN113" s="988"/>
      <c r="BO113" s="988"/>
      <c r="BP113" s="989"/>
      <c r="BQ113" s="990">
        <v>93099</v>
      </c>
      <c r="BR113" s="991"/>
      <c r="BS113" s="991"/>
      <c r="BT113" s="991"/>
      <c r="BU113" s="991"/>
      <c r="BV113" s="991">
        <v>77009</v>
      </c>
      <c r="BW113" s="991"/>
      <c r="BX113" s="991"/>
      <c r="BY113" s="991"/>
      <c r="BZ113" s="991"/>
      <c r="CA113" s="991">
        <v>66369</v>
      </c>
      <c r="CB113" s="991"/>
      <c r="CC113" s="991"/>
      <c r="CD113" s="991"/>
      <c r="CE113" s="991"/>
      <c r="CF113" s="985">
        <v>2.2000000000000002</v>
      </c>
      <c r="CG113" s="986"/>
      <c r="CH113" s="986"/>
      <c r="CI113" s="986"/>
      <c r="CJ113" s="986"/>
      <c r="CK113" s="1013"/>
      <c r="CL113" s="1014"/>
      <c r="CM113" s="987" t="s">
        <v>453</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128</v>
      </c>
      <c r="DH113" s="1024"/>
      <c r="DI113" s="1024"/>
      <c r="DJ113" s="1024"/>
      <c r="DK113" s="1025"/>
      <c r="DL113" s="1026" t="s">
        <v>128</v>
      </c>
      <c r="DM113" s="1024"/>
      <c r="DN113" s="1024"/>
      <c r="DO113" s="1024"/>
      <c r="DP113" s="1025"/>
      <c r="DQ113" s="1026" t="s">
        <v>128</v>
      </c>
      <c r="DR113" s="1024"/>
      <c r="DS113" s="1024"/>
      <c r="DT113" s="1024"/>
      <c r="DU113" s="1025"/>
      <c r="DV113" s="1027" t="s">
        <v>454</v>
      </c>
      <c r="DW113" s="1028"/>
      <c r="DX113" s="1028"/>
      <c r="DY113" s="1028"/>
      <c r="DZ113" s="1029"/>
    </row>
    <row r="114" spans="1:130" s="233" customFormat="1" ht="26.25" customHeight="1">
      <c r="A114" s="1019"/>
      <c r="B114" s="1020"/>
      <c r="C114" s="988" t="s">
        <v>455</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22405</v>
      </c>
      <c r="AB114" s="1024"/>
      <c r="AC114" s="1024"/>
      <c r="AD114" s="1024"/>
      <c r="AE114" s="1025"/>
      <c r="AF114" s="1026">
        <v>22030</v>
      </c>
      <c r="AG114" s="1024"/>
      <c r="AH114" s="1024"/>
      <c r="AI114" s="1024"/>
      <c r="AJ114" s="1025"/>
      <c r="AK114" s="1026">
        <v>14660</v>
      </c>
      <c r="AL114" s="1024"/>
      <c r="AM114" s="1024"/>
      <c r="AN114" s="1024"/>
      <c r="AO114" s="1025"/>
      <c r="AP114" s="1027">
        <v>0.5</v>
      </c>
      <c r="AQ114" s="1028"/>
      <c r="AR114" s="1028"/>
      <c r="AS114" s="1028"/>
      <c r="AT114" s="1029"/>
      <c r="AU114" s="973"/>
      <c r="AV114" s="974"/>
      <c r="AW114" s="974"/>
      <c r="AX114" s="974"/>
      <c r="AY114" s="974"/>
      <c r="AZ114" s="987" t="s">
        <v>456</v>
      </c>
      <c r="BA114" s="988"/>
      <c r="BB114" s="988"/>
      <c r="BC114" s="988"/>
      <c r="BD114" s="988"/>
      <c r="BE114" s="988"/>
      <c r="BF114" s="988"/>
      <c r="BG114" s="988"/>
      <c r="BH114" s="988"/>
      <c r="BI114" s="988"/>
      <c r="BJ114" s="988"/>
      <c r="BK114" s="988"/>
      <c r="BL114" s="988"/>
      <c r="BM114" s="988"/>
      <c r="BN114" s="988"/>
      <c r="BO114" s="988"/>
      <c r="BP114" s="989"/>
      <c r="BQ114" s="990">
        <v>69293</v>
      </c>
      <c r="BR114" s="991"/>
      <c r="BS114" s="991"/>
      <c r="BT114" s="991"/>
      <c r="BU114" s="991"/>
      <c r="BV114" s="991">
        <v>174552</v>
      </c>
      <c r="BW114" s="991"/>
      <c r="BX114" s="991"/>
      <c r="BY114" s="991"/>
      <c r="BZ114" s="991"/>
      <c r="CA114" s="991">
        <v>69787</v>
      </c>
      <c r="CB114" s="991"/>
      <c r="CC114" s="991"/>
      <c r="CD114" s="991"/>
      <c r="CE114" s="991"/>
      <c r="CF114" s="985">
        <v>2.2999999999999998</v>
      </c>
      <c r="CG114" s="986"/>
      <c r="CH114" s="986"/>
      <c r="CI114" s="986"/>
      <c r="CJ114" s="986"/>
      <c r="CK114" s="1013"/>
      <c r="CL114" s="1014"/>
      <c r="CM114" s="987" t="s">
        <v>457</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128</v>
      </c>
      <c r="DH114" s="1024"/>
      <c r="DI114" s="1024"/>
      <c r="DJ114" s="1024"/>
      <c r="DK114" s="1025"/>
      <c r="DL114" s="1026" t="s">
        <v>128</v>
      </c>
      <c r="DM114" s="1024"/>
      <c r="DN114" s="1024"/>
      <c r="DO114" s="1024"/>
      <c r="DP114" s="1025"/>
      <c r="DQ114" s="1026" t="s">
        <v>128</v>
      </c>
      <c r="DR114" s="1024"/>
      <c r="DS114" s="1024"/>
      <c r="DT114" s="1024"/>
      <c r="DU114" s="1025"/>
      <c r="DV114" s="1027" t="s">
        <v>458</v>
      </c>
      <c r="DW114" s="1028"/>
      <c r="DX114" s="1028"/>
      <c r="DY114" s="1028"/>
      <c r="DZ114" s="1029"/>
    </row>
    <row r="115" spans="1:130" s="233" customFormat="1" ht="26.25" customHeight="1">
      <c r="A115" s="1019"/>
      <c r="B115" s="1020"/>
      <c r="C115" s="988" t="s">
        <v>459</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8739</v>
      </c>
      <c r="AB115" s="1003"/>
      <c r="AC115" s="1003"/>
      <c r="AD115" s="1003"/>
      <c r="AE115" s="1004"/>
      <c r="AF115" s="1005">
        <v>8739</v>
      </c>
      <c r="AG115" s="1003"/>
      <c r="AH115" s="1003"/>
      <c r="AI115" s="1003"/>
      <c r="AJ115" s="1004"/>
      <c r="AK115" s="1005">
        <v>8739</v>
      </c>
      <c r="AL115" s="1003"/>
      <c r="AM115" s="1003"/>
      <c r="AN115" s="1003"/>
      <c r="AO115" s="1004"/>
      <c r="AP115" s="1006">
        <v>0.3</v>
      </c>
      <c r="AQ115" s="1007"/>
      <c r="AR115" s="1007"/>
      <c r="AS115" s="1007"/>
      <c r="AT115" s="1008"/>
      <c r="AU115" s="973"/>
      <c r="AV115" s="974"/>
      <c r="AW115" s="974"/>
      <c r="AX115" s="974"/>
      <c r="AY115" s="974"/>
      <c r="AZ115" s="987" t="s">
        <v>460</v>
      </c>
      <c r="BA115" s="988"/>
      <c r="BB115" s="988"/>
      <c r="BC115" s="988"/>
      <c r="BD115" s="988"/>
      <c r="BE115" s="988"/>
      <c r="BF115" s="988"/>
      <c r="BG115" s="988"/>
      <c r="BH115" s="988"/>
      <c r="BI115" s="988"/>
      <c r="BJ115" s="988"/>
      <c r="BK115" s="988"/>
      <c r="BL115" s="988"/>
      <c r="BM115" s="988"/>
      <c r="BN115" s="988"/>
      <c r="BO115" s="988"/>
      <c r="BP115" s="989"/>
      <c r="BQ115" s="990" t="s">
        <v>128</v>
      </c>
      <c r="BR115" s="991"/>
      <c r="BS115" s="991"/>
      <c r="BT115" s="991"/>
      <c r="BU115" s="991"/>
      <c r="BV115" s="991" t="s">
        <v>128</v>
      </c>
      <c r="BW115" s="991"/>
      <c r="BX115" s="991"/>
      <c r="BY115" s="991"/>
      <c r="BZ115" s="991"/>
      <c r="CA115" s="991" t="s">
        <v>128</v>
      </c>
      <c r="CB115" s="991"/>
      <c r="CC115" s="991"/>
      <c r="CD115" s="991"/>
      <c r="CE115" s="991"/>
      <c r="CF115" s="985" t="s">
        <v>128</v>
      </c>
      <c r="CG115" s="986"/>
      <c r="CH115" s="986"/>
      <c r="CI115" s="986"/>
      <c r="CJ115" s="986"/>
      <c r="CK115" s="1013"/>
      <c r="CL115" s="1014"/>
      <c r="CM115" s="987" t="s">
        <v>461</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128</v>
      </c>
      <c r="DH115" s="1024"/>
      <c r="DI115" s="1024"/>
      <c r="DJ115" s="1024"/>
      <c r="DK115" s="1025"/>
      <c r="DL115" s="1026" t="s">
        <v>448</v>
      </c>
      <c r="DM115" s="1024"/>
      <c r="DN115" s="1024"/>
      <c r="DO115" s="1024"/>
      <c r="DP115" s="1025"/>
      <c r="DQ115" s="1026" t="s">
        <v>454</v>
      </c>
      <c r="DR115" s="1024"/>
      <c r="DS115" s="1024"/>
      <c r="DT115" s="1024"/>
      <c r="DU115" s="1025"/>
      <c r="DV115" s="1027" t="s">
        <v>128</v>
      </c>
      <c r="DW115" s="1028"/>
      <c r="DX115" s="1028"/>
      <c r="DY115" s="1028"/>
      <c r="DZ115" s="1029"/>
    </row>
    <row r="116" spans="1:130" s="233" customFormat="1" ht="26.25" customHeight="1">
      <c r="A116" s="1021"/>
      <c r="B116" s="1022"/>
      <c r="C116" s="1030" t="s">
        <v>462</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128</v>
      </c>
      <c r="AB116" s="1024"/>
      <c r="AC116" s="1024"/>
      <c r="AD116" s="1024"/>
      <c r="AE116" s="1025"/>
      <c r="AF116" s="1026" t="s">
        <v>128</v>
      </c>
      <c r="AG116" s="1024"/>
      <c r="AH116" s="1024"/>
      <c r="AI116" s="1024"/>
      <c r="AJ116" s="1025"/>
      <c r="AK116" s="1026" t="s">
        <v>442</v>
      </c>
      <c r="AL116" s="1024"/>
      <c r="AM116" s="1024"/>
      <c r="AN116" s="1024"/>
      <c r="AO116" s="1025"/>
      <c r="AP116" s="1027" t="s">
        <v>128</v>
      </c>
      <c r="AQ116" s="1028"/>
      <c r="AR116" s="1028"/>
      <c r="AS116" s="1028"/>
      <c r="AT116" s="1029"/>
      <c r="AU116" s="973"/>
      <c r="AV116" s="974"/>
      <c r="AW116" s="974"/>
      <c r="AX116" s="974"/>
      <c r="AY116" s="974"/>
      <c r="AZ116" s="1032" t="s">
        <v>463</v>
      </c>
      <c r="BA116" s="1033"/>
      <c r="BB116" s="1033"/>
      <c r="BC116" s="1033"/>
      <c r="BD116" s="1033"/>
      <c r="BE116" s="1033"/>
      <c r="BF116" s="1033"/>
      <c r="BG116" s="1033"/>
      <c r="BH116" s="1033"/>
      <c r="BI116" s="1033"/>
      <c r="BJ116" s="1033"/>
      <c r="BK116" s="1033"/>
      <c r="BL116" s="1033"/>
      <c r="BM116" s="1033"/>
      <c r="BN116" s="1033"/>
      <c r="BO116" s="1033"/>
      <c r="BP116" s="1034"/>
      <c r="BQ116" s="990" t="s">
        <v>128</v>
      </c>
      <c r="BR116" s="991"/>
      <c r="BS116" s="991"/>
      <c r="BT116" s="991"/>
      <c r="BU116" s="991"/>
      <c r="BV116" s="991" t="s">
        <v>128</v>
      </c>
      <c r="BW116" s="991"/>
      <c r="BX116" s="991"/>
      <c r="BY116" s="991"/>
      <c r="BZ116" s="991"/>
      <c r="CA116" s="991" t="s">
        <v>458</v>
      </c>
      <c r="CB116" s="991"/>
      <c r="CC116" s="991"/>
      <c r="CD116" s="991"/>
      <c r="CE116" s="991"/>
      <c r="CF116" s="985" t="s">
        <v>440</v>
      </c>
      <c r="CG116" s="986"/>
      <c r="CH116" s="986"/>
      <c r="CI116" s="986"/>
      <c r="CJ116" s="986"/>
      <c r="CK116" s="1013"/>
      <c r="CL116" s="1014"/>
      <c r="CM116" s="987" t="s">
        <v>464</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128</v>
      </c>
      <c r="DH116" s="1024"/>
      <c r="DI116" s="1024"/>
      <c r="DJ116" s="1024"/>
      <c r="DK116" s="1025"/>
      <c r="DL116" s="1026" t="s">
        <v>128</v>
      </c>
      <c r="DM116" s="1024"/>
      <c r="DN116" s="1024"/>
      <c r="DO116" s="1024"/>
      <c r="DP116" s="1025"/>
      <c r="DQ116" s="1026" t="s">
        <v>128</v>
      </c>
      <c r="DR116" s="1024"/>
      <c r="DS116" s="1024"/>
      <c r="DT116" s="1024"/>
      <c r="DU116" s="1025"/>
      <c r="DV116" s="1027" t="s">
        <v>128</v>
      </c>
      <c r="DW116" s="1028"/>
      <c r="DX116" s="1028"/>
      <c r="DY116" s="1028"/>
      <c r="DZ116" s="1029"/>
    </row>
    <row r="117" spans="1:130" s="233" customFormat="1" ht="26.25" customHeight="1">
      <c r="A117" s="977" t="s">
        <v>188</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465</v>
      </c>
      <c r="Z117" s="959"/>
      <c r="AA117" s="1043">
        <v>707588</v>
      </c>
      <c r="AB117" s="1044"/>
      <c r="AC117" s="1044"/>
      <c r="AD117" s="1044"/>
      <c r="AE117" s="1045"/>
      <c r="AF117" s="1046">
        <v>718316</v>
      </c>
      <c r="AG117" s="1044"/>
      <c r="AH117" s="1044"/>
      <c r="AI117" s="1044"/>
      <c r="AJ117" s="1045"/>
      <c r="AK117" s="1046">
        <v>742645</v>
      </c>
      <c r="AL117" s="1044"/>
      <c r="AM117" s="1044"/>
      <c r="AN117" s="1044"/>
      <c r="AO117" s="1045"/>
      <c r="AP117" s="1047"/>
      <c r="AQ117" s="1048"/>
      <c r="AR117" s="1048"/>
      <c r="AS117" s="1048"/>
      <c r="AT117" s="1049"/>
      <c r="AU117" s="973"/>
      <c r="AV117" s="974"/>
      <c r="AW117" s="974"/>
      <c r="AX117" s="974"/>
      <c r="AY117" s="974"/>
      <c r="AZ117" s="1039" t="s">
        <v>466</v>
      </c>
      <c r="BA117" s="1040"/>
      <c r="BB117" s="1040"/>
      <c r="BC117" s="1040"/>
      <c r="BD117" s="1040"/>
      <c r="BE117" s="1040"/>
      <c r="BF117" s="1040"/>
      <c r="BG117" s="1040"/>
      <c r="BH117" s="1040"/>
      <c r="BI117" s="1040"/>
      <c r="BJ117" s="1040"/>
      <c r="BK117" s="1040"/>
      <c r="BL117" s="1040"/>
      <c r="BM117" s="1040"/>
      <c r="BN117" s="1040"/>
      <c r="BO117" s="1040"/>
      <c r="BP117" s="1041"/>
      <c r="BQ117" s="990" t="s">
        <v>128</v>
      </c>
      <c r="BR117" s="991"/>
      <c r="BS117" s="991"/>
      <c r="BT117" s="991"/>
      <c r="BU117" s="991"/>
      <c r="BV117" s="991" t="s">
        <v>442</v>
      </c>
      <c r="BW117" s="991"/>
      <c r="BX117" s="991"/>
      <c r="BY117" s="991"/>
      <c r="BZ117" s="991"/>
      <c r="CA117" s="991" t="s">
        <v>128</v>
      </c>
      <c r="CB117" s="991"/>
      <c r="CC117" s="991"/>
      <c r="CD117" s="991"/>
      <c r="CE117" s="991"/>
      <c r="CF117" s="985" t="s">
        <v>128</v>
      </c>
      <c r="CG117" s="986"/>
      <c r="CH117" s="986"/>
      <c r="CI117" s="986"/>
      <c r="CJ117" s="986"/>
      <c r="CK117" s="1013"/>
      <c r="CL117" s="1014"/>
      <c r="CM117" s="987" t="s">
        <v>467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128</v>
      </c>
      <c r="DH117" s="1024"/>
      <c r="DI117" s="1024"/>
      <c r="DJ117" s="1024"/>
      <c r="DK117" s="1025"/>
      <c r="DL117" s="1026" t="s">
        <v>128</v>
      </c>
      <c r="DM117" s="1024"/>
      <c r="DN117" s="1024"/>
      <c r="DO117" s="1024"/>
      <c r="DP117" s="1025"/>
      <c r="DQ117" s="1026" t="s">
        <v>128</v>
      </c>
      <c r="DR117" s="1024"/>
      <c r="DS117" s="1024"/>
      <c r="DT117" s="1024"/>
      <c r="DU117" s="1025"/>
      <c r="DV117" s="1027" t="s">
        <v>442</v>
      </c>
      <c r="DW117" s="1028"/>
      <c r="DX117" s="1028"/>
      <c r="DY117" s="1028"/>
      <c r="DZ117" s="1029"/>
    </row>
    <row r="118" spans="1:130" s="233" customFormat="1" ht="26.25" customHeight="1">
      <c r="A118" s="977" t="s">
        <v>435</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432</v>
      </c>
      <c r="AB118" s="958"/>
      <c r="AC118" s="958"/>
      <c r="AD118" s="958"/>
      <c r="AE118" s="959"/>
      <c r="AF118" s="957" t="s">
        <v>433</v>
      </c>
      <c r="AG118" s="958"/>
      <c r="AH118" s="958"/>
      <c r="AI118" s="958"/>
      <c r="AJ118" s="959"/>
      <c r="AK118" s="957" t="s">
        <v>309</v>
      </c>
      <c r="AL118" s="958"/>
      <c r="AM118" s="958"/>
      <c r="AN118" s="958"/>
      <c r="AO118" s="959"/>
      <c r="AP118" s="1035" t="s">
        <v>434</v>
      </c>
      <c r="AQ118" s="1036"/>
      <c r="AR118" s="1036"/>
      <c r="AS118" s="1036"/>
      <c r="AT118" s="1037"/>
      <c r="AU118" s="973"/>
      <c r="AV118" s="974"/>
      <c r="AW118" s="974"/>
      <c r="AX118" s="974"/>
      <c r="AY118" s="974"/>
      <c r="AZ118" s="1038" t="s">
        <v>468</v>
      </c>
      <c r="BA118" s="1030"/>
      <c r="BB118" s="1030"/>
      <c r="BC118" s="1030"/>
      <c r="BD118" s="1030"/>
      <c r="BE118" s="1030"/>
      <c r="BF118" s="1030"/>
      <c r="BG118" s="1030"/>
      <c r="BH118" s="1030"/>
      <c r="BI118" s="1030"/>
      <c r="BJ118" s="1030"/>
      <c r="BK118" s="1030"/>
      <c r="BL118" s="1030"/>
      <c r="BM118" s="1030"/>
      <c r="BN118" s="1030"/>
      <c r="BO118" s="1030"/>
      <c r="BP118" s="1031"/>
      <c r="BQ118" s="1064" t="s">
        <v>128</v>
      </c>
      <c r="BR118" s="1065"/>
      <c r="BS118" s="1065"/>
      <c r="BT118" s="1065"/>
      <c r="BU118" s="1065"/>
      <c r="BV118" s="1065" t="s">
        <v>128</v>
      </c>
      <c r="BW118" s="1065"/>
      <c r="BX118" s="1065"/>
      <c r="BY118" s="1065"/>
      <c r="BZ118" s="1065"/>
      <c r="CA118" s="1065" t="s">
        <v>442</v>
      </c>
      <c r="CB118" s="1065"/>
      <c r="CC118" s="1065"/>
      <c r="CD118" s="1065"/>
      <c r="CE118" s="1065"/>
      <c r="CF118" s="985" t="s">
        <v>458</v>
      </c>
      <c r="CG118" s="986"/>
      <c r="CH118" s="986"/>
      <c r="CI118" s="986"/>
      <c r="CJ118" s="986"/>
      <c r="CK118" s="1013"/>
      <c r="CL118" s="1014"/>
      <c r="CM118" s="987" t="s">
        <v>469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128</v>
      </c>
      <c r="DH118" s="1024"/>
      <c r="DI118" s="1024"/>
      <c r="DJ118" s="1024"/>
      <c r="DK118" s="1025"/>
      <c r="DL118" s="1026" t="s">
        <v>128</v>
      </c>
      <c r="DM118" s="1024"/>
      <c r="DN118" s="1024"/>
      <c r="DO118" s="1024"/>
      <c r="DP118" s="1025"/>
      <c r="DQ118" s="1026" t="s">
        <v>440</v>
      </c>
      <c r="DR118" s="1024"/>
      <c r="DS118" s="1024"/>
      <c r="DT118" s="1024"/>
      <c r="DU118" s="1025"/>
      <c r="DV118" s="1027" t="s">
        <v>128</v>
      </c>
      <c r="DW118" s="1028"/>
      <c r="DX118" s="1028"/>
      <c r="DY118" s="1028"/>
      <c r="DZ118" s="1029"/>
    </row>
    <row r="119" spans="1:130" s="233" customFormat="1" ht="26.25" customHeight="1">
      <c r="A119" s="1121" t="s">
        <v>438</v>
      </c>
      <c r="B119" s="1012"/>
      <c r="C119" s="994" t="s">
        <v>439</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128</v>
      </c>
      <c r="AB119" s="965"/>
      <c r="AC119" s="965"/>
      <c r="AD119" s="965"/>
      <c r="AE119" s="966"/>
      <c r="AF119" s="967" t="s">
        <v>128</v>
      </c>
      <c r="AG119" s="965"/>
      <c r="AH119" s="965"/>
      <c r="AI119" s="965"/>
      <c r="AJ119" s="966"/>
      <c r="AK119" s="967" t="s">
        <v>128</v>
      </c>
      <c r="AL119" s="965"/>
      <c r="AM119" s="965"/>
      <c r="AN119" s="965"/>
      <c r="AO119" s="966"/>
      <c r="AP119" s="968" t="s">
        <v>128</v>
      </c>
      <c r="AQ119" s="969"/>
      <c r="AR119" s="969"/>
      <c r="AS119" s="969"/>
      <c r="AT119" s="970"/>
      <c r="AU119" s="975"/>
      <c r="AV119" s="976"/>
      <c r="AW119" s="976"/>
      <c r="AX119" s="976"/>
      <c r="AY119" s="976"/>
      <c r="AZ119" s="254" t="s">
        <v>188</v>
      </c>
      <c r="BA119" s="254"/>
      <c r="BB119" s="254"/>
      <c r="BC119" s="254"/>
      <c r="BD119" s="254"/>
      <c r="BE119" s="254"/>
      <c r="BF119" s="254"/>
      <c r="BG119" s="254"/>
      <c r="BH119" s="254"/>
      <c r="BI119" s="254"/>
      <c r="BJ119" s="254"/>
      <c r="BK119" s="254"/>
      <c r="BL119" s="254"/>
      <c r="BM119" s="254"/>
      <c r="BN119" s="254"/>
      <c r="BO119" s="1042" t="s">
        <v>470</v>
      </c>
      <c r="BP119" s="1070"/>
      <c r="BQ119" s="1064">
        <v>7426494</v>
      </c>
      <c r="BR119" s="1065"/>
      <c r="BS119" s="1065"/>
      <c r="BT119" s="1065"/>
      <c r="BU119" s="1065"/>
      <c r="BV119" s="1065">
        <v>7349997</v>
      </c>
      <c r="BW119" s="1065"/>
      <c r="BX119" s="1065"/>
      <c r="BY119" s="1065"/>
      <c r="BZ119" s="1065"/>
      <c r="CA119" s="1065">
        <v>6958799</v>
      </c>
      <c r="CB119" s="1065"/>
      <c r="CC119" s="1065"/>
      <c r="CD119" s="1065"/>
      <c r="CE119" s="1065"/>
      <c r="CF119" s="1066"/>
      <c r="CG119" s="1067"/>
      <c r="CH119" s="1067"/>
      <c r="CI119" s="1067"/>
      <c r="CJ119" s="1068"/>
      <c r="CK119" s="1015"/>
      <c r="CL119" s="1016"/>
      <c r="CM119" s="1038" t="s">
        <v>471</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30607</v>
      </c>
      <c r="DH119" s="1051"/>
      <c r="DI119" s="1051"/>
      <c r="DJ119" s="1051"/>
      <c r="DK119" s="1052"/>
      <c r="DL119" s="1050">
        <v>21868</v>
      </c>
      <c r="DM119" s="1051"/>
      <c r="DN119" s="1051"/>
      <c r="DO119" s="1051"/>
      <c r="DP119" s="1052"/>
      <c r="DQ119" s="1050">
        <v>13130</v>
      </c>
      <c r="DR119" s="1051"/>
      <c r="DS119" s="1051"/>
      <c r="DT119" s="1051"/>
      <c r="DU119" s="1052"/>
      <c r="DV119" s="1053">
        <v>0.4</v>
      </c>
      <c r="DW119" s="1054"/>
      <c r="DX119" s="1054"/>
      <c r="DY119" s="1054"/>
      <c r="DZ119" s="1055"/>
    </row>
    <row r="120" spans="1:130" s="233" customFormat="1" ht="26.25" customHeight="1">
      <c r="A120" s="1122"/>
      <c r="B120" s="1014"/>
      <c r="C120" s="987" t="s">
        <v>444</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128</v>
      </c>
      <c r="AB120" s="1024"/>
      <c r="AC120" s="1024"/>
      <c r="AD120" s="1024"/>
      <c r="AE120" s="1025"/>
      <c r="AF120" s="1026" t="s">
        <v>128</v>
      </c>
      <c r="AG120" s="1024"/>
      <c r="AH120" s="1024"/>
      <c r="AI120" s="1024"/>
      <c r="AJ120" s="1025"/>
      <c r="AK120" s="1026" t="s">
        <v>128</v>
      </c>
      <c r="AL120" s="1024"/>
      <c r="AM120" s="1024"/>
      <c r="AN120" s="1024"/>
      <c r="AO120" s="1025"/>
      <c r="AP120" s="1027" t="s">
        <v>440</v>
      </c>
      <c r="AQ120" s="1028"/>
      <c r="AR120" s="1028"/>
      <c r="AS120" s="1028"/>
      <c r="AT120" s="1029"/>
      <c r="AU120" s="1056" t="s">
        <v>472</v>
      </c>
      <c r="AV120" s="1057"/>
      <c r="AW120" s="1057"/>
      <c r="AX120" s="1057"/>
      <c r="AY120" s="1058"/>
      <c r="AZ120" s="994" t="s">
        <v>473</v>
      </c>
      <c r="BA120" s="962"/>
      <c r="BB120" s="962"/>
      <c r="BC120" s="962"/>
      <c r="BD120" s="962"/>
      <c r="BE120" s="962"/>
      <c r="BF120" s="962"/>
      <c r="BG120" s="962"/>
      <c r="BH120" s="962"/>
      <c r="BI120" s="962"/>
      <c r="BJ120" s="962"/>
      <c r="BK120" s="962"/>
      <c r="BL120" s="962"/>
      <c r="BM120" s="962"/>
      <c r="BN120" s="962"/>
      <c r="BO120" s="962"/>
      <c r="BP120" s="963"/>
      <c r="BQ120" s="995">
        <v>1201446</v>
      </c>
      <c r="BR120" s="996"/>
      <c r="BS120" s="996"/>
      <c r="BT120" s="996"/>
      <c r="BU120" s="996"/>
      <c r="BV120" s="996">
        <v>1232434</v>
      </c>
      <c r="BW120" s="996"/>
      <c r="BX120" s="996"/>
      <c r="BY120" s="996"/>
      <c r="BZ120" s="996"/>
      <c r="CA120" s="996">
        <v>1969649</v>
      </c>
      <c r="CB120" s="996"/>
      <c r="CC120" s="996"/>
      <c r="CD120" s="996"/>
      <c r="CE120" s="996"/>
      <c r="CF120" s="1009">
        <v>65.3</v>
      </c>
      <c r="CG120" s="1010"/>
      <c r="CH120" s="1010"/>
      <c r="CI120" s="1010"/>
      <c r="CJ120" s="1010"/>
      <c r="CK120" s="1071" t="s">
        <v>474</v>
      </c>
      <c r="CL120" s="1072"/>
      <c r="CM120" s="1072"/>
      <c r="CN120" s="1072"/>
      <c r="CO120" s="1073"/>
      <c r="CP120" s="1079" t="s">
        <v>475</v>
      </c>
      <c r="CQ120" s="1080"/>
      <c r="CR120" s="1080"/>
      <c r="CS120" s="1080"/>
      <c r="CT120" s="1080"/>
      <c r="CU120" s="1080"/>
      <c r="CV120" s="1080"/>
      <c r="CW120" s="1080"/>
      <c r="CX120" s="1080"/>
      <c r="CY120" s="1080"/>
      <c r="CZ120" s="1080"/>
      <c r="DA120" s="1080"/>
      <c r="DB120" s="1080"/>
      <c r="DC120" s="1080"/>
      <c r="DD120" s="1080"/>
      <c r="DE120" s="1080"/>
      <c r="DF120" s="1081"/>
      <c r="DG120" s="995">
        <v>2050935</v>
      </c>
      <c r="DH120" s="996"/>
      <c r="DI120" s="996"/>
      <c r="DJ120" s="996"/>
      <c r="DK120" s="996"/>
      <c r="DL120" s="996">
        <v>1932778</v>
      </c>
      <c r="DM120" s="996"/>
      <c r="DN120" s="996"/>
      <c r="DO120" s="996"/>
      <c r="DP120" s="996"/>
      <c r="DQ120" s="996">
        <v>1738438</v>
      </c>
      <c r="DR120" s="996"/>
      <c r="DS120" s="996"/>
      <c r="DT120" s="996"/>
      <c r="DU120" s="996"/>
      <c r="DV120" s="997">
        <v>57.6</v>
      </c>
      <c r="DW120" s="997"/>
      <c r="DX120" s="997"/>
      <c r="DY120" s="997"/>
      <c r="DZ120" s="998"/>
    </row>
    <row r="121" spans="1:130" s="233" customFormat="1" ht="26.25" customHeight="1">
      <c r="A121" s="1122"/>
      <c r="B121" s="1014"/>
      <c r="C121" s="1039" t="s">
        <v>476</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440</v>
      </c>
      <c r="AB121" s="1024"/>
      <c r="AC121" s="1024"/>
      <c r="AD121" s="1024"/>
      <c r="AE121" s="1025"/>
      <c r="AF121" s="1026" t="s">
        <v>128</v>
      </c>
      <c r="AG121" s="1024"/>
      <c r="AH121" s="1024"/>
      <c r="AI121" s="1024"/>
      <c r="AJ121" s="1025"/>
      <c r="AK121" s="1026" t="s">
        <v>442</v>
      </c>
      <c r="AL121" s="1024"/>
      <c r="AM121" s="1024"/>
      <c r="AN121" s="1024"/>
      <c r="AO121" s="1025"/>
      <c r="AP121" s="1027" t="s">
        <v>442</v>
      </c>
      <c r="AQ121" s="1028"/>
      <c r="AR121" s="1028"/>
      <c r="AS121" s="1028"/>
      <c r="AT121" s="1029"/>
      <c r="AU121" s="1059"/>
      <c r="AV121" s="1060"/>
      <c r="AW121" s="1060"/>
      <c r="AX121" s="1060"/>
      <c r="AY121" s="1061"/>
      <c r="AZ121" s="987" t="s">
        <v>477</v>
      </c>
      <c r="BA121" s="988"/>
      <c r="BB121" s="988"/>
      <c r="BC121" s="988"/>
      <c r="BD121" s="988"/>
      <c r="BE121" s="988"/>
      <c r="BF121" s="988"/>
      <c r="BG121" s="988"/>
      <c r="BH121" s="988"/>
      <c r="BI121" s="988"/>
      <c r="BJ121" s="988"/>
      <c r="BK121" s="988"/>
      <c r="BL121" s="988"/>
      <c r="BM121" s="988"/>
      <c r="BN121" s="988"/>
      <c r="BO121" s="988"/>
      <c r="BP121" s="989"/>
      <c r="BQ121" s="990" t="s">
        <v>128</v>
      </c>
      <c r="BR121" s="991"/>
      <c r="BS121" s="991"/>
      <c r="BT121" s="991"/>
      <c r="BU121" s="991"/>
      <c r="BV121" s="991" t="s">
        <v>442</v>
      </c>
      <c r="BW121" s="991"/>
      <c r="BX121" s="991"/>
      <c r="BY121" s="991"/>
      <c r="BZ121" s="991"/>
      <c r="CA121" s="991" t="s">
        <v>440</v>
      </c>
      <c r="CB121" s="991"/>
      <c r="CC121" s="991"/>
      <c r="CD121" s="991"/>
      <c r="CE121" s="991"/>
      <c r="CF121" s="985" t="s">
        <v>128</v>
      </c>
      <c r="CG121" s="986"/>
      <c r="CH121" s="986"/>
      <c r="CI121" s="986"/>
      <c r="CJ121" s="986"/>
      <c r="CK121" s="1074"/>
      <c r="CL121" s="1075"/>
      <c r="CM121" s="1075"/>
      <c r="CN121" s="1075"/>
      <c r="CO121" s="1076"/>
      <c r="CP121" s="1084" t="s">
        <v>408</v>
      </c>
      <c r="CQ121" s="1085"/>
      <c r="CR121" s="1085"/>
      <c r="CS121" s="1085"/>
      <c r="CT121" s="1085"/>
      <c r="CU121" s="1085"/>
      <c r="CV121" s="1085"/>
      <c r="CW121" s="1085"/>
      <c r="CX121" s="1085"/>
      <c r="CY121" s="1085"/>
      <c r="CZ121" s="1085"/>
      <c r="DA121" s="1085"/>
      <c r="DB121" s="1085"/>
      <c r="DC121" s="1085"/>
      <c r="DD121" s="1085"/>
      <c r="DE121" s="1085"/>
      <c r="DF121" s="1086"/>
      <c r="DG121" s="990">
        <v>517983</v>
      </c>
      <c r="DH121" s="991"/>
      <c r="DI121" s="991"/>
      <c r="DJ121" s="991"/>
      <c r="DK121" s="991"/>
      <c r="DL121" s="991">
        <v>488023</v>
      </c>
      <c r="DM121" s="991"/>
      <c r="DN121" s="991"/>
      <c r="DO121" s="991"/>
      <c r="DP121" s="991"/>
      <c r="DQ121" s="991">
        <v>426496</v>
      </c>
      <c r="DR121" s="991"/>
      <c r="DS121" s="991"/>
      <c r="DT121" s="991"/>
      <c r="DU121" s="991"/>
      <c r="DV121" s="992">
        <v>14.1</v>
      </c>
      <c r="DW121" s="992"/>
      <c r="DX121" s="992"/>
      <c r="DY121" s="992"/>
      <c r="DZ121" s="993"/>
    </row>
    <row r="122" spans="1:130" s="233" customFormat="1" ht="26.25" customHeight="1">
      <c r="A122" s="1122"/>
      <c r="B122" s="1014"/>
      <c r="C122" s="987" t="s">
        <v>457</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128</v>
      </c>
      <c r="AB122" s="1024"/>
      <c r="AC122" s="1024"/>
      <c r="AD122" s="1024"/>
      <c r="AE122" s="1025"/>
      <c r="AF122" s="1026" t="s">
        <v>454</v>
      </c>
      <c r="AG122" s="1024"/>
      <c r="AH122" s="1024"/>
      <c r="AI122" s="1024"/>
      <c r="AJ122" s="1025"/>
      <c r="AK122" s="1026" t="s">
        <v>128</v>
      </c>
      <c r="AL122" s="1024"/>
      <c r="AM122" s="1024"/>
      <c r="AN122" s="1024"/>
      <c r="AO122" s="1025"/>
      <c r="AP122" s="1027" t="s">
        <v>440</v>
      </c>
      <c r="AQ122" s="1028"/>
      <c r="AR122" s="1028"/>
      <c r="AS122" s="1028"/>
      <c r="AT122" s="1029"/>
      <c r="AU122" s="1059"/>
      <c r="AV122" s="1060"/>
      <c r="AW122" s="1060"/>
      <c r="AX122" s="1060"/>
      <c r="AY122" s="1061"/>
      <c r="AZ122" s="1038" t="s">
        <v>478</v>
      </c>
      <c r="BA122" s="1030"/>
      <c r="BB122" s="1030"/>
      <c r="BC122" s="1030"/>
      <c r="BD122" s="1030"/>
      <c r="BE122" s="1030"/>
      <c r="BF122" s="1030"/>
      <c r="BG122" s="1030"/>
      <c r="BH122" s="1030"/>
      <c r="BI122" s="1030"/>
      <c r="BJ122" s="1030"/>
      <c r="BK122" s="1030"/>
      <c r="BL122" s="1030"/>
      <c r="BM122" s="1030"/>
      <c r="BN122" s="1030"/>
      <c r="BO122" s="1030"/>
      <c r="BP122" s="1031"/>
      <c r="BQ122" s="1064">
        <v>4742082</v>
      </c>
      <c r="BR122" s="1065"/>
      <c r="BS122" s="1065"/>
      <c r="BT122" s="1065"/>
      <c r="BU122" s="1065"/>
      <c r="BV122" s="1065">
        <v>4680224</v>
      </c>
      <c r="BW122" s="1065"/>
      <c r="BX122" s="1065"/>
      <c r="BY122" s="1065"/>
      <c r="BZ122" s="1065"/>
      <c r="CA122" s="1065">
        <v>4657035</v>
      </c>
      <c r="CB122" s="1065"/>
      <c r="CC122" s="1065"/>
      <c r="CD122" s="1065"/>
      <c r="CE122" s="1065"/>
      <c r="CF122" s="1082">
        <v>154.4</v>
      </c>
      <c r="CG122" s="1083"/>
      <c r="CH122" s="1083"/>
      <c r="CI122" s="1083"/>
      <c r="CJ122" s="1083"/>
      <c r="CK122" s="1074"/>
      <c r="CL122" s="1075"/>
      <c r="CM122" s="1075"/>
      <c r="CN122" s="1075"/>
      <c r="CO122" s="1076"/>
      <c r="CP122" s="1084" t="s">
        <v>479</v>
      </c>
      <c r="CQ122" s="1085"/>
      <c r="CR122" s="1085"/>
      <c r="CS122" s="1085"/>
      <c r="CT122" s="1085"/>
      <c r="CU122" s="1085"/>
      <c r="CV122" s="1085"/>
      <c r="CW122" s="1085"/>
      <c r="CX122" s="1085"/>
      <c r="CY122" s="1085"/>
      <c r="CZ122" s="1085"/>
      <c r="DA122" s="1085"/>
      <c r="DB122" s="1085"/>
      <c r="DC122" s="1085"/>
      <c r="DD122" s="1085"/>
      <c r="DE122" s="1085"/>
      <c r="DF122" s="1086"/>
      <c r="DG122" s="990" t="s">
        <v>454</v>
      </c>
      <c r="DH122" s="991"/>
      <c r="DI122" s="991"/>
      <c r="DJ122" s="991"/>
      <c r="DK122" s="991"/>
      <c r="DL122" s="991" t="s">
        <v>128</v>
      </c>
      <c r="DM122" s="991"/>
      <c r="DN122" s="991"/>
      <c r="DO122" s="991"/>
      <c r="DP122" s="991"/>
      <c r="DQ122" s="991" t="s">
        <v>454</v>
      </c>
      <c r="DR122" s="991"/>
      <c r="DS122" s="991"/>
      <c r="DT122" s="991"/>
      <c r="DU122" s="991"/>
      <c r="DV122" s="992" t="s">
        <v>128</v>
      </c>
      <c r="DW122" s="992"/>
      <c r="DX122" s="992"/>
      <c r="DY122" s="992"/>
      <c r="DZ122" s="993"/>
    </row>
    <row r="123" spans="1:130" s="233" customFormat="1" ht="26.25" customHeight="1">
      <c r="A123" s="1122"/>
      <c r="B123" s="1014"/>
      <c r="C123" s="987" t="s">
        <v>464</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128</v>
      </c>
      <c r="AB123" s="1024"/>
      <c r="AC123" s="1024"/>
      <c r="AD123" s="1024"/>
      <c r="AE123" s="1025"/>
      <c r="AF123" s="1026" t="s">
        <v>454</v>
      </c>
      <c r="AG123" s="1024"/>
      <c r="AH123" s="1024"/>
      <c r="AI123" s="1024"/>
      <c r="AJ123" s="1025"/>
      <c r="AK123" s="1026" t="s">
        <v>454</v>
      </c>
      <c r="AL123" s="1024"/>
      <c r="AM123" s="1024"/>
      <c r="AN123" s="1024"/>
      <c r="AO123" s="1025"/>
      <c r="AP123" s="1027" t="s">
        <v>454</v>
      </c>
      <c r="AQ123" s="1028"/>
      <c r="AR123" s="1028"/>
      <c r="AS123" s="1028"/>
      <c r="AT123" s="1029"/>
      <c r="AU123" s="1062"/>
      <c r="AV123" s="1063"/>
      <c r="AW123" s="1063"/>
      <c r="AX123" s="1063"/>
      <c r="AY123" s="1063"/>
      <c r="AZ123" s="254" t="s">
        <v>188</v>
      </c>
      <c r="BA123" s="254"/>
      <c r="BB123" s="254"/>
      <c r="BC123" s="254"/>
      <c r="BD123" s="254"/>
      <c r="BE123" s="254"/>
      <c r="BF123" s="254"/>
      <c r="BG123" s="254"/>
      <c r="BH123" s="254"/>
      <c r="BI123" s="254"/>
      <c r="BJ123" s="254"/>
      <c r="BK123" s="254"/>
      <c r="BL123" s="254"/>
      <c r="BM123" s="254"/>
      <c r="BN123" s="254"/>
      <c r="BO123" s="1042" t="s">
        <v>480</v>
      </c>
      <c r="BP123" s="1070"/>
      <c r="BQ123" s="1128">
        <v>5943528</v>
      </c>
      <c r="BR123" s="1129"/>
      <c r="BS123" s="1129"/>
      <c r="BT123" s="1129"/>
      <c r="BU123" s="1129"/>
      <c r="BV123" s="1129">
        <v>5912658</v>
      </c>
      <c r="BW123" s="1129"/>
      <c r="BX123" s="1129"/>
      <c r="BY123" s="1129"/>
      <c r="BZ123" s="1129"/>
      <c r="CA123" s="1129">
        <v>6626684</v>
      </c>
      <c r="CB123" s="1129"/>
      <c r="CC123" s="1129"/>
      <c r="CD123" s="1129"/>
      <c r="CE123" s="1129"/>
      <c r="CF123" s="1066"/>
      <c r="CG123" s="1067"/>
      <c r="CH123" s="1067"/>
      <c r="CI123" s="1067"/>
      <c r="CJ123" s="1068"/>
      <c r="CK123" s="1074"/>
      <c r="CL123" s="1075"/>
      <c r="CM123" s="1075"/>
      <c r="CN123" s="1075"/>
      <c r="CO123" s="1076"/>
      <c r="CP123" s="1084"/>
      <c r="CQ123" s="1085"/>
      <c r="CR123" s="1085"/>
      <c r="CS123" s="1085"/>
      <c r="CT123" s="1085"/>
      <c r="CU123" s="1085"/>
      <c r="CV123" s="1085"/>
      <c r="CW123" s="1085"/>
      <c r="CX123" s="1085"/>
      <c r="CY123" s="1085"/>
      <c r="CZ123" s="1085"/>
      <c r="DA123" s="1085"/>
      <c r="DB123" s="1085"/>
      <c r="DC123" s="1085"/>
      <c r="DD123" s="1085"/>
      <c r="DE123" s="1085"/>
      <c r="DF123" s="1086"/>
      <c r="DG123" s="1023"/>
      <c r="DH123" s="1024"/>
      <c r="DI123" s="1024"/>
      <c r="DJ123" s="1024"/>
      <c r="DK123" s="1025"/>
      <c r="DL123" s="1026"/>
      <c r="DM123" s="1024"/>
      <c r="DN123" s="1024"/>
      <c r="DO123" s="1024"/>
      <c r="DP123" s="1025"/>
      <c r="DQ123" s="1026"/>
      <c r="DR123" s="1024"/>
      <c r="DS123" s="1024"/>
      <c r="DT123" s="1024"/>
      <c r="DU123" s="1025"/>
      <c r="DV123" s="1027"/>
      <c r="DW123" s="1028"/>
      <c r="DX123" s="1028"/>
      <c r="DY123" s="1028"/>
      <c r="DZ123" s="1029"/>
    </row>
    <row r="124" spans="1:130" s="233" customFormat="1" ht="26.25" customHeight="1" thickBot="1">
      <c r="A124" s="1122"/>
      <c r="B124" s="1014"/>
      <c r="C124" s="987" t="s">
        <v>467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128</v>
      </c>
      <c r="AB124" s="1024"/>
      <c r="AC124" s="1024"/>
      <c r="AD124" s="1024"/>
      <c r="AE124" s="1025"/>
      <c r="AF124" s="1026" t="s">
        <v>458</v>
      </c>
      <c r="AG124" s="1024"/>
      <c r="AH124" s="1024"/>
      <c r="AI124" s="1024"/>
      <c r="AJ124" s="1025"/>
      <c r="AK124" s="1026" t="s">
        <v>440</v>
      </c>
      <c r="AL124" s="1024"/>
      <c r="AM124" s="1024"/>
      <c r="AN124" s="1024"/>
      <c r="AO124" s="1025"/>
      <c r="AP124" s="1027" t="s">
        <v>128</v>
      </c>
      <c r="AQ124" s="1028"/>
      <c r="AR124" s="1028"/>
      <c r="AS124" s="1028"/>
      <c r="AT124" s="1029"/>
      <c r="AU124" s="1124" t="s">
        <v>481</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57.3</v>
      </c>
      <c r="BR124" s="1092"/>
      <c r="BS124" s="1092"/>
      <c r="BT124" s="1092"/>
      <c r="BU124" s="1092"/>
      <c r="BV124" s="1092">
        <v>52.6</v>
      </c>
      <c r="BW124" s="1092"/>
      <c r="BX124" s="1092"/>
      <c r="BY124" s="1092"/>
      <c r="BZ124" s="1092"/>
      <c r="CA124" s="1092">
        <v>11</v>
      </c>
      <c r="CB124" s="1092"/>
      <c r="CC124" s="1092"/>
      <c r="CD124" s="1092"/>
      <c r="CE124" s="1092"/>
      <c r="CF124" s="1093"/>
      <c r="CG124" s="1094"/>
      <c r="CH124" s="1094"/>
      <c r="CI124" s="1094"/>
      <c r="CJ124" s="1095"/>
      <c r="CK124" s="1077"/>
      <c r="CL124" s="1077"/>
      <c r="CM124" s="1077"/>
      <c r="CN124" s="1077"/>
      <c r="CO124" s="1078"/>
      <c r="CP124" s="1084" t="s">
        <v>482</v>
      </c>
      <c r="CQ124" s="1085"/>
      <c r="CR124" s="1085"/>
      <c r="CS124" s="1085"/>
      <c r="CT124" s="1085"/>
      <c r="CU124" s="1085"/>
      <c r="CV124" s="1085"/>
      <c r="CW124" s="1085"/>
      <c r="CX124" s="1085"/>
      <c r="CY124" s="1085"/>
      <c r="CZ124" s="1085"/>
      <c r="DA124" s="1085"/>
      <c r="DB124" s="1085"/>
      <c r="DC124" s="1085"/>
      <c r="DD124" s="1085"/>
      <c r="DE124" s="1085"/>
      <c r="DF124" s="1086"/>
      <c r="DG124" s="1069" t="s">
        <v>128</v>
      </c>
      <c r="DH124" s="1051"/>
      <c r="DI124" s="1051"/>
      <c r="DJ124" s="1051"/>
      <c r="DK124" s="1052"/>
      <c r="DL124" s="1050" t="s">
        <v>128</v>
      </c>
      <c r="DM124" s="1051"/>
      <c r="DN124" s="1051"/>
      <c r="DO124" s="1051"/>
      <c r="DP124" s="1052"/>
      <c r="DQ124" s="1050" t="s">
        <v>458</v>
      </c>
      <c r="DR124" s="1051"/>
      <c r="DS124" s="1051"/>
      <c r="DT124" s="1051"/>
      <c r="DU124" s="1052"/>
      <c r="DV124" s="1053" t="s">
        <v>458</v>
      </c>
      <c r="DW124" s="1054"/>
      <c r="DX124" s="1054"/>
      <c r="DY124" s="1054"/>
      <c r="DZ124" s="1055"/>
    </row>
    <row r="125" spans="1:130" s="233" customFormat="1" ht="26.25" customHeight="1">
      <c r="A125" s="1122"/>
      <c r="B125" s="1014"/>
      <c r="C125" s="987" t="s">
        <v>469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128</v>
      </c>
      <c r="AB125" s="1024"/>
      <c r="AC125" s="1024"/>
      <c r="AD125" s="1024"/>
      <c r="AE125" s="1025"/>
      <c r="AF125" s="1026" t="s">
        <v>128</v>
      </c>
      <c r="AG125" s="1024"/>
      <c r="AH125" s="1024"/>
      <c r="AI125" s="1024"/>
      <c r="AJ125" s="1025"/>
      <c r="AK125" s="1026" t="s">
        <v>128</v>
      </c>
      <c r="AL125" s="1024"/>
      <c r="AM125" s="1024"/>
      <c r="AN125" s="1024"/>
      <c r="AO125" s="1025"/>
      <c r="AP125" s="1027" t="s">
        <v>128</v>
      </c>
      <c r="AQ125" s="1028"/>
      <c r="AR125" s="1028"/>
      <c r="AS125" s="1028"/>
      <c r="AT125" s="1029"/>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7" t="s">
        <v>483</v>
      </c>
      <c r="CL125" s="1072"/>
      <c r="CM125" s="1072"/>
      <c r="CN125" s="1072"/>
      <c r="CO125" s="1073"/>
      <c r="CP125" s="994" t="s">
        <v>484</v>
      </c>
      <c r="CQ125" s="962"/>
      <c r="CR125" s="962"/>
      <c r="CS125" s="962"/>
      <c r="CT125" s="962"/>
      <c r="CU125" s="962"/>
      <c r="CV125" s="962"/>
      <c r="CW125" s="962"/>
      <c r="CX125" s="962"/>
      <c r="CY125" s="962"/>
      <c r="CZ125" s="962"/>
      <c r="DA125" s="962"/>
      <c r="DB125" s="962"/>
      <c r="DC125" s="962"/>
      <c r="DD125" s="962"/>
      <c r="DE125" s="962"/>
      <c r="DF125" s="963"/>
      <c r="DG125" s="995" t="s">
        <v>128</v>
      </c>
      <c r="DH125" s="996"/>
      <c r="DI125" s="996"/>
      <c r="DJ125" s="996"/>
      <c r="DK125" s="996"/>
      <c r="DL125" s="996" t="s">
        <v>458</v>
      </c>
      <c r="DM125" s="996"/>
      <c r="DN125" s="996"/>
      <c r="DO125" s="996"/>
      <c r="DP125" s="996"/>
      <c r="DQ125" s="996" t="s">
        <v>128</v>
      </c>
      <c r="DR125" s="996"/>
      <c r="DS125" s="996"/>
      <c r="DT125" s="996"/>
      <c r="DU125" s="996"/>
      <c r="DV125" s="997" t="s">
        <v>458</v>
      </c>
      <c r="DW125" s="997"/>
      <c r="DX125" s="997"/>
      <c r="DY125" s="997"/>
      <c r="DZ125" s="998"/>
    </row>
    <row r="126" spans="1:130" s="233" customFormat="1" ht="26.25" customHeight="1" thickBot="1">
      <c r="A126" s="1122"/>
      <c r="B126" s="1014"/>
      <c r="C126" s="987" t="s">
        <v>471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v>8739</v>
      </c>
      <c r="AB126" s="1024"/>
      <c r="AC126" s="1024"/>
      <c r="AD126" s="1024"/>
      <c r="AE126" s="1025"/>
      <c r="AF126" s="1026">
        <v>8739</v>
      </c>
      <c r="AG126" s="1024"/>
      <c r="AH126" s="1024"/>
      <c r="AI126" s="1024"/>
      <c r="AJ126" s="1025"/>
      <c r="AK126" s="1026">
        <v>8739</v>
      </c>
      <c r="AL126" s="1024"/>
      <c r="AM126" s="1024"/>
      <c r="AN126" s="1024"/>
      <c r="AO126" s="1025"/>
      <c r="AP126" s="1027">
        <v>0.3</v>
      </c>
      <c r="AQ126" s="1028"/>
      <c r="AR126" s="1028"/>
      <c r="AS126" s="1028"/>
      <c r="AT126" s="102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8"/>
      <c r="CL126" s="1075"/>
      <c r="CM126" s="1075"/>
      <c r="CN126" s="1075"/>
      <c r="CO126" s="1076"/>
      <c r="CP126" s="987" t="s">
        <v>485</v>
      </c>
      <c r="CQ126" s="988"/>
      <c r="CR126" s="988"/>
      <c r="CS126" s="988"/>
      <c r="CT126" s="988"/>
      <c r="CU126" s="988"/>
      <c r="CV126" s="988"/>
      <c r="CW126" s="988"/>
      <c r="CX126" s="988"/>
      <c r="CY126" s="988"/>
      <c r="CZ126" s="988"/>
      <c r="DA126" s="988"/>
      <c r="DB126" s="988"/>
      <c r="DC126" s="988"/>
      <c r="DD126" s="988"/>
      <c r="DE126" s="988"/>
      <c r="DF126" s="989"/>
      <c r="DG126" s="990" t="s">
        <v>128</v>
      </c>
      <c r="DH126" s="991"/>
      <c r="DI126" s="991"/>
      <c r="DJ126" s="991"/>
      <c r="DK126" s="991"/>
      <c r="DL126" s="991" t="s">
        <v>128</v>
      </c>
      <c r="DM126" s="991"/>
      <c r="DN126" s="991"/>
      <c r="DO126" s="991"/>
      <c r="DP126" s="991"/>
      <c r="DQ126" s="991" t="s">
        <v>128</v>
      </c>
      <c r="DR126" s="991"/>
      <c r="DS126" s="991"/>
      <c r="DT126" s="991"/>
      <c r="DU126" s="991"/>
      <c r="DV126" s="992" t="s">
        <v>128</v>
      </c>
      <c r="DW126" s="992"/>
      <c r="DX126" s="992"/>
      <c r="DY126" s="992"/>
      <c r="DZ126" s="993"/>
    </row>
    <row r="127" spans="1:130" s="233" customFormat="1" ht="26.25" customHeight="1">
      <c r="A127" s="1123"/>
      <c r="B127" s="1016"/>
      <c r="C127" s="1038" t="s">
        <v>486</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128</v>
      </c>
      <c r="AB127" s="1024"/>
      <c r="AC127" s="1024"/>
      <c r="AD127" s="1024"/>
      <c r="AE127" s="1025"/>
      <c r="AF127" s="1026" t="s">
        <v>128</v>
      </c>
      <c r="AG127" s="1024"/>
      <c r="AH127" s="1024"/>
      <c r="AI127" s="1024"/>
      <c r="AJ127" s="1025"/>
      <c r="AK127" s="1026" t="s">
        <v>128</v>
      </c>
      <c r="AL127" s="1024"/>
      <c r="AM127" s="1024"/>
      <c r="AN127" s="1024"/>
      <c r="AO127" s="1025"/>
      <c r="AP127" s="1027" t="s">
        <v>128</v>
      </c>
      <c r="AQ127" s="1028"/>
      <c r="AR127" s="1028"/>
      <c r="AS127" s="1028"/>
      <c r="AT127" s="1029"/>
      <c r="AU127" s="235"/>
      <c r="AV127" s="235"/>
      <c r="AW127" s="235"/>
      <c r="AX127" s="1096" t="s">
        <v>487</v>
      </c>
      <c r="AY127" s="1097"/>
      <c r="AZ127" s="1097"/>
      <c r="BA127" s="1097"/>
      <c r="BB127" s="1097"/>
      <c r="BC127" s="1097"/>
      <c r="BD127" s="1097"/>
      <c r="BE127" s="1098"/>
      <c r="BF127" s="1099" t="s">
        <v>488</v>
      </c>
      <c r="BG127" s="1097"/>
      <c r="BH127" s="1097"/>
      <c r="BI127" s="1097"/>
      <c r="BJ127" s="1097"/>
      <c r="BK127" s="1097"/>
      <c r="BL127" s="1098"/>
      <c r="BM127" s="1099" t="s">
        <v>489</v>
      </c>
      <c r="BN127" s="1097"/>
      <c r="BO127" s="1097"/>
      <c r="BP127" s="1097"/>
      <c r="BQ127" s="1097"/>
      <c r="BR127" s="1097"/>
      <c r="BS127" s="1098"/>
      <c r="BT127" s="1099" t="s">
        <v>490</v>
      </c>
      <c r="BU127" s="1097"/>
      <c r="BV127" s="1097"/>
      <c r="BW127" s="1097"/>
      <c r="BX127" s="1097"/>
      <c r="BY127" s="1097"/>
      <c r="BZ127" s="1120"/>
      <c r="CA127" s="235"/>
      <c r="CB127" s="235"/>
      <c r="CC127" s="235"/>
      <c r="CD127" s="258"/>
      <c r="CE127" s="258"/>
      <c r="CF127" s="258"/>
      <c r="CG127" s="235"/>
      <c r="CH127" s="235"/>
      <c r="CI127" s="235"/>
      <c r="CJ127" s="257"/>
      <c r="CK127" s="1088"/>
      <c r="CL127" s="1075"/>
      <c r="CM127" s="1075"/>
      <c r="CN127" s="1075"/>
      <c r="CO127" s="1076"/>
      <c r="CP127" s="987" t="s">
        <v>491</v>
      </c>
      <c r="CQ127" s="988"/>
      <c r="CR127" s="988"/>
      <c r="CS127" s="988"/>
      <c r="CT127" s="988"/>
      <c r="CU127" s="988"/>
      <c r="CV127" s="988"/>
      <c r="CW127" s="988"/>
      <c r="CX127" s="988"/>
      <c r="CY127" s="988"/>
      <c r="CZ127" s="988"/>
      <c r="DA127" s="988"/>
      <c r="DB127" s="988"/>
      <c r="DC127" s="988"/>
      <c r="DD127" s="988"/>
      <c r="DE127" s="988"/>
      <c r="DF127" s="989"/>
      <c r="DG127" s="990" t="s">
        <v>458</v>
      </c>
      <c r="DH127" s="991"/>
      <c r="DI127" s="991"/>
      <c r="DJ127" s="991"/>
      <c r="DK127" s="991"/>
      <c r="DL127" s="991" t="s">
        <v>458</v>
      </c>
      <c r="DM127" s="991"/>
      <c r="DN127" s="991"/>
      <c r="DO127" s="991"/>
      <c r="DP127" s="991"/>
      <c r="DQ127" s="991" t="s">
        <v>458</v>
      </c>
      <c r="DR127" s="991"/>
      <c r="DS127" s="991"/>
      <c r="DT127" s="991"/>
      <c r="DU127" s="991"/>
      <c r="DV127" s="992" t="s">
        <v>128</v>
      </c>
      <c r="DW127" s="992"/>
      <c r="DX127" s="992"/>
      <c r="DY127" s="992"/>
      <c r="DZ127" s="993"/>
    </row>
    <row r="128" spans="1:130" s="233" customFormat="1" ht="26.25" customHeight="1" thickBot="1">
      <c r="A128" s="1106" t="s">
        <v>492</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493</v>
      </c>
      <c r="X128" s="1108"/>
      <c r="Y128" s="1108"/>
      <c r="Z128" s="1109"/>
      <c r="AA128" s="1110">
        <v>5837</v>
      </c>
      <c r="AB128" s="1111"/>
      <c r="AC128" s="1111"/>
      <c r="AD128" s="1111"/>
      <c r="AE128" s="1112"/>
      <c r="AF128" s="1113" t="s">
        <v>458</v>
      </c>
      <c r="AG128" s="1111"/>
      <c r="AH128" s="1111"/>
      <c r="AI128" s="1111"/>
      <c r="AJ128" s="1112"/>
      <c r="AK128" s="1113" t="s">
        <v>128</v>
      </c>
      <c r="AL128" s="1111"/>
      <c r="AM128" s="1111"/>
      <c r="AN128" s="1111"/>
      <c r="AO128" s="1112"/>
      <c r="AP128" s="1114"/>
      <c r="AQ128" s="1115"/>
      <c r="AR128" s="1115"/>
      <c r="AS128" s="1115"/>
      <c r="AT128" s="1116"/>
      <c r="AU128" s="235"/>
      <c r="AV128" s="235"/>
      <c r="AW128" s="235"/>
      <c r="AX128" s="961" t="s">
        <v>494</v>
      </c>
      <c r="AY128" s="962"/>
      <c r="AZ128" s="962"/>
      <c r="BA128" s="962"/>
      <c r="BB128" s="962"/>
      <c r="BC128" s="962"/>
      <c r="BD128" s="962"/>
      <c r="BE128" s="963"/>
      <c r="BF128" s="1117" t="s">
        <v>495</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8"/>
      <c r="CB128" s="258"/>
      <c r="CC128" s="258"/>
      <c r="CD128" s="258"/>
      <c r="CE128" s="258"/>
      <c r="CF128" s="258"/>
      <c r="CG128" s="235"/>
      <c r="CH128" s="235"/>
      <c r="CI128" s="235"/>
      <c r="CJ128" s="257"/>
      <c r="CK128" s="1089"/>
      <c r="CL128" s="1090"/>
      <c r="CM128" s="1090"/>
      <c r="CN128" s="1090"/>
      <c r="CO128" s="1091"/>
      <c r="CP128" s="1100" t="s">
        <v>496</v>
      </c>
      <c r="CQ128" s="792"/>
      <c r="CR128" s="792"/>
      <c r="CS128" s="792"/>
      <c r="CT128" s="792"/>
      <c r="CU128" s="792"/>
      <c r="CV128" s="792"/>
      <c r="CW128" s="792"/>
      <c r="CX128" s="792"/>
      <c r="CY128" s="792"/>
      <c r="CZ128" s="792"/>
      <c r="DA128" s="792"/>
      <c r="DB128" s="792"/>
      <c r="DC128" s="792"/>
      <c r="DD128" s="792"/>
      <c r="DE128" s="792"/>
      <c r="DF128" s="1101"/>
      <c r="DG128" s="1102" t="s">
        <v>128</v>
      </c>
      <c r="DH128" s="1103"/>
      <c r="DI128" s="1103"/>
      <c r="DJ128" s="1103"/>
      <c r="DK128" s="1103"/>
      <c r="DL128" s="1103" t="s">
        <v>128</v>
      </c>
      <c r="DM128" s="1103"/>
      <c r="DN128" s="1103"/>
      <c r="DO128" s="1103"/>
      <c r="DP128" s="1103"/>
      <c r="DQ128" s="1103" t="s">
        <v>128</v>
      </c>
      <c r="DR128" s="1103"/>
      <c r="DS128" s="1103"/>
      <c r="DT128" s="1103"/>
      <c r="DU128" s="1103"/>
      <c r="DV128" s="1104" t="s">
        <v>128</v>
      </c>
      <c r="DW128" s="1104"/>
      <c r="DX128" s="1104"/>
      <c r="DY128" s="1104"/>
      <c r="DZ128" s="1105"/>
    </row>
    <row r="129" spans="1:131" s="233" customFormat="1" ht="26.25" customHeight="1">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497</v>
      </c>
      <c r="X129" s="1136"/>
      <c r="Y129" s="1136"/>
      <c r="Z129" s="1137"/>
      <c r="AA129" s="1023">
        <v>2969431</v>
      </c>
      <c r="AB129" s="1024"/>
      <c r="AC129" s="1024"/>
      <c r="AD129" s="1024"/>
      <c r="AE129" s="1025"/>
      <c r="AF129" s="1026">
        <v>3126051</v>
      </c>
      <c r="AG129" s="1024"/>
      <c r="AH129" s="1024"/>
      <c r="AI129" s="1024"/>
      <c r="AJ129" s="1025"/>
      <c r="AK129" s="1026">
        <v>3416066</v>
      </c>
      <c r="AL129" s="1024"/>
      <c r="AM129" s="1024"/>
      <c r="AN129" s="1024"/>
      <c r="AO129" s="1025"/>
      <c r="AP129" s="1138"/>
      <c r="AQ129" s="1139"/>
      <c r="AR129" s="1139"/>
      <c r="AS129" s="1139"/>
      <c r="AT129" s="1140"/>
      <c r="AU129" s="236"/>
      <c r="AV129" s="236"/>
      <c r="AW129" s="236"/>
      <c r="AX129" s="1130" t="s">
        <v>498</v>
      </c>
      <c r="AY129" s="988"/>
      <c r="AZ129" s="988"/>
      <c r="BA129" s="988"/>
      <c r="BB129" s="988"/>
      <c r="BC129" s="988"/>
      <c r="BD129" s="988"/>
      <c r="BE129" s="989"/>
      <c r="BF129" s="1131" t="s">
        <v>128</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999" t="s">
        <v>499</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500</v>
      </c>
      <c r="X130" s="1136"/>
      <c r="Y130" s="1136"/>
      <c r="Z130" s="1137"/>
      <c r="AA130" s="1023">
        <v>381931</v>
      </c>
      <c r="AB130" s="1024"/>
      <c r="AC130" s="1024"/>
      <c r="AD130" s="1024"/>
      <c r="AE130" s="1025"/>
      <c r="AF130" s="1026">
        <v>395089</v>
      </c>
      <c r="AG130" s="1024"/>
      <c r="AH130" s="1024"/>
      <c r="AI130" s="1024"/>
      <c r="AJ130" s="1025"/>
      <c r="AK130" s="1026">
        <v>399151</v>
      </c>
      <c r="AL130" s="1024"/>
      <c r="AM130" s="1024"/>
      <c r="AN130" s="1024"/>
      <c r="AO130" s="1025"/>
      <c r="AP130" s="1138"/>
      <c r="AQ130" s="1139"/>
      <c r="AR130" s="1139"/>
      <c r="AS130" s="1139"/>
      <c r="AT130" s="1140"/>
      <c r="AU130" s="236"/>
      <c r="AV130" s="236"/>
      <c r="AW130" s="236"/>
      <c r="AX130" s="1130" t="s">
        <v>501</v>
      </c>
      <c r="AY130" s="988"/>
      <c r="AZ130" s="988"/>
      <c r="BA130" s="988"/>
      <c r="BB130" s="988"/>
      <c r="BC130" s="988"/>
      <c r="BD130" s="988"/>
      <c r="BE130" s="989"/>
      <c r="BF130" s="1166">
        <v>11.8</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502</v>
      </c>
      <c r="X131" s="1173"/>
      <c r="Y131" s="1173"/>
      <c r="Z131" s="1174"/>
      <c r="AA131" s="1069">
        <v>2587500</v>
      </c>
      <c r="AB131" s="1051"/>
      <c r="AC131" s="1051"/>
      <c r="AD131" s="1051"/>
      <c r="AE131" s="1052"/>
      <c r="AF131" s="1050">
        <v>2730962</v>
      </c>
      <c r="AG131" s="1051"/>
      <c r="AH131" s="1051"/>
      <c r="AI131" s="1051"/>
      <c r="AJ131" s="1052"/>
      <c r="AK131" s="1050">
        <v>3016915</v>
      </c>
      <c r="AL131" s="1051"/>
      <c r="AM131" s="1051"/>
      <c r="AN131" s="1051"/>
      <c r="AO131" s="1052"/>
      <c r="AP131" s="1175"/>
      <c r="AQ131" s="1176"/>
      <c r="AR131" s="1176"/>
      <c r="AS131" s="1176"/>
      <c r="AT131" s="1177"/>
      <c r="AU131" s="236"/>
      <c r="AV131" s="236"/>
      <c r="AW131" s="236"/>
      <c r="AX131" s="1148" t="s">
        <v>503</v>
      </c>
      <c r="AY131" s="792"/>
      <c r="AZ131" s="792"/>
      <c r="BA131" s="792"/>
      <c r="BB131" s="792"/>
      <c r="BC131" s="792"/>
      <c r="BD131" s="792"/>
      <c r="BE131" s="1101"/>
      <c r="BF131" s="1149">
        <v>11</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1155" t="s">
        <v>504</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505</v>
      </c>
      <c r="W132" s="1159"/>
      <c r="X132" s="1159"/>
      <c r="Y132" s="1159"/>
      <c r="Z132" s="1160"/>
      <c r="AA132" s="1161">
        <v>12.360193239999999</v>
      </c>
      <c r="AB132" s="1162"/>
      <c r="AC132" s="1162"/>
      <c r="AD132" s="1162"/>
      <c r="AE132" s="1163"/>
      <c r="AF132" s="1164">
        <v>11.83564619</v>
      </c>
      <c r="AG132" s="1162"/>
      <c r="AH132" s="1162"/>
      <c r="AI132" s="1162"/>
      <c r="AJ132" s="1163"/>
      <c r="AK132" s="1164">
        <v>11.385604170000001</v>
      </c>
      <c r="AL132" s="1162"/>
      <c r="AM132" s="1162"/>
      <c r="AN132" s="1162"/>
      <c r="AO132" s="1163"/>
      <c r="AP132" s="1066"/>
      <c r="AQ132" s="1067"/>
      <c r="AR132" s="1067"/>
      <c r="AS132" s="1067"/>
      <c r="AT132" s="116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506</v>
      </c>
      <c r="W133" s="1142"/>
      <c r="X133" s="1142"/>
      <c r="Y133" s="1142"/>
      <c r="Z133" s="1143"/>
      <c r="AA133" s="1144">
        <v>12.9</v>
      </c>
      <c r="AB133" s="1145"/>
      <c r="AC133" s="1145"/>
      <c r="AD133" s="1145"/>
      <c r="AE133" s="1146"/>
      <c r="AF133" s="1144">
        <v>12.3</v>
      </c>
      <c r="AG133" s="1145"/>
      <c r="AH133" s="1145"/>
      <c r="AI133" s="1145"/>
      <c r="AJ133" s="1146"/>
      <c r="AK133" s="1144">
        <v>11.8</v>
      </c>
      <c r="AL133" s="1145"/>
      <c r="AM133" s="1145"/>
      <c r="AN133" s="1145"/>
      <c r="AO133" s="1146"/>
      <c r="AP133" s="1093"/>
      <c r="AQ133" s="1094"/>
      <c r="AR133" s="1094"/>
      <c r="AS133" s="1094"/>
      <c r="AT133" s="114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9ugF15Jg0Lx9Cs8r/390l+DSZyxbkxlnfQA8oVSiZNYG9ZtLJVcBCDdMDoY3SqxRoPEonN+/UbMjw1w7WbjuMg==" saltValue="Q1j+nr8aZok+J4HTMD5Nx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AU28:AY28"/>
    <mergeCell ref="AZ28:BD28"/>
    <mergeCell ref="AP28:AT28"/>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61" zoomScale="85" zoomScaleNormal="85" zoomScaleSheetLayoutView="85" workbookViewId="0">
      <selection activeCell="BD30" sqref="BD30"/>
    </sheetView>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507</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ghMhxm6SphLmagIHqIIocafxjv5dVtw0gG81aP+5TmA6lrAB6IKvyAHoQ8nIUCstrYH8r1ZYvA9dZIS0vC4wQA==" saltValue="pGjDAEqwU1+1oFiO5Qp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A61"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RAfaAWgd/HR6I71obXbrHrFcyuDd68KiPqRAez6DNktH6ojt36ytUdhk48EzKe0hAhBQ/OBWuAS8coers74zg==" saltValue="eFX6Sg8teSratW94Kuqfd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C43"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508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509</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9" t="s">
        <v>510</v>
      </c>
      <c r="AP7" s="275"/>
      <c r="AQ7" s="276" t="s">
        <v>511</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0"/>
      <c r="AP8" s="281" t="s">
        <v>512</v>
      </c>
      <c r="AQ8" s="282" t="s">
        <v>513</v>
      </c>
      <c r="AR8" s="283" t="s">
        <v>514</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1" t="s">
        <v>515</v>
      </c>
      <c r="AL9" s="1182"/>
      <c r="AM9" s="1182"/>
      <c r="AN9" s="1183"/>
      <c r="AO9" s="284">
        <v>891480</v>
      </c>
      <c r="AP9" s="284">
        <v>96805</v>
      </c>
      <c r="AQ9" s="285">
        <v>138005</v>
      </c>
      <c r="AR9" s="286">
        <v>-29.9</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1" t="s">
        <v>516</v>
      </c>
      <c r="AL10" s="1182"/>
      <c r="AM10" s="1182"/>
      <c r="AN10" s="1183"/>
      <c r="AO10" s="287">
        <v>112353</v>
      </c>
      <c r="AP10" s="287">
        <v>12200</v>
      </c>
      <c r="AQ10" s="288">
        <v>18944</v>
      </c>
      <c r="AR10" s="289">
        <v>-35.6</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1" t="s">
        <v>517</v>
      </c>
      <c r="AL11" s="1182"/>
      <c r="AM11" s="1182"/>
      <c r="AN11" s="1183"/>
      <c r="AO11" s="287" t="s">
        <v>518</v>
      </c>
      <c r="AP11" s="287" t="s">
        <v>518</v>
      </c>
      <c r="AQ11" s="288">
        <v>1141</v>
      </c>
      <c r="AR11" s="289" t="s">
        <v>518</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1" t="s">
        <v>519</v>
      </c>
      <c r="AL12" s="1182"/>
      <c r="AM12" s="1182"/>
      <c r="AN12" s="1183"/>
      <c r="AO12" s="287" t="s">
        <v>518</v>
      </c>
      <c r="AP12" s="287" t="s">
        <v>518</v>
      </c>
      <c r="AQ12" s="288" t="s">
        <v>518</v>
      </c>
      <c r="AR12" s="289" t="s">
        <v>518</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1" t="s">
        <v>520</v>
      </c>
      <c r="AL13" s="1182"/>
      <c r="AM13" s="1182"/>
      <c r="AN13" s="1183"/>
      <c r="AO13" s="287">
        <v>20874</v>
      </c>
      <c r="AP13" s="287">
        <v>2267</v>
      </c>
      <c r="AQ13" s="288">
        <v>5446</v>
      </c>
      <c r="AR13" s="289">
        <v>-58.4</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1" t="s">
        <v>521</v>
      </c>
      <c r="AL14" s="1182"/>
      <c r="AM14" s="1182"/>
      <c r="AN14" s="1183"/>
      <c r="AO14" s="287" t="s">
        <v>518</v>
      </c>
      <c r="AP14" s="287" t="s">
        <v>518</v>
      </c>
      <c r="AQ14" s="288">
        <v>2970</v>
      </c>
      <c r="AR14" s="289" t="s">
        <v>518</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4" t="s">
        <v>522</v>
      </c>
      <c r="AL15" s="1185"/>
      <c r="AM15" s="1185"/>
      <c r="AN15" s="1186"/>
      <c r="AO15" s="287">
        <v>-59871</v>
      </c>
      <c r="AP15" s="287">
        <v>-6501</v>
      </c>
      <c r="AQ15" s="288">
        <v>-11906</v>
      </c>
      <c r="AR15" s="289">
        <v>-45.4</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4" t="s">
        <v>188</v>
      </c>
      <c r="AL16" s="1185"/>
      <c r="AM16" s="1185"/>
      <c r="AN16" s="1186"/>
      <c r="AO16" s="287">
        <v>964836</v>
      </c>
      <c r="AP16" s="287">
        <v>104771</v>
      </c>
      <c r="AQ16" s="288">
        <v>154600</v>
      </c>
      <c r="AR16" s="289">
        <v>-32.200000000000003</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523</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524</v>
      </c>
      <c r="AP20" s="296" t="s">
        <v>525</v>
      </c>
      <c r="AQ20" s="297" t="s">
        <v>526</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7" t="s">
        <v>527</v>
      </c>
      <c r="AL21" s="1188"/>
      <c r="AM21" s="1188"/>
      <c r="AN21" s="1189"/>
      <c r="AO21" s="300">
        <v>8.69</v>
      </c>
      <c r="AP21" s="301">
        <v>13.81</v>
      </c>
      <c r="AQ21" s="302">
        <v>-5.12</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7" t="s">
        <v>528</v>
      </c>
      <c r="AL22" s="1188"/>
      <c r="AM22" s="1188"/>
      <c r="AN22" s="1189"/>
      <c r="AO22" s="305">
        <v>94.5</v>
      </c>
      <c r="AP22" s="306">
        <v>95.5</v>
      </c>
      <c r="AQ22" s="307">
        <v>-1</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78" t="s">
        <v>529</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70"/>
    </row>
    <row r="27" spans="1:46">
      <c r="A27" s="312"/>
      <c r="AO27" s="265"/>
      <c r="AP27" s="265"/>
      <c r="AQ27" s="265"/>
      <c r="AR27" s="265"/>
      <c r="AS27" s="265"/>
      <c r="AT27" s="265"/>
    </row>
    <row r="28" spans="1:46" ht="17.25">
      <c r="A28" s="266" t="s">
        <v>530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531</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9" t="s">
        <v>510</v>
      </c>
      <c r="AP30" s="275"/>
      <c r="AQ30" s="276" t="s">
        <v>511</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0"/>
      <c r="AP31" s="281" t="s">
        <v>512</v>
      </c>
      <c r="AQ31" s="282" t="s">
        <v>513</v>
      </c>
      <c r="AR31" s="283" t="s">
        <v>514</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5" t="s">
        <v>532</v>
      </c>
      <c r="AL32" s="1196"/>
      <c r="AM32" s="1196"/>
      <c r="AN32" s="1197"/>
      <c r="AO32" s="315">
        <v>486653</v>
      </c>
      <c r="AP32" s="315">
        <v>52845</v>
      </c>
      <c r="AQ32" s="316">
        <v>81359</v>
      </c>
      <c r="AR32" s="317">
        <v>-35</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5" t="s">
        <v>533</v>
      </c>
      <c r="AL33" s="1196"/>
      <c r="AM33" s="1196"/>
      <c r="AN33" s="1197"/>
      <c r="AO33" s="315" t="s">
        <v>518</v>
      </c>
      <c r="AP33" s="315" t="s">
        <v>518</v>
      </c>
      <c r="AQ33" s="316" t="s">
        <v>518</v>
      </c>
      <c r="AR33" s="317" t="s">
        <v>518</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5" t="s">
        <v>534</v>
      </c>
      <c r="AL34" s="1196"/>
      <c r="AM34" s="1196"/>
      <c r="AN34" s="1197"/>
      <c r="AO34" s="315" t="s">
        <v>518</v>
      </c>
      <c r="AP34" s="315" t="s">
        <v>518</v>
      </c>
      <c r="AQ34" s="316" t="s">
        <v>518</v>
      </c>
      <c r="AR34" s="317" t="s">
        <v>518</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5" t="s">
        <v>535</v>
      </c>
      <c r="AL35" s="1196"/>
      <c r="AM35" s="1196"/>
      <c r="AN35" s="1197"/>
      <c r="AO35" s="315">
        <v>232593</v>
      </c>
      <c r="AP35" s="315">
        <v>25257</v>
      </c>
      <c r="AQ35" s="316">
        <v>18647</v>
      </c>
      <c r="AR35" s="317">
        <v>35.4</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5" t="s">
        <v>536</v>
      </c>
      <c r="AL36" s="1196"/>
      <c r="AM36" s="1196"/>
      <c r="AN36" s="1197"/>
      <c r="AO36" s="315">
        <v>14660</v>
      </c>
      <c r="AP36" s="315">
        <v>1592</v>
      </c>
      <c r="AQ36" s="316">
        <v>4480</v>
      </c>
      <c r="AR36" s="317">
        <v>-64.5</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5" t="s">
        <v>537</v>
      </c>
      <c r="AL37" s="1196"/>
      <c r="AM37" s="1196"/>
      <c r="AN37" s="1197"/>
      <c r="AO37" s="315">
        <v>8739</v>
      </c>
      <c r="AP37" s="315">
        <v>949</v>
      </c>
      <c r="AQ37" s="316">
        <v>815</v>
      </c>
      <c r="AR37" s="317">
        <v>16.399999999999999</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8" t="s">
        <v>538</v>
      </c>
      <c r="AL38" s="1199"/>
      <c r="AM38" s="1199"/>
      <c r="AN38" s="1200"/>
      <c r="AO38" s="318" t="s">
        <v>518</v>
      </c>
      <c r="AP38" s="318" t="s">
        <v>518</v>
      </c>
      <c r="AQ38" s="319">
        <v>14</v>
      </c>
      <c r="AR38" s="307" t="s">
        <v>518</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8" t="s">
        <v>539</v>
      </c>
      <c r="AL39" s="1199"/>
      <c r="AM39" s="1199"/>
      <c r="AN39" s="1200"/>
      <c r="AO39" s="315" t="s">
        <v>518</v>
      </c>
      <c r="AP39" s="315" t="s">
        <v>518</v>
      </c>
      <c r="AQ39" s="316">
        <v>-4008</v>
      </c>
      <c r="AR39" s="317" t="s">
        <v>518</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5" t="s">
        <v>540</v>
      </c>
      <c r="AL40" s="1196"/>
      <c r="AM40" s="1196"/>
      <c r="AN40" s="1197"/>
      <c r="AO40" s="315">
        <v>-399151</v>
      </c>
      <c r="AP40" s="315">
        <v>-43344</v>
      </c>
      <c r="AQ40" s="316">
        <v>-68941</v>
      </c>
      <c r="AR40" s="317">
        <v>-37.1</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1" t="s">
        <v>302</v>
      </c>
      <c r="AL41" s="1202"/>
      <c r="AM41" s="1202"/>
      <c r="AN41" s="1203"/>
      <c r="AO41" s="315">
        <v>343494</v>
      </c>
      <c r="AP41" s="315">
        <v>37300</v>
      </c>
      <c r="AQ41" s="316">
        <v>32367</v>
      </c>
      <c r="AR41" s="317">
        <v>15.2</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541</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543</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0" t="s">
        <v>510</v>
      </c>
      <c r="AN49" s="1192" t="s">
        <v>544</v>
      </c>
      <c r="AO49" s="1193"/>
      <c r="AP49" s="1193"/>
      <c r="AQ49" s="1193"/>
      <c r="AR49" s="1194"/>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1"/>
      <c r="AN50" s="331" t="s">
        <v>545</v>
      </c>
      <c r="AO50" s="332" t="s">
        <v>546</v>
      </c>
      <c r="AP50" s="333" t="s">
        <v>547</v>
      </c>
      <c r="AQ50" s="334" t="s">
        <v>548</v>
      </c>
      <c r="AR50" s="335" t="s">
        <v>549</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550</v>
      </c>
      <c r="AL51" s="328"/>
      <c r="AM51" s="336">
        <v>671570</v>
      </c>
      <c r="AN51" s="337">
        <v>76567</v>
      </c>
      <c r="AO51" s="338">
        <v>-40.5</v>
      </c>
      <c r="AP51" s="339">
        <v>116162</v>
      </c>
      <c r="AQ51" s="340">
        <v>-3.1</v>
      </c>
      <c r="AR51" s="341">
        <v>-37.4</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551</v>
      </c>
      <c r="AM52" s="344">
        <v>338152</v>
      </c>
      <c r="AN52" s="345">
        <v>38553</v>
      </c>
      <c r="AO52" s="346">
        <v>-31</v>
      </c>
      <c r="AP52" s="347">
        <v>61562</v>
      </c>
      <c r="AQ52" s="348">
        <v>-7.4</v>
      </c>
      <c r="AR52" s="349">
        <v>-23.6</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552</v>
      </c>
      <c r="AL53" s="328"/>
      <c r="AM53" s="336">
        <v>695664</v>
      </c>
      <c r="AN53" s="337">
        <v>77408</v>
      </c>
      <c r="AO53" s="338">
        <v>1.1000000000000001</v>
      </c>
      <c r="AP53" s="339">
        <v>121449</v>
      </c>
      <c r="AQ53" s="340">
        <v>4.5999999999999996</v>
      </c>
      <c r="AR53" s="341">
        <v>-3.5</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551</v>
      </c>
      <c r="AM54" s="344">
        <v>277891</v>
      </c>
      <c r="AN54" s="345">
        <v>30921</v>
      </c>
      <c r="AO54" s="346">
        <v>-19.8</v>
      </c>
      <c r="AP54" s="347">
        <v>62922</v>
      </c>
      <c r="AQ54" s="348">
        <v>2.2000000000000002</v>
      </c>
      <c r="AR54" s="349">
        <v>-22</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553</v>
      </c>
      <c r="AL55" s="328"/>
      <c r="AM55" s="336">
        <v>1099162</v>
      </c>
      <c r="AN55" s="337">
        <v>121213</v>
      </c>
      <c r="AO55" s="338">
        <v>56.6</v>
      </c>
      <c r="AP55" s="339">
        <v>145139</v>
      </c>
      <c r="AQ55" s="340">
        <v>19.5</v>
      </c>
      <c r="AR55" s="341">
        <v>37.1</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551</v>
      </c>
      <c r="AM56" s="344">
        <v>808651</v>
      </c>
      <c r="AN56" s="345">
        <v>89176</v>
      </c>
      <c r="AO56" s="346">
        <v>188.4</v>
      </c>
      <c r="AP56" s="347">
        <v>83762</v>
      </c>
      <c r="AQ56" s="348">
        <v>33.1</v>
      </c>
      <c r="AR56" s="349">
        <v>155.30000000000001</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554</v>
      </c>
      <c r="AL57" s="328"/>
      <c r="AM57" s="336">
        <v>628631</v>
      </c>
      <c r="AN57" s="337">
        <v>68471</v>
      </c>
      <c r="AO57" s="338">
        <v>-43.5</v>
      </c>
      <c r="AP57" s="339">
        <v>125391</v>
      </c>
      <c r="AQ57" s="340">
        <v>-13.6</v>
      </c>
      <c r="AR57" s="341">
        <v>-29.9</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551</v>
      </c>
      <c r="AM58" s="344">
        <v>352941</v>
      </c>
      <c r="AN58" s="345">
        <v>38443</v>
      </c>
      <c r="AO58" s="346">
        <v>-56.9</v>
      </c>
      <c r="AP58" s="347">
        <v>68516</v>
      </c>
      <c r="AQ58" s="348">
        <v>-18.2</v>
      </c>
      <c r="AR58" s="349">
        <v>-38.700000000000003</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555</v>
      </c>
      <c r="AL59" s="328"/>
      <c r="AM59" s="336">
        <v>495978</v>
      </c>
      <c r="AN59" s="337">
        <v>53858</v>
      </c>
      <c r="AO59" s="338">
        <v>-21.3</v>
      </c>
      <c r="AP59" s="339">
        <v>138402</v>
      </c>
      <c r="AQ59" s="340">
        <v>10.4</v>
      </c>
      <c r="AR59" s="341">
        <v>-31.7</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551</v>
      </c>
      <c r="AM60" s="344">
        <v>292721</v>
      </c>
      <c r="AN60" s="345">
        <v>31786</v>
      </c>
      <c r="AO60" s="346">
        <v>-17.3</v>
      </c>
      <c r="AP60" s="347">
        <v>70652</v>
      </c>
      <c r="AQ60" s="348">
        <v>3.1</v>
      </c>
      <c r="AR60" s="349">
        <v>-20.399999999999999</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556</v>
      </c>
      <c r="AL61" s="350"/>
      <c r="AM61" s="351">
        <v>718201</v>
      </c>
      <c r="AN61" s="352">
        <v>79503</v>
      </c>
      <c r="AO61" s="353">
        <v>-9.5</v>
      </c>
      <c r="AP61" s="354">
        <v>129309</v>
      </c>
      <c r="AQ61" s="355">
        <v>3.6</v>
      </c>
      <c r="AR61" s="341">
        <v>-13.1</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551</v>
      </c>
      <c r="AM62" s="344">
        <v>414071</v>
      </c>
      <c r="AN62" s="345">
        <v>45776</v>
      </c>
      <c r="AO62" s="346">
        <v>12.7</v>
      </c>
      <c r="AP62" s="347">
        <v>69483</v>
      </c>
      <c r="AQ62" s="348">
        <v>2.6</v>
      </c>
      <c r="AR62" s="349">
        <v>10.1</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h7RdzHBTujpuRbw6sHxQc50Xx1bQXsE5V+6GrW5xF2j/aVO7SwaRArq5ZqauJOFpbKmVZe32lbvRiDbwvO4u8g==" saltValue="2w1KGtEXOjgXrXqYY9Itg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Y40" zoomScaleNormal="10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558</v>
      </c>
    </row>
    <row r="120" spans="125:125" ht="13.5" hidden="1" customHeight="1"/>
    <row r="121" spans="125:125" ht="13.5" hidden="1" customHeight="1">
      <c r="DU121" s="262"/>
    </row>
  </sheetData>
  <sheetProtection algorithmName="SHA-512" hashValue="/CeApCLpFDcFlghDEE2+D04bzpgsMUnEhJY5qo9gHi4Fe1K8V2OKTjpNpOTzXQnx/x9/T9p8WdVvMw7qHXQezQ==" saltValue="RD5e3jDaSAcFVMgV50z+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V25" zoomScaleNormal="10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559</v>
      </c>
    </row>
  </sheetData>
  <sheetProtection algorithmName="SHA-512" hashValue="2ktctaxn3tJmar8ZC9tClC55aLCg6tsQxaHOC+w+tqZ283JVrqiS6oI/a6mBi2bxA59LmIQMf5hg+L1d6+0yWA==" saltValue="s+xwL4M4xEf9JnLrC/xse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104857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04" t="s">
        <v>3</v>
      </c>
      <c r="D47" s="1204"/>
      <c r="E47" s="1205"/>
      <c r="F47" s="11">
        <v>34.17</v>
      </c>
      <c r="G47" s="12">
        <v>28.54</v>
      </c>
      <c r="H47" s="12">
        <v>24.94</v>
      </c>
      <c r="I47" s="12">
        <v>26.74</v>
      </c>
      <c r="J47" s="13">
        <v>41.46</v>
      </c>
    </row>
    <row r="48" spans="2:10" ht="57.75" customHeight="1">
      <c r="B48" s="14"/>
      <c r="C48" s="1206" t="s">
        <v>4</v>
      </c>
      <c r="D48" s="1206"/>
      <c r="E48" s="1207"/>
      <c r="F48" s="15">
        <v>17.760000000000002</v>
      </c>
      <c r="G48" s="16">
        <v>10.5</v>
      </c>
      <c r="H48" s="16">
        <v>4.4000000000000004</v>
      </c>
      <c r="I48" s="16">
        <v>10.36</v>
      </c>
      <c r="J48" s="17">
        <v>15.5</v>
      </c>
    </row>
    <row r="49" spans="2:10" ht="57.75" customHeight="1" thickBot="1">
      <c r="B49" s="18"/>
      <c r="C49" s="1208" t="s">
        <v>5</v>
      </c>
      <c r="D49" s="1208"/>
      <c r="E49" s="1209"/>
      <c r="F49" s="19">
        <v>1.63</v>
      </c>
      <c r="G49" s="20" t="s">
        <v>565</v>
      </c>
      <c r="H49" s="20" t="s">
        <v>566</v>
      </c>
      <c r="I49" s="20">
        <v>9.23</v>
      </c>
      <c r="J49" s="21">
        <v>23.01</v>
      </c>
    </row>
    <row r="50" spans="2:10"/>
  </sheetData>
  <sheetProtection algorithmName="SHA-512" hashValue="bxnqtTGMhhs9GsoF4b3KOLUVnHx3eN9UC9iK/z7PoLzycnVXTI94qLo1sb/J5TGAQy4t2kjLeJDPZbPoCy0M/A==" saltValue="wYK5pD9WdZRr7pogP0QG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2023-03-14T01:06:20Z</cp:lastPrinted>
  <dcterms:created xsi:type="dcterms:W3CDTF">2023-02-20T07:14:56Z</dcterms:created>
  <dcterms:modified xsi:type="dcterms:W3CDTF">2023-11-01T01:30:34Z</dcterms:modified>
  <cp:category/>
</cp:coreProperties>
</file>