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20" yWindow="-120" windowWidth="20730" windowHeight="11160" tabRatio="7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s="1"/>
  <c r="AM35" i="10" s="1"/>
  <c r="BE34" i="10" l="1"/>
  <c r="BW34" i="10"/>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<sst xmlns="http://schemas.openxmlformats.org/spreadsheetml/2006/main" count="1134" uniqueCount="643">
  <si>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</si>
  <si>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</si>
  <si>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</si>
  <si>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</si>
  <si>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</si>
  <si>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</si>
  <si>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</si>
  <si>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</si>
  <si>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</si>
  <si>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</si>
  <si>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</si>
  <si>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</si>
  <si>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</si>
  <si>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</si>
  <si>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</si>
  <si>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</si>
  <si>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</si>
  <si>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</si>
  <si>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</si>
  <si>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</si>
  <si>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</si>
  <si>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</si>
  <si>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</si>
  <si>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</si>
  <si>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</si>
  <si>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</si>
  <si>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</si>
  <si>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</si>
  <si>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</si>
  <si>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</si>
  <si>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</si>
  <si>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</si>
  <si>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</si>
  <si>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</si>
  <si>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</si>
  <si>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</si>
  <si>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</si>
  <si>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</si>
  <si>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</si>
  <si>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</si>
  <si>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</si>
  <si>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</si>
  <si>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</si>
  <si>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</si>
  <si>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</si>
  <si>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</si>
  <si>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</si>
  <si>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</si>
  <si>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</si>
  <si>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</si>
  <si>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</si>
  <si>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</si>
  <si>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</si>
  <si>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</si>
  <si>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</si>
  <si>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</si>
  <si>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</si>
  <si>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</si>
  <si>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</si>
  <si>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</si>
  <si>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</si>
  <si>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</si>
  <si>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</si>
  <si>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</si>
  <si>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</si>
  <si>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</si>
  <si>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</si>
  <si>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</si>
  <si>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</si>
  <si>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</si>
  <si>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</si>
  <si>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</si>
  <si>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</si>
  <si>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</si>
  <si>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</si>
  <si>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</si>
  <si>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</si>
  <si>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</si>
  <si>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</si>
  <si>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</si>
  <si>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</si>
  <si>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</si>
  <si>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</si>
  <si>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</si>
  <si>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</si>
  <si>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</si>
  <si>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</si>
  <si>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</si>
  <si>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</si>
  <si>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</si>
  <si>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</si>
  <si>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</si>
  <si>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</si>
  <si>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</si>
  <si>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</si>
  <si>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</si>
  <si>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</si>
  <si>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</si>
  <si>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</si>
  <si>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</si>
  <si>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</si>
  <si>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</si>
  <si>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</si>
  <si>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</si>
  <si>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</si>
  <si>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</si>
  <si>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</si>
  <si>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</si>
  <si>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</si>
  <si>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</si>
  <si>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</si>
  <si>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</si>
  <si>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</si>
  <si>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</si>
  <si>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</si>
  <si>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</si>
  <si>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</si>
  <si>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</si>
  <si>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</si>
  <si>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</si>
  <si>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</si>
  <si>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</si>
  <si>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</si>
  <si>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</si>
  <si>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</si>
  <si>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</si>
  <si>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</si>
  <si>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</si>
  <si>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</si>
  <si>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</si>
  <si>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</si>
  <si>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</si>
  <si>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</si>
  <si>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</si>
  <si>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</si>
  <si>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</si>
  <si>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</si>
  <si>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</si>
  <si>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</si>
  <si>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</si>
  <si>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</si>
  <si>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</si>
  <si>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</si>
  <si>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</si>
  <si>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</si>
  <si>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</si>
  <si>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</si>
  <si>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</si>
  <si>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</si>
  <si>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</si>
  <si>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</si>
  <si>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</si>
  <si>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</si>
  <si>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</si>
  <si>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</si>
  <si>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</si>
  <si>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</si>
  <si>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</si>
  <si>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</si>
  <si>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</si>
  <si>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</si>
  <si>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</si>
  <si>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</si>
  <si>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</si>
  <si>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</si>
  <si>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</si>
  <si>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</si>
  <si>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</si>
  <si>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</si>
  <si>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</si>
  <si>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</si>
  <si>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</si>
  <si>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</si>
  <si>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</si>
  <si>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</si>
  <si>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</si>
  <si>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</si>
  <si>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</si>
  <si>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</si>
  <si>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</si>
  <si>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</si>
  <si>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</si>
  <si>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</si>
  <si>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</si>
  <si>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</si>
  <si>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</si>
  <si>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</si>
  <si>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</si>
  <si>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</si>
  <si>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</si>
  <si>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</si>
  <si>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</si>
  <si>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</si>
  <si>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</si>
  <si>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</si>
  <si>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</si>
  <si>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</si>
  <si>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</si>
  <si>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</si>
  <si>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</si>
  <si>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</si>
  <si>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</si>
  <si>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</si>
  <si>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</si>
  <si>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</si>
  <si>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</si>
  <si>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</si>
  <si>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</si>
  <si>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</si>
  <si>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</si>
  <si>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</si>
  <si>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</si>
  <si>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</si>
  <si>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</si>
  <si>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</si>
  <si>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</si>
  <si>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</si>
  <si>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</si>
  <si>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</si>
  <si>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</si>
  <si>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</si>
  <si>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</si>
  <si>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</si>
  <si>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</si>
  <si>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</si>
  <si>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福岡県筑前町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</si>
  <si>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</si>
  <si>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</si>
  <si>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</si>
  <si>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</si>
  <si>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</si>
  <si>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</si>
  <si>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</si>
  <si>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</si>
  <si>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</si>
  <si>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</si>
  <si>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</si>
  <si>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</si>
  <si>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</si>
  <si>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</si>
  <si>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</si>
  <si>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</si>
  <si>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</si>
  <si>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</si>
  <si>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</si>
  <si>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</si>
  <si>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</si>
  <si>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</si>
  <si>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</si>
  <si>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</si>
  <si>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</si>
  <si>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</si>
  <si>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</si>
  <si>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</si>
  <si>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</si>
  <si>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</si>
  <si>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</si>
  <si>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</si>
  <si>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</si>
  <si>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</si>
  <si>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</si>
  <si>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</si>
  <si>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</si>
  <si>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</si>
  <si>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</si>
  <si>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</si>
  <si>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災害復旧費</t>
  </si>
  <si>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</si>
  <si>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</si>
  <si>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</si>
  <si>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</si>
  <si>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</si>
  <si>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</si>
  <si>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</si>
  <si>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</si>
  <si>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</si>
  <si>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</si>
  <si>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</si>
  <si>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</si>
  <si>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</si>
  <si>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</si>
  <si>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</si>
  <si>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</si>
  <si>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</si>
  <si>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</si>
  <si>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</si>
  <si>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</si>
  <si>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</si>
  <si>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</si>
  <si>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</si>
  <si>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</si>
  <si>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</si>
  <si>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</si>
  <si>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</si>
  <si>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</si>
  <si>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</si>
  <si>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</si>
  <si>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</si>
  <si>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</si>
  <si>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</si>
  <si>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</si>
  <si>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</si>
  <si>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</si>
  <si>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</si>
  <si>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</si>
  <si>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</si>
  <si>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</si>
  <si>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</si>
  <si>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</si>
  <si>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</si>
  <si>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</si>
  <si>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</si>
  <si>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</si>
  <si>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</si>
  <si>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</si>
  <si>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</si>
  <si>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</si>
  <si>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</si>
  <si>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</si>
  <si>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</si>
  <si>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</si>
  <si>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</si>
  <si>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</si>
  <si>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</si>
  <si>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</si>
  <si>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</si>
  <si>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</si>
  <si>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</si>
  <si>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</si>
  <si>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宅地造成</t>
    <phoneticPr fontId="5"/>
  </si>
  <si>
    <t>被保険者数(人)</t>
  </si>
  <si>
    <t>地方債</t>
  </si>
  <si>
    <t>工業用水道</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</si>
  <si>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</si>
  <si>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</si>
  <si>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</si>
  <si>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</si>
  <si>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</si>
  <si>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</si>
  <si>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</si>
  <si>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</si>
  <si>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</si>
  <si>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</si>
  <si>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</si>
  <si>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</si>
  <si>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</si>
  <si>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</si>
  <si>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</si>
  <si>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</si>
  <si>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</si>
  <si>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</si>
  <si>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</si>
  <si>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</si>
  <si>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</si>
  <si>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福岡県筑前町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</si>
  <si>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</si>
  <si>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</si>
  <si>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</si>
  <si>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</si>
  <si>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</si>
  <si>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</si>
  <si>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</si>
  <si>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</si>
  <si>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</si>
  <si>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</si>
  <si>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</si>
  <si>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</si>
  <si>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</si>
  <si>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</si>
  <si>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</si>
  <si>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</si>
  <si>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</si>
  <si>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</si>
  <si>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</si>
  <si>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</si>
  <si>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</si>
  <si>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</si>
  <si>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</si>
  <si>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</si>
  <si>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</si>
  <si>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</si>
  <si>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</si>
  <si>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</si>
  <si>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</si>
  <si>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</si>
  <si>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</si>
  <si>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</si>
  <si>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</si>
  <si>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</si>
  <si>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</si>
  <si>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</si>
  <si>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</si>
  <si>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</si>
  <si>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</si>
  <si>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</si>
  <si>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</si>
  <si>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</si>
  <si>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</si>
  <si>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</si>
  <si>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</si>
  <si>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</si>
  <si>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</si>
  <si>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</si>
  <si>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</si>
  <si>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</si>
  <si>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</si>
  <si>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</si>
  <si>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</si>
  <si>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</si>
  <si>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</si>
  <si>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</si>
  <si>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</si>
  <si>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</si>
  <si>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</si>
  <si>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</si>
  <si>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</si>
  <si>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</si>
  <si>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</si>
  <si>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</si>
  <si>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</si>
  <si>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</si>
  <si>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</si>
  <si>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</si>
  <si>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</si>
  <si>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</si>
  <si>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</si>
  <si>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</si>
  <si>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</si>
  <si>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</si>
  <si>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</si>
  <si>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</si>
  <si>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</si>
  <si>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</si>
  <si>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</si>
  <si>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</si>
  <si>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</si>
  <si>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</si>
  <si>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</si>
  <si>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</si>
  <si>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</si>
  <si>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</si>
  <si>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</si>
  <si>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</si>
  <si>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</si>
  <si>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</si>
  <si>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</si>
  <si>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</si>
  <si>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</si>
  <si>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</si>
  <si>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</si>
  <si>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</si>
  <si>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</si>
  <si>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</si>
  <si>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</si>
  <si>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</si>
  <si>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</si>
  <si>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</si>
  <si>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</si>
  <si>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</si>
  <si>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</si>
  <si>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</si>
  <si>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</si>
  <si>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</si>
  <si>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</si>
  <si>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</si>
  <si>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</si>
  <si>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</si>
  <si>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</si>
  <si>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</si>
  <si>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</si>
  <si>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</si>
  <si>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</si>
  <si>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</si>
  <si>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</si>
  <si>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</si>
  <si>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</si>
  <si>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</si>
  <si>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</si>
  <si>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</si>
  <si>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</si>
  <si>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</si>
  <si>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</si>
  <si>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</si>
  <si>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</si>
  <si>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</si>
  <si>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</si>
  <si>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</si>
  <si>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</si>
  <si>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</si>
  <si>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</si>
  <si>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</si>
  <si>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</si>
  <si>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</si>
  <si>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</si>
  <si>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</si>
  <si>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</si>
  <si>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</si>
  <si>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</si>
  <si>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</si>
  <si>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</si>
  <si>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</si>
  <si>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</si>
  <si>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</si>
  <si>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</si>
  <si>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</si>
  <si>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</si>
  <si>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</si>
  <si>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</si>
  <si>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</si>
  <si>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</si>
  <si>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</si>
  <si>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</si>
  <si>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</si>
  <si>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</si>
  <si>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</si>
  <si>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</si>
  <si>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</si>
  <si>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</si>
  <si>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</si>
  <si>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</si>
  <si>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</si>
  <si>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</si>
  <si>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</si>
  <si>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</si>
  <si>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</si>
  <si>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</si>
  <si>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</si>
  <si>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</si>
  <si>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</si>
  <si>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</si>
  <si>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</si>
  <si>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</si>
  <si>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</si>
  <si>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</si>
  <si>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</si>
  <si>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</si>
  <si>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</si>
  <si>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</si>
  <si>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</si>
  <si>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</si>
  <si>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</si>
  <si>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</si>
  <si>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</si>
  <si>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</si>
  <si>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</si>
  <si>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</si>
  <si>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</si>
  <si>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</si>
  <si>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</si>
  <si>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</si>
  <si>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</si>
  <si>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</si>
  <si>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</si>
  <si>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</si>
  <si>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</si>
  <si>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</si>
  <si>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</si>
  <si>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</si>
  <si>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0.12</t>
  </si>
  <si>
    <t>▲ 0.89</t>
  </si>
  <si>
    <t>一般会計</t>
  </si>
  <si>
    <t>水道事業会計</t>
  </si>
  <si>
    <t>下水道事業会計</t>
  </si>
  <si>
    <t>国民健康保険事業特別会計</t>
  </si>
  <si>
    <t>▲ 0.25</t>
  </si>
  <si>
    <t>住宅新築資金等貸付事業特別会計</t>
  </si>
  <si>
    <t>後期高齢者医療特別会計</t>
  </si>
  <si>
    <t>工業用地造成事業特別会計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</si>
  <si>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</si>
  <si>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</si>
  <si>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</si>
  <si>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</si>
  <si>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</si>
  <si>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</si>
  <si>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</si>
  <si>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</si>
  <si>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</si>
  <si>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筑前町ファーマーズマーケットみなみの里</t>
    <rPh sb="0" eb="3">
      <t>チ</t>
    </rPh>
    <rPh sb="18" eb="19">
      <t>サト</t>
    </rPh>
    <phoneticPr fontId="2"/>
  </si>
  <si>
    <t>-</t>
    <phoneticPr fontId="2"/>
  </si>
  <si>
    <t>筑前町地域振興基金</t>
    <rPh sb="0" eb="3">
      <t>チ</t>
    </rPh>
    <rPh sb="3" eb="7">
      <t>チイキシンコウ</t>
    </rPh>
    <rPh sb="7" eb="9">
      <t>キキン</t>
    </rPh>
    <phoneticPr fontId="5"/>
  </si>
  <si>
    <t>筑前町公共施設等整備基金</t>
    <phoneticPr fontId="5"/>
  </si>
  <si>
    <t>筑前町ふるさと応援基金</t>
    <phoneticPr fontId="5"/>
  </si>
  <si>
    <t>筑前町多目的運動広場整備等基金</t>
    <phoneticPr fontId="5"/>
  </si>
  <si>
    <t>筑前町退職手当準備基金</t>
    <rPh sb="0" eb="3">
      <t>チ</t>
    </rPh>
    <rPh sb="3" eb="5">
      <t>タイショク</t>
    </rPh>
    <rPh sb="5" eb="7">
      <t>テアテ</t>
    </rPh>
    <rPh sb="7" eb="9">
      <t>ジュンビ</t>
    </rPh>
    <rPh sb="9" eb="11">
      <t>キキン</t>
    </rPh>
    <phoneticPr fontId="5"/>
  </si>
  <si>
    <t>両筑衛生施設組合</t>
    <rPh sb="0" eb="8">
      <t>リョウチクエイセイシセツクミアイ</t>
    </rPh>
    <phoneticPr fontId="2"/>
  </si>
  <si>
    <t>福岡県市町村消防団員等公務災害補償組合</t>
    <rPh sb="0" eb="11">
      <t>フクオカケンシチョウソンショウボウダンイントウ</t>
    </rPh>
    <rPh sb="11" eb="15">
      <t>コウムサイガイ</t>
    </rPh>
    <rPh sb="15" eb="19">
      <t>ホショウクミアイ</t>
    </rPh>
    <phoneticPr fontId="2"/>
  </si>
  <si>
    <t>福岡県市町村職員退職手当組合（一般会計）</t>
    <rPh sb="0" eb="8">
      <t>フクオカケンシチョウソンショクイン</t>
    </rPh>
    <rPh sb="8" eb="14">
      <t>タイショクテアテクミアイ</t>
    </rPh>
    <rPh sb="15" eb="19">
      <t>イッパンカイケイ</t>
    </rPh>
    <phoneticPr fontId="2"/>
  </si>
  <si>
    <t>福岡県市町村職員退職手当組合（基金特別会計）</t>
    <rPh sb="0" eb="8">
      <t>フクオカケンシチョウソンショクイン</t>
    </rPh>
    <rPh sb="8" eb="14">
      <t>タイショクテアテクミアイ</t>
    </rPh>
    <rPh sb="15" eb="21">
      <t>キキントクベツカイケイ</t>
    </rPh>
    <phoneticPr fontId="2"/>
  </si>
  <si>
    <t>福岡県自治会館管理組合</t>
    <rPh sb="0" eb="3">
      <t>フクオカケン</t>
    </rPh>
    <rPh sb="3" eb="11">
      <t>ジチカイカンカンリクミアイ</t>
    </rPh>
    <phoneticPr fontId="2"/>
  </si>
  <si>
    <t>福岡県南広域水道企業団</t>
    <rPh sb="0" eb="4">
      <t>フクオカケンナン</t>
    </rPh>
    <rPh sb="4" eb="11">
      <t>コウイキスイドウキギョウダン</t>
    </rPh>
    <phoneticPr fontId="2"/>
  </si>
  <si>
    <t>甘木・朝倉広域市町村圏事務組合（一般会計）</t>
    <rPh sb="0" eb="2">
      <t>アマギ</t>
    </rPh>
    <rPh sb="3" eb="5">
      <t>アサクラ</t>
    </rPh>
    <rPh sb="5" eb="11">
      <t>コウイキシチョウソンケン</t>
    </rPh>
    <rPh sb="11" eb="15">
      <t>ジムクミアイ</t>
    </rPh>
    <rPh sb="16" eb="20">
      <t>イッパンカイケイ</t>
    </rPh>
    <phoneticPr fontId="2"/>
  </si>
  <si>
    <t>甘木・朝倉広域市町村圏事務組合（消防特別会計）</t>
    <rPh sb="0" eb="2">
      <t>アマギ</t>
    </rPh>
    <rPh sb="3" eb="5">
      <t>アサクラ</t>
    </rPh>
    <rPh sb="5" eb="11">
      <t>コウイキシチョウソンケン</t>
    </rPh>
    <rPh sb="11" eb="15">
      <t>ジムクミアイ</t>
    </rPh>
    <rPh sb="16" eb="22">
      <t>ショウボウトクベツカイケイ</t>
    </rPh>
    <phoneticPr fontId="2"/>
  </si>
  <si>
    <t>甘木・朝倉・三井環境施設組合</t>
    <rPh sb="0" eb="2">
      <t>アマギ</t>
    </rPh>
    <rPh sb="3" eb="5">
      <t>アサクラ</t>
    </rPh>
    <rPh sb="6" eb="8">
      <t>ミイ</t>
    </rPh>
    <rPh sb="8" eb="12">
      <t>カンキョウシセツ</t>
    </rPh>
    <rPh sb="12" eb="14">
      <t>クミアイ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</si>
  <si>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</si>
  <si>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</si>
  <si>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筑慈苑施設組合</t>
    <rPh sb="0" eb="7">
      <t>チクジエンシセツクミアイ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</si>
  <si>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</si>
  <si>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11">
      <t>フクオカケンカイゴホケンコウイキレンゴウ</t>
    </rPh>
    <rPh sb="12" eb="18">
      <t>カイゴホケンジギョウ</t>
    </rPh>
    <rPh sb="18" eb="22">
      <t>トクベツカイケイ</t>
    </rPh>
    <phoneticPr fontId="2"/>
  </si>
  <si>
    <t>福岡県後期高齢者医療広域連合（一般会計）</t>
    <rPh sb="0" eb="10">
      <t>フクオカケンコウキコウレイシャイリョウ</t>
    </rPh>
    <rPh sb="10" eb="14">
      <t>コウイキレンゴウ</t>
    </rPh>
    <rPh sb="15" eb="19">
      <t>イッパンカイケイ</t>
    </rPh>
    <phoneticPr fontId="2"/>
  </si>
  <si>
    <t>福岡県後期高齢者医療広域連合（後期高齢者医療特別会計）</t>
    <rPh sb="0" eb="3">
      <t>フクオカケン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</si>
  <si>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法適用企業</t>
    <rPh sb="0" eb="5">
      <t>ホウテキヨウキギョウ</t>
    </rPh>
    <phoneticPr fontId="2"/>
  </si>
  <si>
    <t>歳出の状況（単位 千円・％）</t>
    <phoneticPr fontId="5"/>
  </si>
  <si>
    <t>目的別歳出の状況（単位 千円・％）</t>
    <phoneticPr fontId="5"/>
  </si>
  <si>
    <t>-</t>
    <phoneticPr fontId="5"/>
  </si>
  <si>
    <t>　　市町村民税</t>
    <phoneticPr fontId="5"/>
  </si>
  <si>
    <t>分離課税所得割交付金</t>
    <phoneticPr fontId="25"/>
  </si>
  <si>
    <t>-</t>
    <phoneticPr fontId="5"/>
  </si>
  <si>
    <t>　　　法人均等割</t>
    <phoneticPr fontId="5"/>
  </si>
  <si>
    <t>　　　法人税割</t>
    <phoneticPr fontId="5"/>
  </si>
  <si>
    <t>　　軽自動車税</t>
    <phoneticPr fontId="5"/>
  </si>
  <si>
    <t>　　鉱産税</t>
    <phoneticPr fontId="5"/>
  </si>
  <si>
    <t>法人事業税交付金</t>
    <phoneticPr fontId="16"/>
  </si>
  <si>
    <t>　個人住民税減収補塡特例交付金</t>
    <phoneticPr fontId="5"/>
  </si>
  <si>
    <t>前年度繰上充用金</t>
    <phoneticPr fontId="5"/>
  </si>
  <si>
    <t>　　事業所税</t>
    <phoneticPr fontId="5"/>
  </si>
  <si>
    <t>-</t>
    <phoneticPr fontId="5"/>
  </si>
  <si>
    <t>　　都市計画税</t>
    <phoneticPr fontId="5"/>
  </si>
  <si>
    <t>　扶助費</t>
    <phoneticPr fontId="5"/>
  </si>
  <si>
    <t>交通安全対策特別交付金</t>
    <phoneticPr fontId="5"/>
  </si>
  <si>
    <t>　公債費</t>
    <phoneticPr fontId="5"/>
  </si>
  <si>
    <t>・計</t>
    <phoneticPr fontId="5"/>
  </si>
  <si>
    <t>　物件費</t>
    <phoneticPr fontId="5"/>
  </si>
  <si>
    <t>　維持補修費</t>
    <phoneticPr fontId="5"/>
  </si>
  <si>
    <t>上水道</t>
    <phoneticPr fontId="5"/>
  </si>
  <si>
    <t>　積立金</t>
    <phoneticPr fontId="5"/>
  </si>
  <si>
    <t>-</t>
    <phoneticPr fontId="5"/>
  </si>
  <si>
    <t>被保険者
1人当り</t>
    <phoneticPr fontId="5"/>
  </si>
  <si>
    <t>-</t>
    <phoneticPr fontId="5"/>
  </si>
  <si>
    <t>国庫支出金</t>
    <phoneticPr fontId="5"/>
  </si>
  <si>
    <t>普通建設事業費</t>
    <phoneticPr fontId="5"/>
  </si>
  <si>
    <t>　うち補助</t>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</si>
  <si>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</si>
  <si>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</si>
  <si>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</si>
  <si>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</si>
  <si>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</si>
  <si>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</si>
  <si>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</si>
  <si>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</si>
  <si>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</si>
  <si>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</si>
  <si>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実質公債費比率ともに類似団体と比較して高い水準にあるが、合併特例債等の地方債残高の減少により、各比率は年々改善している。今後も悪化することのないよう計画的に事業を展開し、また地方債の新規発行を抑制するなど計画的な地方債管理に努める。</t>
    <rPh sb="35" eb="40">
      <t>ガッペイトクレイサイ</t>
    </rPh>
    <rPh sb="40" eb="41">
      <t>トウ</t>
    </rPh>
    <rPh sb="42" eb="45">
      <t>チホウサイ</t>
    </rPh>
    <rPh sb="45" eb="47">
      <t>ザンダカ</t>
    </rPh>
    <rPh sb="48" eb="50">
      <t>ゲンショウ</t>
    </rPh>
    <phoneticPr fontId="5"/>
  </si>
  <si>
    <t>類似団体と比較すると、有形固定資産減価償却率は低い水準にあるが、将来負担比率は非常に高い状況である。将来負担率が高い主な要因は、合併特例債等の地方債残高が多いことや公営企業への多額の繰入が見込まれることであるが、計画的な地方債管理により年々改善している。有形固定資産減価償却率は類似団体と比較すると低い水準ではあるが、確実に上昇していくため、施設の更新へ備えるだけではなく、筑前町公共施設等総合管理計画に基づき、施設の集約や除却等について検討する必要がある。</t>
    <rPh sb="50" eb="55">
      <t>ショウライフタンリツ</t>
    </rPh>
    <rPh sb="56" eb="57">
      <t>タカ</t>
    </rPh>
    <rPh sb="58" eb="59">
      <t>オモ</t>
    </rPh>
    <rPh sb="60" eb="62">
      <t>ヨウイン</t>
    </rPh>
    <rPh sb="69" eb="70">
      <t>ナド</t>
    </rPh>
    <rPh sb="71" eb="74">
      <t>チホウサイ</t>
    </rPh>
    <rPh sb="77" eb="78">
      <t>オオ</t>
    </rPh>
    <rPh sb="88" eb="90">
      <t>タガク</t>
    </rPh>
    <rPh sb="139" eb="143">
      <t>ルイジダンタイ</t>
    </rPh>
    <rPh sb="144" eb="146">
      <t>ヒカク</t>
    </rPh>
    <rPh sb="149" eb="150">
      <t>ヒク</t>
    </rPh>
    <rPh sb="151" eb="153">
      <t>スイジュン</t>
    </rPh>
    <rPh sb="159" eb="161">
      <t>カクジツ</t>
    </rPh>
    <rPh sb="162" eb="164">
      <t>ジョウショウ</t>
    </rPh>
    <rPh sb="171" eb="173">
      <t>シセツ</t>
    </rPh>
    <rPh sb="174" eb="176">
      <t>コウシン</t>
    </rPh>
    <rPh sb="177" eb="178">
      <t>ソナ</t>
    </rPh>
    <rPh sb="219" eb="221">
      <t>ケントウ</t>
    </rPh>
    <rPh sb="223" eb="2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</si>
</sst>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D4F5-4D3A-A494-A0D981531E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35331</c:v>
                </c:pt>
                <c:pt idx="1">
                  <c:v>25869</c:v>
                </c:pt>
                <c:pt idx="2">
                  <c:v>23637</c:v>
                </c:pt>
                <c:pt idx="3">
                  <c:v>40655</c:v>
                </c:pt>
                <c:pt idx="4">
                  <c:v>21521</c:v>
                </c:pt>
              </c:numCache>
            </c:numRef>
          </c:val>
          <c:smooth val="0"/>
          <c:extLst xmlns:c16r2="http://schemas.microsoft.com/office/drawing/2015/06/chart">
            <c:ext xmlns:c16="http://schemas.microsoft.com/office/drawing/2014/chart" uri="{C3380CC4-5D6E-409C-BE32-E72D297353CC}">
              <c16:uniqueId val="{00000001-D4F5-4D3A-A494-A0D981531E26}"/>
            </c:ext>
          </c:extLst>
        </c:ser>
        <c:dLbls>
          <c:showLegendKey val="0"/>
          <c:showVal val="0"/>
          <c:showCatName val="0"/>
          <c:showSerName val="0"/>
          <c:showPercent val="0"/>
          <c:showBubbleSize val="0"/>
        </c:dLbls>
        <c:marker val="1"/>
        <c:smooth val="0"/>
        <c:axId val="409668688"/>
        <c:axId val="409662424"/>
      </c:lineChart>
      <c:catAx>
        <c:axId val="40966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662424"/>
        <c:crosses val="autoZero"/>
        <c:auto val="1"/>
        <c:lblAlgn val="ctr"/>
        <c:lblOffset val="100"/>
        <c:tickLblSkip val="1"/>
        <c:tickMarkSkip val="1"/>
        <c:noMultiLvlLbl val="0"/>
      </c:catAx>
      <c:valAx>
        <c:axId val="409662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66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3.23</c:v>
                </c:pt>
                <c:pt idx="1">
                  <c:v>3.46</c:v>
                </c:pt>
                <c:pt idx="2">
                  <c:v>3.57</c:v>
                </c:pt>
                <c:pt idx="3">
                  <c:v>3.92</c:v>
                </c:pt>
                <c:pt idx="4">
                  <c:v>7.38</c:v>
                </c:pt>
              </c:numCache>
            </c:numRef>
          </c:val>
          <c:extLst xmlns:c16r2="http://schemas.microsoft.com/office/drawing/2015/06/chart">
            <c:ext xmlns:c16="http://schemas.microsoft.com/office/drawing/2014/chart" uri="{C3380CC4-5D6E-409C-BE32-E72D297353CC}">
              <c16:uniqueId val="{00000000-F14B-468D-9BF7-7165A011A8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32.549999999999997</c:v>
                </c:pt>
                <c:pt idx="1">
                  <c:v>26.53</c:v>
                </c:pt>
                <c:pt idx="2">
                  <c:v>25.4</c:v>
                </c:pt>
                <c:pt idx="3">
                  <c:v>26.57</c:v>
                </c:pt>
                <c:pt idx="4">
                  <c:v>26.92</c:v>
                </c:pt>
              </c:numCache>
            </c:numRef>
          </c:val>
          <c:extLst xmlns:c16r2="http://schemas.microsoft.com/office/drawing/2015/06/chart">
            <c:ext xmlns:c16="http://schemas.microsoft.com/office/drawing/2014/chart" uri="{C3380CC4-5D6E-409C-BE32-E72D297353CC}">
              <c16:uniqueId val="{00000001-F14B-468D-9BF7-7165A011A87F}"/>
            </c:ext>
          </c:extLst>
        </c:ser>
        <c:dLbls>
          <c:showLegendKey val="0"/>
          <c:showVal val="0"/>
          <c:showCatName val="0"/>
          <c:showSerName val="0"/>
          <c:showPercent val="0"/>
          <c:showBubbleSize val="0"/>
        </c:dLbls>
        <c:gapWidth val="250"/>
        <c:overlap val="100"/>
        <c:axId val="408792944"/>
        <c:axId val="408793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0.04</c:v>
                </c:pt>
                <c:pt idx="2">
                  <c:v>-0.89</c:v>
                </c:pt>
                <c:pt idx="3">
                  <c:v>2.36</c:v>
                </c:pt>
                <c:pt idx="4">
                  <c:v>5.52</c:v>
                </c:pt>
              </c:numCache>
            </c:numRef>
          </c:val>
          <c:smooth val="0"/>
          <c:extLst xmlns:c16r2="http://schemas.microsoft.com/office/drawing/2015/06/chart">
            <c:ext xmlns:c16="http://schemas.microsoft.com/office/drawing/2014/chart" uri="{C3380CC4-5D6E-409C-BE32-E72D297353CC}">
              <c16:uniqueId val="{00000002-F14B-468D-9BF7-7165A011A87F}"/>
            </c:ext>
          </c:extLst>
        </c:ser>
        <c:dLbls>
          <c:showLegendKey val="0"/>
          <c:showVal val="0"/>
          <c:showCatName val="0"/>
          <c:showSerName val="0"/>
          <c:showPercent val="0"/>
          <c:showBubbleSize val="0"/>
        </c:dLbls>
        <c:marker val="1"/>
        <c:smooth val="0"/>
        <c:axId val="408792944"/>
        <c:axId val="408793328"/>
      </c:lineChart>
      <c:catAx>
        <c:axId val="40879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793328"/>
        <c:crosses val="autoZero"/>
        <c:auto val="1"/>
        <c:lblAlgn val="ctr"/>
        <c:lblOffset val="100"/>
        <c:tickLblSkip val="1"/>
        <c:tickMarkSkip val="1"/>
        <c:noMultiLvlLbl val="0"/>
      </c:catAx>
      <c:valAx>
        <c:axId val="40879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79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1.27</c:v>
                </c:pt>
                <c:pt idx="2">
                  <c:v>#N/A</c:v>
                </c:pt>
                <c:pt idx="3">
                  <c:v>0.4</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CC-46F6-9BDB-1B8492AEE8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CC-46F6-9BDB-1B8492AEE8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ACC-46F6-9BDB-1B8492AEE8FA}"/>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8ACC-46F6-9BDB-1B8492AEE8F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8ACC-46F6-9BDB-1B8492AEE8FA}"/>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0.2</c:v>
                </c:pt>
                <c:pt idx="4">
                  <c:v>#N/A</c:v>
                </c:pt>
                <c:pt idx="5">
                  <c:v>0.19</c:v>
                </c:pt>
                <c:pt idx="6">
                  <c:v>#N/A</c:v>
                </c:pt>
                <c:pt idx="7">
                  <c:v>0.19</c:v>
                </c:pt>
                <c:pt idx="8">
                  <c:v>#N/A</c:v>
                </c:pt>
                <c:pt idx="9">
                  <c:v>0.31</c:v>
                </c:pt>
              </c:numCache>
            </c:numRef>
          </c:val>
          <c:extLst xmlns:c16r2="http://schemas.microsoft.com/office/drawing/2015/06/chart">
            <c:ext xmlns:c16="http://schemas.microsoft.com/office/drawing/2014/chart" uri="{C3380CC4-5D6E-409C-BE32-E72D297353CC}">
              <c16:uniqueId val="{00000005-8ACC-46F6-9BDB-1B8492AEE8F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0.25</c:v>
                </c:pt>
                <c:pt idx="1">
                  <c:v>#N/A</c:v>
                </c:pt>
                <c:pt idx="2">
                  <c:v>#N/A</c:v>
                </c:pt>
                <c:pt idx="3">
                  <c:v>0.14000000000000001</c:v>
                </c:pt>
                <c:pt idx="4">
                  <c:v>#N/A</c:v>
                </c:pt>
                <c:pt idx="5">
                  <c:v>2.25</c:v>
                </c:pt>
                <c:pt idx="6">
                  <c:v>#N/A</c:v>
                </c:pt>
                <c:pt idx="7">
                  <c:v>1.71</c:v>
                </c:pt>
                <c:pt idx="8">
                  <c:v>#N/A</c:v>
                </c:pt>
                <c:pt idx="9">
                  <c:v>1.18</c:v>
                </c:pt>
              </c:numCache>
            </c:numRef>
          </c:val>
          <c:extLst xmlns:c16r2="http://schemas.microsoft.com/office/drawing/2015/06/chart">
            <c:ext xmlns:c16="http://schemas.microsoft.com/office/drawing/2014/chart" uri="{C3380CC4-5D6E-409C-BE32-E72D297353CC}">
              <c16:uniqueId val="{00000006-8ACC-46F6-9BDB-1B8492AEE8F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1.1599999999999999</c:v>
                </c:pt>
                <c:pt idx="6">
                  <c:v>#N/A</c:v>
                </c:pt>
                <c:pt idx="7">
                  <c:v>2.54</c:v>
                </c:pt>
                <c:pt idx="8">
                  <c:v>#N/A</c:v>
                </c:pt>
                <c:pt idx="9">
                  <c:v>3.21</c:v>
                </c:pt>
              </c:numCache>
            </c:numRef>
          </c:val>
          <c:extLst xmlns:c16r2="http://schemas.microsoft.com/office/drawing/2015/06/chart">
            <c:ext xmlns:c16="http://schemas.microsoft.com/office/drawing/2014/chart" uri="{C3380CC4-5D6E-409C-BE32-E72D297353CC}">
              <c16:uniqueId val="{00000007-8ACC-46F6-9BDB-1B8492AEE8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c:v>
                </c:pt>
                <c:pt idx="2">
                  <c:v>#N/A</c:v>
                </c:pt>
                <c:pt idx="3">
                  <c:v>4.34</c:v>
                </c:pt>
                <c:pt idx="4">
                  <c:v>#N/A</c:v>
                </c:pt>
                <c:pt idx="5">
                  <c:v>5.27</c:v>
                </c:pt>
                <c:pt idx="6">
                  <c:v>#N/A</c:v>
                </c:pt>
                <c:pt idx="7">
                  <c:v>5.76</c:v>
                </c:pt>
                <c:pt idx="8">
                  <c:v>#N/A</c:v>
                </c:pt>
                <c:pt idx="9">
                  <c:v>6.02</c:v>
                </c:pt>
              </c:numCache>
            </c:numRef>
          </c:val>
          <c:extLst xmlns:c16r2="http://schemas.microsoft.com/office/drawing/2015/06/chart">
            <c:ext xmlns:c16="http://schemas.microsoft.com/office/drawing/2014/chart" uri="{C3380CC4-5D6E-409C-BE32-E72D297353CC}">
              <c16:uniqueId val="{00000008-8ACC-46F6-9BDB-1B8492AEE8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3.03</c:v>
                </c:pt>
                <c:pt idx="2">
                  <c:v>#N/A</c:v>
                </c:pt>
                <c:pt idx="3">
                  <c:v>3.25</c:v>
                </c:pt>
                <c:pt idx="4">
                  <c:v>#N/A</c:v>
                </c:pt>
                <c:pt idx="5">
                  <c:v>3.37</c:v>
                </c:pt>
                <c:pt idx="6">
                  <c:v>#N/A</c:v>
                </c:pt>
                <c:pt idx="7">
                  <c:v>3.72</c:v>
                </c:pt>
                <c:pt idx="8">
                  <c:v>#N/A</c:v>
                </c:pt>
                <c:pt idx="9">
                  <c:v>7.06</c:v>
                </c:pt>
              </c:numCache>
            </c:numRef>
          </c:val>
          <c:extLst xmlns:c16r2="http://schemas.microsoft.com/office/drawing/2015/06/chart">
            <c:ext xmlns:c16="http://schemas.microsoft.com/office/drawing/2014/chart" uri="{C3380CC4-5D6E-409C-BE32-E72D297353CC}">
              <c16:uniqueId val="{00000009-8ACC-46F6-9BDB-1B8492AEE8FA}"/>
            </c:ext>
          </c:extLst>
        </c:ser>
        <c:dLbls>
          <c:showLegendKey val="0"/>
          <c:showVal val="0"/>
          <c:showCatName val="0"/>
          <c:showSerName val="0"/>
          <c:showPercent val="0"/>
          <c:showBubbleSize val="0"/>
        </c:dLbls>
        <c:gapWidth val="150"/>
        <c:overlap val="100"/>
        <c:axId val="504748752"/>
        <c:axId val="504749136"/>
      </c:barChart>
      <c:catAx>
        <c:axId val="50474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749136"/>
        <c:crosses val="autoZero"/>
        <c:auto val="1"/>
        <c:lblAlgn val="ctr"/>
        <c:lblOffset val="100"/>
        <c:tickLblSkip val="1"/>
        <c:tickMarkSkip val="1"/>
        <c:noMultiLvlLbl val="0"/>
      </c:catAx>
      <c:valAx>
        <c:axId val="50474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74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1591</c:v>
                </c:pt>
                <c:pt idx="5">
                  <c:v>1564</c:v>
                </c:pt>
                <c:pt idx="8">
                  <c:v>1574</c:v>
                </c:pt>
                <c:pt idx="11">
                  <c:v>1542</c:v>
                </c:pt>
                <c:pt idx="14">
                  <c:v>1551</c:v>
                </c:pt>
              </c:numCache>
            </c:numRef>
          </c:val>
          <c:extLst xmlns:c16r2="http://schemas.microsoft.com/office/drawing/2015/06/chart">
            <c:ext xmlns:c16="http://schemas.microsoft.com/office/drawing/2014/chart" uri="{C3380CC4-5D6E-409C-BE32-E72D297353CC}">
              <c16:uniqueId val="{00000000-E317-46E9-969C-3798134820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17-46E9-969C-3798134820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317-46E9-969C-3798134820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94</c:v>
                </c:pt>
                <c:pt idx="3">
                  <c:v>47</c:v>
                </c:pt>
                <c:pt idx="6">
                  <c:v>68</c:v>
                </c:pt>
                <c:pt idx="9">
                  <c:v>91</c:v>
                </c:pt>
                <c:pt idx="12">
                  <c:v>100</c:v>
                </c:pt>
              </c:numCache>
            </c:numRef>
          </c:val>
          <c:extLst xmlns:c16r2="http://schemas.microsoft.com/office/drawing/2015/06/chart">
            <c:ext xmlns:c16="http://schemas.microsoft.com/office/drawing/2014/chart" uri="{C3380CC4-5D6E-409C-BE32-E72D297353CC}">
              <c16:uniqueId val="{00000003-E317-46E9-969C-3798134820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886</c:v>
                </c:pt>
                <c:pt idx="3">
                  <c:v>773</c:v>
                </c:pt>
                <c:pt idx="6">
                  <c:v>757</c:v>
                </c:pt>
                <c:pt idx="9">
                  <c:v>744</c:v>
                </c:pt>
                <c:pt idx="12">
                  <c:v>740</c:v>
                </c:pt>
              </c:numCache>
            </c:numRef>
          </c:val>
          <c:extLst xmlns:c16r2="http://schemas.microsoft.com/office/drawing/2015/06/chart">
            <c:ext xmlns:c16="http://schemas.microsoft.com/office/drawing/2014/chart" uri="{C3380CC4-5D6E-409C-BE32-E72D297353CC}">
              <c16:uniqueId val="{00000004-E317-46E9-969C-3798134820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17-46E9-969C-3798134820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17-46E9-969C-3798134820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1428</c:v>
                </c:pt>
                <c:pt idx="3">
                  <c:v>1446</c:v>
                </c:pt>
                <c:pt idx="6">
                  <c:v>1380</c:v>
                </c:pt>
                <c:pt idx="9">
                  <c:v>1397</c:v>
                </c:pt>
                <c:pt idx="12">
                  <c:v>1393</c:v>
                </c:pt>
              </c:numCache>
            </c:numRef>
          </c:val>
          <c:extLst xmlns:c16r2="http://schemas.microsoft.com/office/drawing/2015/06/chart">
            <c:ext xmlns:c16="http://schemas.microsoft.com/office/drawing/2014/chart" uri="{C3380CC4-5D6E-409C-BE32-E72D297353CC}">
              <c16:uniqueId val="{00000007-E317-46E9-969C-3798134820E3}"/>
            </c:ext>
          </c:extLst>
        </c:ser>
        <c:dLbls>
          <c:showLegendKey val="0"/>
          <c:showVal val="0"/>
          <c:showCatName val="0"/>
          <c:showSerName val="0"/>
          <c:showPercent val="0"/>
          <c:showBubbleSize val="0"/>
        </c:dLbls>
        <c:gapWidth val="100"/>
        <c:overlap val="100"/>
        <c:axId val="499570768"/>
        <c:axId val="49957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840</c:v>
                </c:pt>
                <c:pt idx="2">
                  <c:v>#N/A</c:v>
                </c:pt>
                <c:pt idx="3">
                  <c:v>#N/A</c:v>
                </c:pt>
                <c:pt idx="4">
                  <c:v>702</c:v>
                </c:pt>
                <c:pt idx="5">
                  <c:v>#N/A</c:v>
                </c:pt>
                <c:pt idx="6">
                  <c:v>#N/A</c:v>
                </c:pt>
                <c:pt idx="7">
                  <c:v>631</c:v>
                </c:pt>
                <c:pt idx="8">
                  <c:v>#N/A</c:v>
                </c:pt>
                <c:pt idx="9">
                  <c:v>#N/A</c:v>
                </c:pt>
                <c:pt idx="10">
                  <c:v>690</c:v>
                </c:pt>
                <c:pt idx="11">
                  <c:v>#N/A</c:v>
                </c:pt>
                <c:pt idx="12">
                  <c:v>#N/A</c:v>
                </c:pt>
                <c:pt idx="13">
                  <c:v>682</c:v>
                </c:pt>
                <c:pt idx="14">
                  <c:v>#N/A</c:v>
                </c:pt>
              </c:numCache>
            </c:numRef>
          </c:val>
          <c:smooth val="0"/>
          <c:extLst xmlns:c16r2="http://schemas.microsoft.com/office/drawing/2015/06/chart">
            <c:ext xmlns:c16="http://schemas.microsoft.com/office/drawing/2014/chart" uri="{C3380CC4-5D6E-409C-BE32-E72D297353CC}">
              <c16:uniqueId val="{00000008-E317-46E9-969C-3798134820E3}"/>
            </c:ext>
          </c:extLst>
        </c:ser>
        <c:dLbls>
          <c:showLegendKey val="0"/>
          <c:showVal val="0"/>
          <c:showCatName val="0"/>
          <c:showSerName val="0"/>
          <c:showPercent val="0"/>
          <c:showBubbleSize val="0"/>
        </c:dLbls>
        <c:marker val="1"/>
        <c:smooth val="0"/>
        <c:axId val="499570768"/>
        <c:axId val="499571152"/>
      </c:lineChart>
      <c:catAx>
        <c:axId val="49957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571152"/>
        <c:crosses val="autoZero"/>
        <c:auto val="1"/>
        <c:lblAlgn val="ctr"/>
        <c:lblOffset val="100"/>
        <c:tickLblSkip val="1"/>
        <c:tickMarkSkip val="1"/>
        <c:noMultiLvlLbl val="0"/>
      </c:catAx>
      <c:valAx>
        <c:axId val="49957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57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17000</c:v>
                </c:pt>
                <c:pt idx="5">
                  <c:v>16258</c:v>
                </c:pt>
                <c:pt idx="8">
                  <c:v>15874</c:v>
                </c:pt>
                <c:pt idx="11">
                  <c:v>15182</c:v>
                </c:pt>
                <c:pt idx="14">
                  <c:v>14262</c:v>
                </c:pt>
              </c:numCache>
            </c:numRef>
          </c:val>
          <c:extLst xmlns:c16r2="http://schemas.microsoft.com/office/drawing/2015/06/chart">
            <c:ext xmlns:c16="http://schemas.microsoft.com/office/drawing/2014/chart" uri="{C3380CC4-5D6E-409C-BE32-E72D297353CC}">
              <c16:uniqueId val="{00000000-E8C6-4901-9C5C-CADE266330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546</c:v>
                </c:pt>
                <c:pt idx="5">
                  <c:v>491</c:v>
                </c:pt>
                <c:pt idx="8">
                  <c:v>473</c:v>
                </c:pt>
                <c:pt idx="11">
                  <c:v>385</c:v>
                </c:pt>
                <c:pt idx="14">
                  <c:v>422</c:v>
                </c:pt>
              </c:numCache>
            </c:numRef>
          </c:val>
          <c:extLst xmlns:c16r2="http://schemas.microsoft.com/office/drawing/2015/06/chart">
            <c:ext xmlns:c16="http://schemas.microsoft.com/office/drawing/2014/chart" uri="{C3380CC4-5D6E-409C-BE32-E72D297353CC}">
              <c16:uniqueId val="{00000001-E8C6-4901-9C5C-CADE266330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5750</c:v>
                </c:pt>
                <c:pt idx="5">
                  <c:v>4994</c:v>
                </c:pt>
                <c:pt idx="8">
                  <c:v>4785</c:v>
                </c:pt>
                <c:pt idx="11">
                  <c:v>4503</c:v>
                </c:pt>
                <c:pt idx="14">
                  <c:v>4865</c:v>
                </c:pt>
              </c:numCache>
            </c:numRef>
          </c:val>
          <c:extLst xmlns:c16r2="http://schemas.microsoft.com/office/drawing/2015/06/chart">
            <c:ext xmlns:c16="http://schemas.microsoft.com/office/drawing/2014/chart" uri="{C3380CC4-5D6E-409C-BE32-E72D297353CC}">
              <c16:uniqueId val="{00000002-E8C6-4901-9C5C-CADE266330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C6-4901-9C5C-CADE266330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C6-4901-9C5C-CADE266330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C6-4901-9C5C-CADE266330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1098</c:v>
                </c:pt>
                <c:pt idx="3">
                  <c:v>1008</c:v>
                </c:pt>
                <c:pt idx="6">
                  <c:v>1162</c:v>
                </c:pt>
                <c:pt idx="9">
                  <c:v>980</c:v>
                </c:pt>
                <c:pt idx="12">
                  <c:v>917</c:v>
                </c:pt>
              </c:numCache>
            </c:numRef>
          </c:val>
          <c:extLst xmlns:c16r2="http://schemas.microsoft.com/office/drawing/2015/06/chart">
            <c:ext xmlns:c16="http://schemas.microsoft.com/office/drawing/2014/chart" uri="{C3380CC4-5D6E-409C-BE32-E72D297353CC}">
              <c16:uniqueId val="{00000006-E8C6-4901-9C5C-CADE266330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284</c:v>
                </c:pt>
                <c:pt idx="3">
                  <c:v>440</c:v>
                </c:pt>
                <c:pt idx="6">
                  <c:v>619</c:v>
                </c:pt>
                <c:pt idx="9">
                  <c:v>706</c:v>
                </c:pt>
                <c:pt idx="12">
                  <c:v>631</c:v>
                </c:pt>
              </c:numCache>
            </c:numRef>
          </c:val>
          <c:extLst xmlns:c16r2="http://schemas.microsoft.com/office/drawing/2015/06/chart">
            <c:ext xmlns:c16="http://schemas.microsoft.com/office/drawing/2014/chart" uri="{C3380CC4-5D6E-409C-BE32-E72D297353CC}">
              <c16:uniqueId val="{00000007-E8C6-4901-9C5C-CADE266330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12228</c:v>
                </c:pt>
                <c:pt idx="3">
                  <c:v>11261</c:v>
                </c:pt>
                <c:pt idx="6">
                  <c:v>9605</c:v>
                </c:pt>
                <c:pt idx="9">
                  <c:v>8835</c:v>
                </c:pt>
                <c:pt idx="12">
                  <c:v>8111</c:v>
                </c:pt>
              </c:numCache>
            </c:numRef>
          </c:val>
          <c:extLst xmlns:c16r2="http://schemas.microsoft.com/office/drawing/2015/06/chart">
            <c:ext xmlns:c16="http://schemas.microsoft.com/office/drawing/2014/chart" uri="{C3380CC4-5D6E-409C-BE32-E72D297353CC}">
              <c16:uniqueId val="{00000008-E8C6-4901-9C5C-CADE266330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104</c:v>
                </c:pt>
                <c:pt idx="3">
                  <c:v>99</c:v>
                </c:pt>
                <c:pt idx="6">
                  <c:v>93</c:v>
                </c:pt>
                <c:pt idx="9">
                  <c:v>183</c:v>
                </c:pt>
                <c:pt idx="12">
                  <c:v>189</c:v>
                </c:pt>
              </c:numCache>
            </c:numRef>
          </c:val>
          <c:extLst xmlns:c16r2="http://schemas.microsoft.com/office/drawing/2015/06/chart">
            <c:ext xmlns:c16="http://schemas.microsoft.com/office/drawing/2014/chart" uri="{C3380CC4-5D6E-409C-BE32-E72D297353CC}">
              <c16:uniqueId val="{00000009-E8C6-4901-9C5C-CADE266330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16022</c:v>
                </c:pt>
                <c:pt idx="3">
                  <c:v>15059</c:v>
                </c:pt>
                <c:pt idx="6">
                  <c:v>14400</c:v>
                </c:pt>
                <c:pt idx="9">
                  <c:v>13826</c:v>
                </c:pt>
                <c:pt idx="12">
                  <c:v>13166</c:v>
                </c:pt>
              </c:numCache>
            </c:numRef>
          </c:val>
          <c:extLst xmlns:c16r2="http://schemas.microsoft.com/office/drawing/2015/06/chart">
            <c:ext xmlns:c16="http://schemas.microsoft.com/office/drawing/2014/chart" uri="{C3380CC4-5D6E-409C-BE32-E72D297353CC}">
              <c16:uniqueId val="{0000000A-E8C6-4901-9C5C-CADE266330C9}"/>
            </c:ext>
          </c:extLst>
        </c:ser>
        <c:dLbls>
          <c:showLegendKey val="0"/>
          <c:showVal val="0"/>
          <c:showCatName val="0"/>
          <c:showSerName val="0"/>
          <c:showPercent val="0"/>
          <c:showBubbleSize val="0"/>
        </c:dLbls>
        <c:gapWidth val="100"/>
        <c:overlap val="100"/>
        <c:axId val="498670296"/>
        <c:axId val="496221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6439</c:v>
                </c:pt>
                <c:pt idx="2">
                  <c:v>#N/A</c:v>
                </c:pt>
                <c:pt idx="3">
                  <c:v>#N/A</c:v>
                </c:pt>
                <c:pt idx="4">
                  <c:v>6124</c:v>
                </c:pt>
                <c:pt idx="5">
                  <c:v>#N/A</c:v>
                </c:pt>
                <c:pt idx="6">
                  <c:v>#N/A</c:v>
                </c:pt>
                <c:pt idx="7">
                  <c:v>4748</c:v>
                </c:pt>
                <c:pt idx="8">
                  <c:v>#N/A</c:v>
                </c:pt>
                <c:pt idx="9">
                  <c:v>#N/A</c:v>
                </c:pt>
                <c:pt idx="10">
                  <c:v>4459</c:v>
                </c:pt>
                <c:pt idx="11">
                  <c:v>#N/A</c:v>
                </c:pt>
                <c:pt idx="12">
                  <c:v>#N/A</c:v>
                </c:pt>
                <c:pt idx="13">
                  <c:v>3464</c:v>
                </c:pt>
                <c:pt idx="14">
                  <c:v>#N/A</c:v>
                </c:pt>
              </c:numCache>
            </c:numRef>
          </c:val>
          <c:smooth val="0"/>
          <c:extLst xmlns:c16r2="http://schemas.microsoft.com/office/drawing/2015/06/chart">
            <c:ext xmlns:c16="http://schemas.microsoft.com/office/drawing/2014/chart" uri="{C3380CC4-5D6E-409C-BE32-E72D297353CC}">
              <c16:uniqueId val="{0000000B-E8C6-4901-9C5C-CADE266330C9}"/>
            </c:ext>
          </c:extLst>
        </c:ser>
        <c:dLbls>
          <c:showLegendKey val="0"/>
          <c:showVal val="0"/>
          <c:showCatName val="0"/>
          <c:showSerName val="0"/>
          <c:showPercent val="0"/>
          <c:showBubbleSize val="0"/>
        </c:dLbls>
        <c:marker val="1"/>
        <c:smooth val="0"/>
        <c:axId val="498670296"/>
        <c:axId val="496221112"/>
      </c:lineChart>
      <c:catAx>
        <c:axId val="49867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221112"/>
        <c:crosses val="autoZero"/>
        <c:auto val="1"/>
        <c:lblAlgn val="ctr"/>
        <c:lblOffset val="100"/>
        <c:tickLblSkip val="1"/>
        <c:tickMarkSkip val="1"/>
        <c:noMultiLvlLbl val="0"/>
      </c:catAx>
      <c:valAx>
        <c:axId val="49622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7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1910</c:v>
                </c:pt>
                <c:pt idx="1">
                  <c:v>2057</c:v>
                </c:pt>
                <c:pt idx="2">
                  <c:v>2208</c:v>
                </c:pt>
              </c:numCache>
            </c:numRef>
          </c:val>
          <c:extLst xmlns:c16r2="http://schemas.microsoft.com/office/drawing/2015/06/chart">
            <c:ext xmlns:c16="http://schemas.microsoft.com/office/drawing/2014/chart" uri="{C3380CC4-5D6E-409C-BE32-E72D297353CC}">
              <c16:uniqueId val="{00000000-FD88-47EB-B594-17698FB364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c:v>
                </c:pt>
                <c:pt idx="1">
                  <c:v>129</c:v>
                </c:pt>
                <c:pt idx="2">
                  <c:v>130</c:v>
                </c:pt>
              </c:numCache>
            </c:numRef>
          </c:val>
          <c:extLst xmlns:c16r2="http://schemas.microsoft.com/office/drawing/2015/06/chart">
            <c:ext xmlns:c16="http://schemas.microsoft.com/office/drawing/2014/chart" uri="{C3380CC4-5D6E-409C-BE32-E72D297353CC}">
              <c16:uniqueId val="{00000001-FD88-47EB-B594-17698FB364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2744</c:v>
                </c:pt>
                <c:pt idx="1">
                  <c:v>2315</c:v>
                </c:pt>
                <c:pt idx="2">
                  <c:v>2529</c:v>
                </c:pt>
              </c:numCache>
            </c:numRef>
          </c:val>
          <c:extLst xmlns:c16r2="http://schemas.microsoft.com/office/drawing/2015/06/chart">
            <c:ext xmlns:c16="http://schemas.microsoft.com/office/drawing/2014/chart" uri="{C3380CC4-5D6E-409C-BE32-E72D297353CC}">
              <c16:uniqueId val="{00000002-FD88-47EB-B594-17698FB36450}"/>
            </c:ext>
          </c:extLst>
        </c:ser>
        <c:dLbls>
          <c:showLegendKey val="0"/>
          <c:showVal val="0"/>
          <c:showCatName val="0"/>
          <c:showSerName val="0"/>
          <c:showPercent val="0"/>
          <c:showBubbleSize val="0"/>
        </c:dLbls>
        <c:gapWidth val="120"/>
        <c:overlap val="100"/>
        <c:axId val="510266832"/>
        <c:axId val="504550216"/>
      </c:barChart>
      <c:catAx>
        <c:axId val="51026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550216"/>
        <c:crosses val="autoZero"/>
        <c:auto val="1"/>
        <c:lblAlgn val="ctr"/>
        <c:lblOffset val="100"/>
        <c:tickLblSkip val="1"/>
        <c:tickMarkSkip val="1"/>
        <c:noMultiLvlLbl val="0"/>
      </c:catAx>
      <c:valAx>
        <c:axId val="504550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26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13B-4D4F-8178-33D7EA5925AA}"/>
                </c:ext>
                <c:ext xmlns:c15="http://schemas.microsoft.com/office/drawing/2012/chart" uri="{CE6537A1-D6FC-4f65-9D91-7224C49458BB}">
                  <c15:dlblFieldTable>
                    <c15:dlblFTEntry>
                      <c15:txfldGUID>{7B7C9D64-20EB-480F-86B7-BDFBEF895D3E}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13B-4D4F-8178-33D7EA5925AA}"/>
                </c:ext>
                <c:ext xmlns:c15="http://schemas.microsoft.com/office/drawing/2012/chart" uri="{CE6537A1-D6FC-4f65-9D91-7224C49458BB}">
                  <c15:dlblFieldTable>
                    <c15:dlblFTEntry>
                      <c15:txfldGUID>{D793B018-54CE-4062-A35A-1C3A955C4380}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13B-4D4F-8178-33D7EA5925AA}"/>
                </c:ext>
                <c:ext xmlns:c15="http://schemas.microsoft.com/office/drawing/2012/chart" uri="{CE6537A1-D6FC-4f65-9D91-7224C49458BB}">
                  <c15:dlblFieldTable>
                    <c15:dlblFTEntry>
                      <c15:txfldGUID>{4B44C23C-AF34-4CF4-B9FF-4268505F29D2}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13B-4D4F-8178-33D7EA5925AA}"/>
                </c:ext>
                <c:ext xmlns:c15="http://schemas.microsoft.com/office/drawing/2012/chart" uri="{CE6537A1-D6FC-4f65-9D91-7224C49458BB}">
                  <c15:dlblFieldTable>
                    <c15:dlblFTEntry>
                      <c15:txfldGUID>{22AFF5B9-6C88-4AAC-8ED9-497DD79FFAF2}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13B-4D4F-8178-33D7EA5925AA}"/>
                </c:ext>
                <c:ext xmlns:c15="http://schemas.microsoft.com/office/drawing/2012/chart" uri="{CE6537A1-D6FC-4f65-9D91-7224C49458BB}">
                  <c15:dlblFieldTable>
                    <c15:dlblFTEntry>
                      <c15:txfldGUID>{09EC40E6-2221-45B7-BA4B-9B9EEA915CC9}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13B-4D4F-8178-33D7EA5925AA}"/>
                </c:ext>
                <c:ext xmlns:c15="http://schemas.microsoft.com/office/drawing/2012/chart" uri="{CE6537A1-D6FC-4f65-9D91-7224C49458BB}">
                  <c15:dlblFieldTable>
                    <c15:dlblFTEntry>
                      <c15:txfldGUID>{53DD4DF6-0BBA-4D09-B8A2-14D4430980C0}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13B-4D4F-8178-33D7EA5925AA}"/>
                </c:ext>
                <c:ext xmlns:c15="http://schemas.microsoft.com/office/drawing/2012/chart" uri="{CE6537A1-D6FC-4f65-9D91-7224C49458BB}">
                  <c15:dlblFieldTable>
                    <c15:dlblFTEntry>
                      <c15:txfldGUID>{55C825B5-F061-4F3F-9E90-795B5F749DFA}</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13B-4D4F-8178-33D7EA5925AA}"/>
                </c:ext>
                <c:ext xmlns:c15="http://schemas.microsoft.com/office/drawing/2012/chart" uri="{CE6537A1-D6FC-4f65-9D91-7224C49458BB}">
                  <c15:dlblFieldTable>
                    <c15:dlblFTEntry>
                      <c15:txfldGUID>{B8FC3E43-B37C-41BB-A5AA-5A3C47B19450}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13B-4D4F-8178-33D7EA5925AA}"/>
                </c:ext>
                <c:ext xmlns:c15="http://schemas.microsoft.com/office/drawing/2012/chart" uri="{CE6537A1-D6FC-4f65-9D91-7224C49458BB}">
                  <c15:dlblFieldTable>
                    <c15:dlblFTEntry>
                      <c15:txfldGUID>{28A82FCC-F32B-4111-8D42-00847B77C385}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52</c:v>
                </c:pt>
                <c:pt idx="16">
                  <c:v>54</c:v>
                </c:pt>
                <c:pt idx="24">
                  <c:v>55.7</c:v>
                </c:pt>
                <c:pt idx="32">
                  <c:v>57.7</c:v>
                </c:pt>
              </c:numCache>
            </c:numRef>
          </c:xVal>
          <c:yVal>
            <c:numRef>
              <c:f>公会計指標分析・財政指標組合せ分析表!$BP$51:$DC$51</c:f>
              <c:numCache>
                <c:formatCode>#,##0.0;"▲ "#,##0.0</c:formatCode>
                <c:ptCount val="40"/>
                <c:pt idx="0">
                  <c:v>109.4</c:v>
                </c:pt>
                <c:pt idx="8">
                  <c:v>102.5</c:v>
                </c:pt>
                <c:pt idx="16">
                  <c:v>79.099999999999994</c:v>
                </c:pt>
                <c:pt idx="24">
                  <c:v>71.5</c:v>
                </c:pt>
                <c:pt idx="32">
                  <c:v>51.6</c:v>
                </c:pt>
              </c:numCache>
            </c:numRef>
          </c:yVal>
          <c:smooth val="0"/>
          <c:extLst xmlns:c16r2="http://schemas.microsoft.com/office/drawing/2015/06/chart">
            <c:ext xmlns:c16="http://schemas.microsoft.com/office/drawing/2014/chart" uri="{C3380CC4-5D6E-409C-BE32-E72D297353CC}">
              <c16:uniqueId val="{00000009-913B-4D4F-8178-33D7EA5925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13B-4D4F-8178-33D7EA5925AA}"/>
                </c:ext>
                <c:ext xmlns:c15="http://schemas.microsoft.com/office/drawing/2012/chart" uri="{CE6537A1-D6FC-4f65-9D91-7224C49458BB}">
                  <c15:dlblFieldTable>
                    <c15:dlblFTEntry>
                      <c15:txfldGUID>{4B82ADE6-6168-4585-8DBF-191B2044A3F4}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13B-4D4F-8178-33D7EA5925AA}"/>
                </c:ext>
                <c:ext xmlns:c15="http://schemas.microsoft.com/office/drawing/2012/chart" uri="{CE6537A1-D6FC-4f65-9D91-7224C49458BB}">
                  <c15:dlblFieldTable>
                    <c15:dlblFTEntry>
                      <c15:txfldGUID>{F04F6569-A773-4D52-BE29-BC531840059E}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13B-4D4F-8178-33D7EA5925AA}"/>
                </c:ext>
                <c:ext xmlns:c15="http://schemas.microsoft.com/office/drawing/2012/chart" uri="{CE6537A1-D6FC-4f65-9D91-7224C49458BB}">
                  <c15:dlblFieldTable>
                    <c15:dlblFTEntry>
                      <c15:txfldGUID>{80BE90CD-A4F0-4152-89A4-C442963301D9}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13B-4D4F-8178-33D7EA5925AA}"/>
                </c:ext>
                <c:ext xmlns:c15="http://schemas.microsoft.com/office/drawing/2012/chart" uri="{CE6537A1-D6FC-4f65-9D91-7224C49458BB}">
                  <c15:dlblFieldTable>
                    <c15:dlblFTEntry>
                      <c15:txfldGUID>{4B26F4F7-365E-43E8-AA3F-EB30C9FD6149}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13B-4D4F-8178-33D7EA5925AA}"/>
                </c:ext>
                <c:ext xmlns:c15="http://schemas.microsoft.com/office/drawing/2012/chart" uri="{CE6537A1-D6FC-4f65-9D91-7224C49458BB}">
                  <c15:dlblFieldTable>
                    <c15:dlblFTEntry>
                      <c15:txfldGUID>{1115E2E4-7460-4771-ADCC-6759FD3D6BB1}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13B-4D4F-8178-33D7EA5925AA}"/>
                </c:ext>
                <c:ext xmlns:c15="http://schemas.microsoft.com/office/drawing/2012/chart" uri="{CE6537A1-D6FC-4f65-9D91-7224C49458BB}">
                  <c15:dlblFieldTable>
                    <c15:dlblFTEntry>
                      <c15:txfldGUID>{D0013A4C-1A87-49E3-A198-E402CA8F93EE}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13B-4D4F-8178-33D7EA5925AA}"/>
                </c:ext>
                <c:ext xmlns:c15="http://schemas.microsoft.com/office/drawing/2012/chart" uri="{CE6537A1-D6FC-4f65-9D91-7224C49458BB}">
                  <c15:dlblFieldTable>
                    <c15:dlblFTEntry>
                      <c15:txfldGUID>{06FB957A-B852-4439-A2B1-92B4B8C79686}</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13B-4D4F-8178-33D7EA5925AA}"/>
                </c:ext>
                <c:ext xmlns:c15="http://schemas.microsoft.com/office/drawing/2012/chart" uri="{CE6537A1-D6FC-4f65-9D91-7224C49458BB}">
                  <c15:dlblFieldTable>
                    <c15:dlblFTEntry>
                      <c15:txfldGUID>{0AF6176C-21CD-45A2-8745-BB16DCC12402}</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13B-4D4F-8178-33D7EA5925AA}"/>
                </c:ext>
                <c:ext xmlns:c15="http://schemas.microsoft.com/office/drawing/2012/chart" uri="{CE6537A1-D6FC-4f65-9D91-7224C49458BB}">
                  <c15:dlblFieldTable>
                    <c15:dlblFTEntry>
                      <c15:txfldGUID>{02B684DD-6DDC-4624-9699-1AA282EE48FD}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913B-4D4F-8178-33D7EA5925AA}"/>
            </c:ext>
          </c:extLst>
        </c:ser>
        <c:dLbls>
          <c:showLegendKey val="0"/>
          <c:showVal val="1"/>
          <c:showCatName val="0"/>
          <c:showSerName val="0"/>
          <c:showPercent val="0"/>
          <c:showBubbleSize val="0"/>
        </c:dLbls>
        <c:axId val="509734224"/>
        <c:axId val="510699984"/>
      </c:scatterChart>
      <c:valAx>
        <c:axId val="50973422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699984"/>
        <c:crosses val="autoZero"/>
        <c:crossBetween val="midCat"/>
      </c:valAx>
      <c:valAx>
        <c:axId val="510699984"/>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73422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4C-45A9-B3D2-D24367E24D01}"/>
                </c:ext>
                <c:ext xmlns:c15="http://schemas.microsoft.com/office/drawing/2012/chart" uri="{CE6537A1-D6FC-4f65-9D91-7224C49458BB}">
                  <c15:dlblFieldTable>
                    <c15:dlblFTEntry>
                      <c15:txfldGUID>{887EA528-2A30-4779-8995-6E4979E8CA67}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4C-45A9-B3D2-D24367E24D01}"/>
                </c:ext>
                <c:ext xmlns:c15="http://schemas.microsoft.com/office/drawing/2012/chart" uri="{CE6537A1-D6FC-4f65-9D91-7224C49458BB}">
                  <c15:dlblFieldTable>
                    <c15:dlblFTEntry>
                      <c15:txfldGUID>{B2FB5F10-7C1F-40F9-B17C-131A04C3871F}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4C-45A9-B3D2-D24367E24D01}"/>
                </c:ext>
                <c:ext xmlns:c15="http://schemas.microsoft.com/office/drawing/2012/chart" uri="{CE6537A1-D6FC-4f65-9D91-7224C49458BB}">
                  <c15:dlblFieldTable>
                    <c15:dlblFTEntry>
                      <c15:txfldGUID>{ACFA95CB-B7B9-45E9-A87E-A8F58C6BD11B}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4C-45A9-B3D2-D24367E24D01}"/>
                </c:ext>
                <c:ext xmlns:c15="http://schemas.microsoft.com/office/drawing/2012/chart" uri="{CE6537A1-D6FC-4f65-9D91-7224C49458BB}">
                  <c15:dlblFieldTable>
                    <c15:dlblFTEntry>
                      <c15:txfldGUID>{DAB5CC88-CF23-4152-AFC0-2698D26BB1C0}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4C-45A9-B3D2-D24367E24D01}"/>
                </c:ext>
                <c:ext xmlns:c15="http://schemas.microsoft.com/office/drawing/2012/chart" uri="{CE6537A1-D6FC-4f65-9D91-7224C49458BB}">
                  <c15:dlblFieldTable>
                    <c15:dlblFTEntry>
                      <c15:txfldGUID>{EC0E4776-4C34-4739-8FCE-300429ED7672}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4C-45A9-B3D2-D24367E24D01}"/>
                </c:ext>
                <c:ext xmlns:c15="http://schemas.microsoft.com/office/drawing/2012/chart" uri="{CE6537A1-D6FC-4f65-9D91-7224C49458BB}">
                  <c15:dlblFieldTable>
                    <c15:dlblFTEntry>
                      <c15:txfldGUID>{1E1AEDB8-A1AA-46AE-BEC5-06CBE87171CA}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4C-45A9-B3D2-D24367E24D01}"/>
                </c:ext>
                <c:ext xmlns:c15="http://schemas.microsoft.com/office/drawing/2012/chart" uri="{CE6537A1-D6FC-4f65-9D91-7224C49458BB}">
                  <c15:dlblFieldTable>
                    <c15:dlblFTEntry>
                      <c15:txfldGUID>{6DE94133-AA0B-43E8-9E8E-2C0AC8E83338}</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4C-45A9-B3D2-D24367E24D01}"/>
                </c:ext>
                <c:ext xmlns:c15="http://schemas.microsoft.com/office/drawing/2012/chart" uri="{CE6537A1-D6FC-4f65-9D91-7224C49458BB}">
                  <c15:dlblFieldTable>
                    <c15:dlblFTEntry>
                      <c15:txfldGUID>{94265F27-61E4-4A59-9AE9-331CB032A7F6}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4C-45A9-B3D2-D24367E24D01}"/>
                </c:ext>
                <c:ext xmlns:c15="http://schemas.microsoft.com/office/drawing/2012/chart" uri="{CE6537A1-D6FC-4f65-9D91-7224C49458BB}">
                  <c15:dlblFieldTable>
                    <c15:dlblFTEntry>
                      <c15:txfldGUID>{C93BBBD1-E259-463B-9367-5224DACB86FF}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13.4</c:v>
                </c:pt>
                <c:pt idx="16">
                  <c:v>12.1</c:v>
                </c:pt>
                <c:pt idx="24">
                  <c:v>11.1</c:v>
                </c:pt>
                <c:pt idx="32">
                  <c:v>10.5</c:v>
                </c:pt>
              </c:numCache>
            </c:numRef>
          </c:xVal>
          <c:yVal>
            <c:numRef>
              <c:f>公会計指標分析・財政指標組合せ分析表!$BP$73:$DC$73</c:f>
              <c:numCache>
                <c:formatCode>#,##0.0;"▲ "#,##0.0</c:formatCode>
                <c:ptCount val="40"/>
                <c:pt idx="0">
                  <c:v>109.4</c:v>
                </c:pt>
                <c:pt idx="8">
                  <c:v>102.5</c:v>
                </c:pt>
                <c:pt idx="16">
                  <c:v>79.099999999999994</c:v>
                </c:pt>
                <c:pt idx="24">
                  <c:v>71.5</c:v>
                </c:pt>
                <c:pt idx="32">
                  <c:v>51.6</c:v>
                </c:pt>
              </c:numCache>
            </c:numRef>
          </c:yVal>
          <c:smooth val="0"/>
          <c:extLst xmlns:c16r2="http://schemas.microsoft.com/office/drawing/2015/06/chart">
            <c:ext xmlns:c16="http://schemas.microsoft.com/office/drawing/2014/chart" uri="{C3380CC4-5D6E-409C-BE32-E72D297353CC}">
              <c16:uniqueId val="{00000009-F14C-45A9-B3D2-D24367E24D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793375194447313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14C-45A9-B3D2-D24367E24D01}"/>
                </c:ext>
                <c:ext xmlns:c15="http://schemas.microsoft.com/office/drawing/2012/chart" uri="{CE6537A1-D6FC-4f65-9D91-7224C49458BB}">
                  <c15:dlblFieldTable>
                    <c15:dlblFTEntry>
                      <c15:txfldGUID>{ED5C91CE-0219-48AF-8E1F-9D20B7576AB8}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14C-45A9-B3D2-D24367E24D01}"/>
                </c:ext>
                <c:ext xmlns:c15="http://schemas.microsoft.com/office/drawing/2012/chart" uri="{CE6537A1-D6FC-4f65-9D91-7224C49458BB}">
                  <c15:dlblFieldTable>
                    <c15:dlblFTEntry>
                      <c15:txfldGUID>{7AFC6290-CB1F-4623-99EC-7495665C19E8}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14C-45A9-B3D2-D24367E24D01}"/>
                </c:ext>
                <c:ext xmlns:c15="http://schemas.microsoft.com/office/drawing/2012/chart" uri="{CE6537A1-D6FC-4f65-9D91-7224C49458BB}">
                  <c15:dlblFieldTable>
                    <c15:dlblFTEntry>
                      <c15:txfldGUID>{FCB428B6-C364-4139-9C8D-DB409D5AF127}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14C-45A9-B3D2-D24367E24D01}"/>
                </c:ext>
                <c:ext xmlns:c15="http://schemas.microsoft.com/office/drawing/2012/chart" uri="{CE6537A1-D6FC-4f65-9D91-7224C49458BB}">
                  <c15:dlblFieldTable>
                    <c15:dlblFTEntry>
                      <c15:txfldGUID>{A62A5692-88C6-4B06-A820-47ED5DCC89F6}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14C-45A9-B3D2-D24367E24D01}"/>
                </c:ext>
                <c:ext xmlns:c15="http://schemas.microsoft.com/office/drawing/2012/chart" uri="{CE6537A1-D6FC-4f65-9D91-7224C49458BB}">
                  <c15:dlblFieldTable>
                    <c15:dlblFTEntry>
                      <c15:txfldGUID>{A1003FE5-3CF6-4443-B7E8-3781D7A73292}</c15:txfldGUID>
                      <c15:f>#REF!</c15:f>
                      <c15:dlblFieldTableCache>
                        <c:ptCount val="1"/>
                        <c:pt idx="0">
                          <c:v>#REF!</c:v>
                        </c:pt>
                      </c15:dlblFieldTableCache>
                    </c15:dlblFTEntry>
                  </c15:dlblFieldTable>
                  <c15:showDataLabelsRange val="0"/>
                </c:ext>
              </c:extLst>
            </c:dLbl>
            <c:dLbl>
              <c:idx val="8"/>
              <c:layout>
                <c:manualLayout>
                  <c:x val="0"/>
                  <c:y val="-2.967877405889557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4C-45A9-B3D2-D24367E24D01}"/>
                </c:ext>
                <c:ext xmlns:c15="http://schemas.microsoft.com/office/drawing/2012/chart" uri="{CE6537A1-D6FC-4f65-9D91-7224C49458BB}">
                  <c15:dlblFieldTable>
                    <c15:dlblFTEntry>
                      <c15:txfldGUID>{73F5EEC7-E4CE-481E-B8B2-AC4F62043700}</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2.327374277950581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4C-45A9-B3D2-D24367E24D01}"/>
                </c:ext>
                <c:ext xmlns:c15="http://schemas.microsoft.com/office/drawing/2012/chart" uri="{CE6537A1-D6FC-4f65-9D91-7224C49458BB}">
                  <c15:dlblFieldTable>
                    <c15:dlblFTEntry>
                      <c15:txfldGUID>{37CDBD56-5D54-4319-B4E7-6EE52C8A4075}</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1.058132470082002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4C-45A9-B3D2-D24367E24D01}"/>
                </c:ext>
                <c:ext xmlns:c15="http://schemas.microsoft.com/office/drawing/2012/chart" uri="{CE6537A1-D6FC-4f65-9D91-7224C49458BB}">
                  <c15:dlblFieldTable>
                    <c15:dlblFTEntry>
                      <c15:txfldGUID>{FC2C457B-3AAC-49FA-BA9E-97724AA119C0}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4C-45A9-B3D2-D24367E24D01}"/>
                </c:ext>
                <c:ext xmlns:c15="http://schemas.microsoft.com/office/drawing/2012/chart" uri="{CE6537A1-D6FC-4f65-9D91-7224C49458BB}">
                  <c15:dlblFieldTable>
                    <c15:dlblFTEntry>
                      <c15:txfldGUID>{9592970D-0A2A-480E-845D-20443EDA964B}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F14C-45A9-B3D2-D24367E24D01}"/>
            </c:ext>
          </c:extLst>
        </c:ser>
        <c:dLbls>
          <c:showLegendKey val="0"/>
          <c:showVal val="1"/>
          <c:showCatName val="0"/>
          <c:showSerName val="0"/>
          <c:showPercent val="0"/>
          <c:showBubbleSize val="0"/>
        </c:dLbls>
        <c:axId val="510778360"/>
        <c:axId val="510778744"/>
      </c:scatterChart>
      <c:valAx>
        <c:axId val="510778360"/>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778744"/>
        <c:crosses val="autoZero"/>
        <c:crossBetween val="midCat"/>
      </c:valAx>
      <c:valAx>
        <c:axId val="510778744"/>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077836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一般会計等（普通会計）の元利償還金については、平成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年度をピークに減少傾向にある。</a:t>
          </a: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ただし、上下水道の整備に伴う公営企業債の元利償還金に対する繰入金の増加は避けられない状況である。公共下水道事業が令和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年頃、水道事業が令和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年頃までは高い数値で推移する見込みであるため、今後も厳しい状況である。</a:t>
          </a:r>
        </a:p>
        <a:p>
          <a:endParaRPr kumimoji="1" lang="en-US"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一般会計等（普通会計）の地方債残高は、主に合併特例債の活用により増加が続いていたが、平成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年度をピークに減少してきている。一方で、公営企業債等繰入見込額は、平成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年度から水道事業会計の元金償還が始まったことにより高い数値となっており、今後も大幅な減少は見込めない。</a:t>
          </a: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においては財政計画に基づく収支不足による基金の取崩しが見込まれること、合併特例債の償還等が進み基準財政需要額算入見込額が減少していくことなどを考慮しながら、比率が悪化することのないよう事業展開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令和３年度末の基金残高は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億６千万円となっており、前年度から３億７千万円増加している。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取り崩しによる減少より積み立てによる増加が大きかったことにより、全体として増加した。積立額が増加した主な基金は、筑前町公共施設等整備基金が３億５千８百万円、筑前町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が１億５千万円、筑前町ふるさと応援基金が４千５百万円増加している。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億円を確保することを目標とし、その他特定目的基金は目的に沿った積立と活用を行う。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地域振興基金：地域経済事業及び産業振興事業、環境整備事業、文化事業、健康づくりスポーツ活動事業、イベント開催事業、高度情報化事業など</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筑前町公</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共施設等整備基金：公共施設等の管理及び建設の円滑な実施を図る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ふるさと応援基金：大刀洗平和記念館事業、ファーマーズマーケットみなみの里事業、ど～んとかがし祭事業、あかちゃんの駅事業、その他目的達成のために町長が必要と認める事業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多目的運動広場整備等基金：多目的運動広場の整備、維持、管理及び運営等に要する事業経費に充て、事業推進する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筑前町退職手当準備基金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筑前町職員が勧奨等により退職する場合の特別負担金の納付に必要な財源を積み立てる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地域振興基金：下水道事業繰出金として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円、上水道事業繰出負担金として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３千９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教育情報化推進</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事業のために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１千</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万円を取り崩したことによる減。</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各学校プールスタート台改修工事のために１千６百万円を取り崩したことによる減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ふるさと応援基金：ふるさと応援寄附金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４千５</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筑前町退職手当準備基金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運用益を積み立てたことによる増。</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地域振興基金：急速に整備を行った下水道事業の公債費償還がピークを迎えつつあり、今後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年間の一般会計から下水道事業会計への繰出金が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億円と多額となることから、その原資とするため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億円（年間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億円）を活用することとしている。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公共施設等整備基金：将来の町有施設更新に備え、町有地の売払い収入を積み立てることととしている。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ふるさと応援基金：必要経費を除いたふるさと応援寄附金を積み立てるとともに、使途に合致する事業への活用を検討する。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多目的運動広場整備等基金：前年度に積み立てた国有提供施設等所在市町村助成交付金を、次年度の多目的運動公園（愛称：筑前ぽぽろ）の維持管理費へ充当することとしている。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筑前町退職手当準備基金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運用益を積み立てる。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前年度に引き続き令和３年度も基金を取り崩すことはなく、前年度から１億５千万円増加し、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億円以上を確保することを目標としている。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百万円の運用益積立による増加。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今後は繰上償還の見込もほぼなく、定期償還に充当する計画もないため、運用益を積み立てていくこととなる。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FFA2892-8F02-4616-A9A6-61D93647B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5ADC02A-D625-45E4-8EEC-E8E3C4E84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963C1B56-BD6E-43A4-82E2-C776C1655BC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2DFB356-E61C-424C-AFB1-8032374FD38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8C364ABB-E8C0-4B01-A833-47198A83E19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B1614F31-C356-4F43-BB20-164A07FBA74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FC69C2A0-2880-48EA-B040-4D2B4CC6EB0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1D1F910-516F-4C5C-B78D-6DD75082B2A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D7F9507C-3384-4BF8-94BF-DD1AC5F5DDB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ADEDB68-DF3E-4A86-BBCF-C36C0404FE2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75DAC883-B150-4F4E-89CA-C5749A7D811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C68EDAE9-55FF-41B2-A8D8-1644F31660E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14BC49E9-F93E-4F77-9C87-2F16F60C66C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DBC61EF0-A3A6-4899-94D9-67D146D97B5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8756452-D1A3-41A8-9A11-982E44A1BB4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BD66EC2-C7E1-418D-9202-70242771B64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B9CBE9D6-4E31-4F51-B177-91D1DD9E742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AD7C597-BE39-402D-B07C-2BA3DD911BC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09A628D-F888-4358-84BB-89D8354A33E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BA4CD587-8C00-468D-9ED9-58756B4056F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6C40D7B-A8BB-4C4B-B05D-1C5590108B3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95546D34-6E59-4E33-AE7F-8329A158F9F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65B6872-2B5C-4C51-9100-6BDCBD47CF4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D8843E7-906D-487B-BB4F-C957D512872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4B89ED4F-1E82-4713-B333-27DD8574522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295A01C0-D736-4594-9960-AD16BF0A484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7E1726A-4073-4629-953F-440470D1743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DE9153C-4F37-4954-B8C4-4FD175BCD8C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677C60F-455A-4CF0-9DD6-21C5908A06F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4B6B50B1-2E63-4B40-9A81-2177EB62AC8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405F8CC-A177-4B49-8602-93713B9AFA2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000ADE8A-409D-4BA6-BCB7-7B8B26C978D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1C4A99CD-EBA9-4EB4-AA60-31EF85B7F09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6434370B-01EC-4DFB-A1B0-C9DFCC9BF90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FE2FBA32-6894-4944-B914-106207055F6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9E2F4911-0E29-402C-8A12-BB71CD93C70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363A5568-C896-482A-A7EA-DBE80A3508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33A6B665-F74C-461C-B762-6E979CF0D63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B9F16B22-9CA9-4E4E-A395-C840980F57F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8D7E87-7F12-4954-834C-53C9529C318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E24C1C6D-1026-4214-A0AC-4C505DFB52A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A941636C-9B4E-4285-9065-EBECF1AD06F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7F166684-71B0-443A-AF9B-EC565BA676A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26DB752B-ED21-4928-A8C0-850EA970661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78AA652C-5A3D-4ED5-B0C1-AF3300931A6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EE5C2694-DEDA-4A43-BE2C-11DD3C3710C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6DD866C-C39E-4E22-95CF-68BB2E2B77F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るが、合併によって同様の施設が町内に存在しており、施設の老朽化も進行している。筑前町公共施設等総合管理計画に基づき、施設の集約や除却等、適切な施設の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87930D49-27F8-45D0-A781-FC13527F31E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BC420F92-5B9B-4E40-BB2C-32C5FA0DFF5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D5F15789-63FD-4A7D-8BB3-B5AD9515C0B9}"/>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C7673DF8-E84E-46A9-A579-71B0BACC7AF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BF027C56-0AE8-4BD0-A165-1A647D0FF5F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2D54103F-2040-4936-8D8C-A9074F9FEA05}"/>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F6510A33-907C-4F54-B522-AA3429E35616}"/>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6EBB68A3-89AE-41CB-A060-72A804003D3C}"/>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BC51B791-221A-4256-B1AF-7B5FED5EC68D}"/>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3832888E-DC6C-4104-A04F-E4341A5B0CE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654A8675-3904-49BF-9EB5-E4D438783CC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6923777D-2E14-4E61-BB06-7C3BEDECE348}"/>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0F6B3F4B-A1DE-43F3-9CD4-9D14C8F4AE0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16D124C7-CCEB-449E-B419-786AA6436449}"/>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27BD0D07-CB6F-4336-8138-2160BE88816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A025C9FB-7634-4100-8DAC-4606FDA2D34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B5839BFA-D3E4-4DAF-AA85-915196C7895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27B0D2FC-32B7-4D63-9A4F-F85F9A4598A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xmlns="" id="{99140897-4B16-419F-8943-A602CDE0D9A9}"/>
            </a:ext>
          </a:extLst>
        </xdr:cNvPr>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xmlns="" id="{5F4F0CF4-262F-4BDF-8FE8-F427CD4F7CB2}"/>
            </a:ext>
          </a:extLst>
        </xdr:cNvPr>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xmlns="" id="{B0B2981F-D7B2-44BA-B708-7CA46F235388}"/>
            </a:ext>
          </a:extLst>
        </xdr:cNvPr>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xmlns="" id="{AAFE0480-495B-42BF-86DE-66708A0BB821}"/>
            </a:ext>
          </a:extLst>
        </xdr:cNvPr>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xmlns="" id="{CF051DA3-8079-44D0-A077-205F8E631E32}"/>
            </a:ext>
          </a:extLst>
        </xdr:cNvPr>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xmlns="" id="{F7468889-EBB5-4047-9F13-18515955956F}"/>
            </a:ext>
          </a:extLst>
        </xdr:cNvPr>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xmlns="" id="{3B283E86-AD68-416C-B67A-16928EBC413B}"/>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xmlns="" id="{180E40F7-6E28-4D70-9D59-89804A5267F0}"/>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xmlns="" id="{EEEBB530-D8B9-4F02-B242-9F98883937BB}"/>
            </a:ext>
          </a:extLst>
        </xdr:cNvPr>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xmlns="" id="{4B4C735B-8262-4264-9C84-CFADCECE5252}"/>
            </a:ext>
          </a:extLst>
        </xdr:cNvPr>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xmlns="" id="{9E2FEC54-5022-4F12-B0C4-8CBFB038C039}"/>
            </a:ext>
          </a:extLst>
        </xdr:cNvPr>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7121066-425C-49F0-9CBC-25C2E5DFA68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5768DB61-AEB5-4C71-92B7-2BC65360E52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2074EC2C-25EC-432D-88EA-F05E1A8FB55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F8D4BB0C-9252-4218-929C-19CDF52680F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2BE6947C-5B39-4932-83D2-01C85EEF749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12972</xdr:rowOff>
    </xdr:from>
    <xdr:to>
      <xdr:col>23</xdr:col>
      <xdr:colOff>136525</xdr:colOff>
      <xdr:row>29</xdr:row>
      <xdr:rowOff>114572</xdr:rowOff>
    </xdr:to>
    <xdr:sp macro="" textlink="">
      <xdr:nvSpPr>
        <xdr:cNvPr id="83" name="楕円 82">
          <a:extLst>
            <a:ext uri="{FF2B5EF4-FFF2-40B4-BE49-F238E27FC236}">
              <a16:creationId xmlns:a16="http://schemas.microsoft.com/office/drawing/2014/main" xmlns="" id="{133DEC22-0F62-4278-BAF6-6ED5B74571B4}"/>
            </a:ext>
          </a:extLst>
        </xdr:cNvPr>
        <xdr:cNvSpPr/>
      </xdr:nvSpPr>
      <xdr:spPr>
        <a:xfrm>
          <a:off x="4711700" y="49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35849</xdr:rowOff>
    </xdr:from>
    <xdr:ext cx="405111" cy="259045"/>
    <xdr:sp macro="" textlink="">
      <xdr:nvSpPr>
        <xdr:cNvPr id="84" name="有形固定資産減価償却率該当値テキスト">
          <a:extLst>
            <a:ext uri="{FF2B5EF4-FFF2-40B4-BE49-F238E27FC236}">
              <a16:creationId xmlns:a16="http://schemas.microsoft.com/office/drawing/2014/main" xmlns="" id="{C34207D2-A2BF-4AEF-9E28-AAF9B417E0D7}"/>
            </a:ext>
          </a:extLst>
        </xdr:cNvPr>
        <xdr:cNvSpPr txBox="1"/>
      </xdr:nvSpPr>
      <xdr:spPr>
        <a:xfrm>
          <a:off x="4813300" y="483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122736</xdr:rowOff>
    </xdr:from>
    <xdr:to>
      <xdr:col>19</xdr:col>
      <xdr:colOff>187325</xdr:colOff>
      <xdr:row>29</xdr:row>
      <xdr:rowOff>52886</xdr:rowOff>
    </xdr:to>
    <xdr:sp macro="" textlink="">
      <xdr:nvSpPr>
        <xdr:cNvPr id="85" name="楕円 84">
          <a:extLst>
            <a:ext uri="{FF2B5EF4-FFF2-40B4-BE49-F238E27FC236}">
              <a16:creationId xmlns:a16="http://schemas.microsoft.com/office/drawing/2014/main" xmlns="" id="{7EFDA50C-B997-4BE2-ABCB-797894C72F12}"/>
            </a:ext>
          </a:extLst>
        </xdr:cNvPr>
        <xdr:cNvSpPr/>
      </xdr:nvSpPr>
      <xdr:spPr>
        <a:xfrm>
          <a:off x="4000500" y="49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2086</xdr:rowOff>
    </xdr:from>
    <xdr:to>
      <xdr:col>23</xdr:col>
      <xdr:colOff>85725</xdr:colOff>
      <xdr:row>29</xdr:row>
      <xdr:rowOff>63772</xdr:rowOff>
    </xdr:to>
    <xdr:cxnSp macro="">
      <xdr:nvCxnSpPr>
        <xdr:cNvPr id="86" name="直線コネクタ 85">
          <a:extLst>
            <a:ext uri="{FF2B5EF4-FFF2-40B4-BE49-F238E27FC236}">
              <a16:creationId xmlns:a16="http://schemas.microsoft.com/office/drawing/2014/main" xmlns="" id="{3BC101E0-32A9-494B-9862-EBD5CA5D815F}"/>
            </a:ext>
          </a:extLst>
        </xdr:cNvPr>
        <xdr:cNvCxnSpPr/>
      </xdr:nvCxnSpPr>
      <xdr:spPr>
        <a:xfrm>
          <a:off x="4051300" y="4974136"/>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70303</xdr:rowOff>
    </xdr:from>
    <xdr:to>
      <xdr:col>15</xdr:col>
      <xdr:colOff>187325</xdr:colOff>
      <xdr:row>29</xdr:row>
      <xdr:rowOff>453</xdr:rowOff>
    </xdr:to>
    <xdr:sp macro="" textlink="">
      <xdr:nvSpPr>
        <xdr:cNvPr id="87" name="楕円 86">
          <a:extLst>
            <a:ext uri="{FF2B5EF4-FFF2-40B4-BE49-F238E27FC236}">
              <a16:creationId xmlns:a16="http://schemas.microsoft.com/office/drawing/2014/main" xmlns="" id="{56B0CF50-7574-4F46-94F0-59E45FAA4DBF}"/>
            </a:ext>
          </a:extLst>
        </xdr:cNvPr>
        <xdr:cNvSpPr/>
      </xdr:nvSpPr>
      <xdr:spPr>
        <a:xfrm>
          <a:off x="3238500" y="48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121103</xdr:rowOff>
    </xdr:from>
    <xdr:to>
      <xdr:col>19</xdr:col>
      <xdr:colOff>136525</xdr:colOff>
      <xdr:row>29</xdr:row>
      <xdr:rowOff>2086</xdr:rowOff>
    </xdr:to>
    <xdr:cxnSp macro="">
      <xdr:nvCxnSpPr>
        <xdr:cNvPr id="88" name="直線コネクタ 87">
          <a:extLst>
            <a:ext uri="{FF2B5EF4-FFF2-40B4-BE49-F238E27FC236}">
              <a16:creationId xmlns:a16="http://schemas.microsoft.com/office/drawing/2014/main" xmlns="" id="{09E7DC83-1260-40E7-B5DD-06623BBFC739}"/>
            </a:ext>
          </a:extLst>
        </xdr:cNvPr>
        <xdr:cNvCxnSpPr/>
      </xdr:nvCxnSpPr>
      <xdr:spPr>
        <a:xfrm>
          <a:off x="3289300" y="492170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8618</xdr:rowOff>
    </xdr:from>
    <xdr:to>
      <xdr:col>11</xdr:col>
      <xdr:colOff>187325</xdr:colOff>
      <xdr:row>28</xdr:row>
      <xdr:rowOff>110218</xdr:rowOff>
    </xdr:to>
    <xdr:sp macro="" textlink="">
      <xdr:nvSpPr>
        <xdr:cNvPr id="89" name="楕円 88">
          <a:extLst>
            <a:ext uri="{FF2B5EF4-FFF2-40B4-BE49-F238E27FC236}">
              <a16:creationId xmlns:a16="http://schemas.microsoft.com/office/drawing/2014/main" xmlns="" id="{FB520C24-CFFC-470C-A1C1-C7FEC4DDDFF7}"/>
            </a:ext>
          </a:extLst>
        </xdr:cNvPr>
        <xdr:cNvSpPr/>
      </xdr:nvSpPr>
      <xdr:spPr>
        <a:xfrm>
          <a:off x="2476500" y="48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59418</xdr:rowOff>
    </xdr:from>
    <xdr:to>
      <xdr:col>15</xdr:col>
      <xdr:colOff>136525</xdr:colOff>
      <xdr:row>28</xdr:row>
      <xdr:rowOff>121103</xdr:rowOff>
    </xdr:to>
    <xdr:cxnSp macro="">
      <xdr:nvCxnSpPr>
        <xdr:cNvPr id="90" name="直線コネクタ 89">
          <a:extLst>
            <a:ext uri="{FF2B5EF4-FFF2-40B4-BE49-F238E27FC236}">
              <a16:creationId xmlns:a16="http://schemas.microsoft.com/office/drawing/2014/main" xmlns="" id="{CA40872E-1E8F-4026-B182-609AB496410F}"/>
            </a:ext>
          </a:extLst>
        </xdr:cNvPr>
        <xdr:cNvCxnSpPr/>
      </xdr:nvCxnSpPr>
      <xdr:spPr>
        <a:xfrm>
          <a:off x="2527300" y="4860018"/>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121467</xdr:rowOff>
    </xdr:from>
    <xdr:to>
      <xdr:col>7</xdr:col>
      <xdr:colOff>187325</xdr:colOff>
      <xdr:row>28</xdr:row>
      <xdr:rowOff>51617</xdr:rowOff>
    </xdr:to>
    <xdr:sp macro="" textlink="">
      <xdr:nvSpPr>
        <xdr:cNvPr id="91" name="楕円 90">
          <a:extLst>
            <a:ext uri="{FF2B5EF4-FFF2-40B4-BE49-F238E27FC236}">
              <a16:creationId xmlns:a16="http://schemas.microsoft.com/office/drawing/2014/main" xmlns="" id="{C261F2C7-FBA5-45F2-851E-5808A4AFE469}"/>
            </a:ext>
          </a:extLst>
        </xdr:cNvPr>
        <xdr:cNvSpPr/>
      </xdr:nvSpPr>
      <xdr:spPr>
        <a:xfrm>
          <a:off x="1714500" y="47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817</xdr:rowOff>
    </xdr:from>
    <xdr:to>
      <xdr:col>11</xdr:col>
      <xdr:colOff>136525</xdr:colOff>
      <xdr:row>28</xdr:row>
      <xdr:rowOff>59418</xdr:rowOff>
    </xdr:to>
    <xdr:cxnSp macro="">
      <xdr:nvCxnSpPr>
        <xdr:cNvPr id="92" name="直線コネクタ 91">
          <a:extLst>
            <a:ext uri="{FF2B5EF4-FFF2-40B4-BE49-F238E27FC236}">
              <a16:creationId xmlns:a16="http://schemas.microsoft.com/office/drawing/2014/main" xmlns="" id="{E96B6148-1182-47CE-9850-B2941D7C9112}"/>
            </a:ext>
          </a:extLst>
        </xdr:cNvPr>
        <xdr:cNvCxnSpPr/>
      </xdr:nvCxnSpPr>
      <xdr:spPr>
        <a:xfrm>
          <a:off x="1765300" y="480141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xmlns="" id="{C369E385-47A9-4B1E-90C8-6FA794AB2E51}"/>
            </a:ext>
          </a:extLst>
        </xdr:cNvPr>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xmlns="" id="{47FBFF34-9EB0-4BCC-81AF-FE69BD5ABF89}"/>
            </a:ext>
          </a:extLst>
        </xdr:cNvPr>
        <xdr:cNvSpPr txBox="1"/>
      </xdr:nvSpPr>
      <xdr:spPr>
        <a:xfrm>
          <a:off x="30867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xmlns="" id="{1CAF60EC-70DB-4ECC-96C8-66D45F3083A7}"/>
            </a:ext>
          </a:extLst>
        </xdr:cNvPr>
        <xdr:cNvSpPr txBox="1"/>
      </xdr:nvSpPr>
      <xdr:spPr>
        <a:xfrm>
          <a:off x="2324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xmlns="" id="{A3B96377-1146-4A81-A367-AA0B9BF00B91}"/>
            </a:ext>
          </a:extLst>
        </xdr:cNvPr>
        <xdr:cNvSpPr txBox="1"/>
      </xdr:nvSpPr>
      <xdr:spPr>
        <a:xfrm>
          <a:off x="1562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69413</xdr:rowOff>
    </xdr:from>
    <xdr:ext cx="405111" cy="259045"/>
    <xdr:sp macro="" textlink="">
      <xdr:nvSpPr>
        <xdr:cNvPr id="97" name="n_1mainValue有形固定資産減価償却率">
          <a:extLst>
            <a:ext uri="{FF2B5EF4-FFF2-40B4-BE49-F238E27FC236}">
              <a16:creationId xmlns:a16="http://schemas.microsoft.com/office/drawing/2014/main" xmlns="" id="{3077CCE0-F453-4FD0-869F-A7D558C9E532}"/>
            </a:ext>
          </a:extLst>
        </xdr:cNvPr>
        <xdr:cNvSpPr txBox="1"/>
      </xdr:nvSpPr>
      <xdr:spPr>
        <a:xfrm>
          <a:off x="3836044" y="469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16980</xdr:rowOff>
    </xdr:from>
    <xdr:ext cx="405111" cy="259045"/>
    <xdr:sp macro="" textlink="">
      <xdr:nvSpPr>
        <xdr:cNvPr id="98" name="n_2mainValue有形固定資産減価償却率">
          <a:extLst>
            <a:ext uri="{FF2B5EF4-FFF2-40B4-BE49-F238E27FC236}">
              <a16:creationId xmlns:a16="http://schemas.microsoft.com/office/drawing/2014/main" xmlns="" id="{6A959526-5CAD-4450-9101-96FD10C266F4}"/>
            </a:ext>
          </a:extLst>
        </xdr:cNvPr>
        <xdr:cNvSpPr txBox="1"/>
      </xdr:nvSpPr>
      <xdr:spPr>
        <a:xfrm>
          <a:off x="3086744" y="464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126745</xdr:rowOff>
    </xdr:from>
    <xdr:ext cx="405111" cy="259045"/>
    <xdr:sp macro="" textlink="">
      <xdr:nvSpPr>
        <xdr:cNvPr id="99" name="n_3mainValue有形固定資産減価償却率">
          <a:extLst>
            <a:ext uri="{FF2B5EF4-FFF2-40B4-BE49-F238E27FC236}">
              <a16:creationId xmlns:a16="http://schemas.microsoft.com/office/drawing/2014/main" xmlns="" id="{11819F28-44C0-4A4C-880F-FB76E1871704}"/>
            </a:ext>
          </a:extLst>
        </xdr:cNvPr>
        <xdr:cNvSpPr txBox="1"/>
      </xdr:nvSpPr>
      <xdr:spPr>
        <a:xfrm>
          <a:off x="2324744" y="4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68144</xdr:rowOff>
    </xdr:from>
    <xdr:ext cx="405111" cy="259045"/>
    <xdr:sp macro="" textlink="">
      <xdr:nvSpPr>
        <xdr:cNvPr id="100" name="n_4mainValue有形固定資産減価償却率">
          <a:extLst>
            <a:ext uri="{FF2B5EF4-FFF2-40B4-BE49-F238E27FC236}">
              <a16:creationId xmlns:a16="http://schemas.microsoft.com/office/drawing/2014/main" xmlns="" id="{4C3D59E6-6F8E-4E62-9EE9-C4626C4B9731}"/>
            </a:ext>
          </a:extLst>
        </xdr:cNvPr>
        <xdr:cNvSpPr txBox="1"/>
      </xdr:nvSpPr>
      <xdr:spPr>
        <a:xfrm>
          <a:off x="1562744" y="452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5541F8A8-ED35-48CF-A04F-CF84215DAE8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8F127143-5330-47CF-B546-AFAE503984F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0F3C337A-1624-4839-87B4-B291F077858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F9B69332-A27F-4529-AFA4-9FB406CA856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2313A513-506E-476C-8CA5-775EA37702C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C366BD64-5930-440E-A8D9-14385102337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A5C5C9C4-761B-4F49-B102-34BA6A4ED42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0068D49F-C846-4624-9041-2BB02C8E678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EA05AA7D-4C15-4D54-8EF7-7AEBFA18530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9D712142-C97D-4120-B519-65A10CE8911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E8C7C2E2-66D1-47E1-956F-34AE1649F69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EA623706-7917-4726-816A-699C28A0550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2B2BCF0F-8718-4CD6-B7C8-EA5BD0AC9A5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前年より改善しているが、類似団体と比較すると、依然として高い水準にある。地方債の新規発行抑制等により改善を図る。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5CF45FF7-C80A-49ED-A20E-8BB4C85CA5D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E22FDD12-7CDD-49E8-9296-81E69FC22D2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0978C04F-007C-4C03-A35A-576DBB1DA82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90DD32E0-E4F2-4F1C-81FF-B85619E6DB1D}"/>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77969AD9-A07A-4351-8947-53DB40CCE6A7}"/>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3EE22240-BC3F-4EEA-B50C-1225EF4BC89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B680188B-A390-408D-8394-05954C28CBA8}"/>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77B27DF7-8AD9-4F31-82D1-B6E649DBD19E}"/>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63352DB4-7D0C-401A-9D44-F85A689C8FF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72E066C7-FCBB-4444-B029-E7D95111048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8777162B-F395-46F8-8DC2-94692555516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E892E7CB-9F25-4A89-B4F1-DBE4E61F152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xmlns="" id="{B1BCAF18-2BA8-4B24-AFEE-A2F363D9C937}"/>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E234B1C3-CF0A-412A-9FC9-6623F63DE67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7E0C3D67-4A0A-4280-9E5F-FA3BC829982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xmlns="" id="{3157522D-93EC-47BF-A9FF-37778DE8F23E}"/>
            </a:ext>
          </a:extLst>
        </xdr:cNvPr>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xmlns="" id="{44059CF4-DB7C-4255-8459-A1B423A7C748}"/>
            </a:ext>
          </a:extLst>
        </xdr:cNvPr>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xmlns="" id="{E358C1DA-8E28-47B5-BDF4-7CD7BD70B42C}"/>
            </a:ext>
          </a:extLst>
        </xdr:cNvPr>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xmlns="" id="{38CE209E-332D-439D-A4AB-6523D6BA205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xmlns="" id="{60DDDB20-FF13-407B-A3EB-AA6D577A4602}"/>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xmlns="" id="{4AC03CF1-6868-4B92-8F96-63B4999305EE}"/>
            </a:ext>
          </a:extLst>
        </xdr:cNvPr>
        <xdr:cNvSpPr txBox="1"/>
      </xdr:nvSpPr>
      <xdr:spPr>
        <a:xfrm>
          <a:off x="14846300" y="483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xmlns="" id="{241FF737-CBC2-4F9F-93C2-8F430C56E645}"/>
            </a:ext>
          </a:extLst>
        </xdr:cNvPr>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xmlns="" id="{38311C9B-C29A-4320-8591-11D28C3888DB}"/>
            </a:ext>
          </a:extLst>
        </xdr:cNvPr>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xmlns="" id="{E1E83A92-ED31-4E86-97FD-BD1E09AE843D}"/>
            </a:ext>
          </a:extLst>
        </xdr:cNvPr>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xmlns="" id="{AD6C84CD-54B7-4F85-8D59-8D9F4820C01B}"/>
            </a:ext>
          </a:extLst>
        </xdr:cNvPr>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xmlns="" id="{80371806-EFCA-40FB-96E1-A83BF7EE67BD}"/>
            </a:ext>
          </a:extLst>
        </xdr:cNvPr>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38609BF0-91C4-43D7-AA35-C612E825F48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BD43832-C3CC-4331-87E8-B235EA22CB2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B10DA94F-E857-4B23-A8EB-19A6BB9E5AE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40F4F63F-B371-45F6-B06C-8D587851048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C787A532-14BE-4D37-8783-D293E0E47A9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152005</xdr:rowOff>
    </xdr:from>
    <xdr:to>
      <xdr:col>76</xdr:col>
      <xdr:colOff>73025</xdr:colOff>
      <xdr:row>30</xdr:row>
      <xdr:rowOff>82155</xdr:rowOff>
    </xdr:to>
    <xdr:sp macro="" textlink="">
      <xdr:nvSpPr>
        <xdr:cNvPr id="145" name="楕円 144">
          <a:extLst>
            <a:ext uri="{FF2B5EF4-FFF2-40B4-BE49-F238E27FC236}">
              <a16:creationId xmlns:a16="http://schemas.microsoft.com/office/drawing/2014/main" xmlns="" id="{5D7919C9-D19A-436C-8F3E-3015C916DD4D}"/>
            </a:ext>
          </a:extLst>
        </xdr:cNvPr>
        <xdr:cNvSpPr/>
      </xdr:nvSpPr>
      <xdr:spPr>
        <a:xfrm>
          <a:off x="14744700" y="51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130432</xdr:rowOff>
    </xdr:from>
    <xdr:ext cx="469744" cy="259045"/>
    <xdr:sp macro="" textlink="">
      <xdr:nvSpPr>
        <xdr:cNvPr id="146" name="債務償還比率該当値テキスト">
          <a:extLst>
            <a:ext uri="{FF2B5EF4-FFF2-40B4-BE49-F238E27FC236}">
              <a16:creationId xmlns:a16="http://schemas.microsoft.com/office/drawing/2014/main" xmlns="" id="{C0D6144B-5EF0-4006-883E-C82941D3E790}"/>
            </a:ext>
          </a:extLst>
        </xdr:cNvPr>
        <xdr:cNvSpPr txBox="1"/>
      </xdr:nvSpPr>
      <xdr:spPr>
        <a:xfrm>
          <a:off x="14846300" y="51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118491</xdr:rowOff>
    </xdr:from>
    <xdr:to>
      <xdr:col>72</xdr:col>
      <xdr:colOff>123825</xdr:colOff>
      <xdr:row>31</xdr:row>
      <xdr:rowOff>48641</xdr:rowOff>
    </xdr:to>
    <xdr:sp macro="" textlink="">
      <xdr:nvSpPr>
        <xdr:cNvPr id="147" name="楕円 146">
          <a:extLst>
            <a:ext uri="{FF2B5EF4-FFF2-40B4-BE49-F238E27FC236}">
              <a16:creationId xmlns:a16="http://schemas.microsoft.com/office/drawing/2014/main" xmlns="" id="{3346F66C-F0E5-41A3-BDAD-093A5996335F}"/>
            </a:ext>
          </a:extLst>
        </xdr:cNvPr>
        <xdr:cNvSpPr/>
      </xdr:nvSpPr>
      <xdr:spPr>
        <a:xfrm>
          <a:off x="14033500" y="52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31355</xdr:rowOff>
    </xdr:from>
    <xdr:to>
      <xdr:col>76</xdr:col>
      <xdr:colOff>22225</xdr:colOff>
      <xdr:row>30</xdr:row>
      <xdr:rowOff>169291</xdr:rowOff>
    </xdr:to>
    <xdr:cxnSp macro="">
      <xdr:nvCxnSpPr>
        <xdr:cNvPr id="148" name="直線コネクタ 147">
          <a:extLst>
            <a:ext uri="{FF2B5EF4-FFF2-40B4-BE49-F238E27FC236}">
              <a16:creationId xmlns:a16="http://schemas.microsoft.com/office/drawing/2014/main" xmlns="" id="{7D56649E-C7D1-415A-B7A3-903DC477571D}"/>
            </a:ext>
          </a:extLst>
        </xdr:cNvPr>
        <xdr:cNvCxnSpPr/>
      </xdr:nvCxnSpPr>
      <xdr:spPr>
        <a:xfrm flipV="1">
          <a:off x="14084300" y="5174855"/>
          <a:ext cx="711200" cy="1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49" name="楕円 148">
          <a:extLst>
            <a:ext uri="{FF2B5EF4-FFF2-40B4-BE49-F238E27FC236}">
              <a16:creationId xmlns:a16="http://schemas.microsoft.com/office/drawing/2014/main" xmlns="" id="{AB8327BF-EEE3-40A3-9E8F-C1B06518CD24}"/>
            </a:ext>
          </a:extLst>
        </xdr:cNvPr>
        <xdr:cNvSpPr/>
      </xdr:nvSpPr>
      <xdr:spPr>
        <a:xfrm>
          <a:off x="13271500" y="5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169291</xdr:rowOff>
    </xdr:from>
    <xdr:to>
      <xdr:col>72</xdr:col>
      <xdr:colOff>73025</xdr:colOff>
      <xdr:row>31</xdr:row>
      <xdr:rowOff>107590</xdr:rowOff>
    </xdr:to>
    <xdr:cxnSp macro="">
      <xdr:nvCxnSpPr>
        <xdr:cNvPr id="150" name="直線コネクタ 149">
          <a:extLst>
            <a:ext uri="{FF2B5EF4-FFF2-40B4-BE49-F238E27FC236}">
              <a16:creationId xmlns:a16="http://schemas.microsoft.com/office/drawing/2014/main" xmlns="" id="{C8F77BA7-F0F7-4DBE-8542-1C1C2583B7B3}"/>
            </a:ext>
          </a:extLst>
        </xdr:cNvPr>
        <xdr:cNvCxnSpPr/>
      </xdr:nvCxnSpPr>
      <xdr:spPr>
        <a:xfrm flipV="1">
          <a:off x="13322300" y="5312791"/>
          <a:ext cx="762000" cy="10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90615</xdr:rowOff>
    </xdr:from>
    <xdr:to>
      <xdr:col>64</xdr:col>
      <xdr:colOff>123825</xdr:colOff>
      <xdr:row>32</xdr:row>
      <xdr:rowOff>20765</xdr:rowOff>
    </xdr:to>
    <xdr:sp macro="" textlink="">
      <xdr:nvSpPr>
        <xdr:cNvPr id="151" name="楕円 150">
          <a:extLst>
            <a:ext uri="{FF2B5EF4-FFF2-40B4-BE49-F238E27FC236}">
              <a16:creationId xmlns:a16="http://schemas.microsoft.com/office/drawing/2014/main" xmlns="" id="{BCAB0B5E-7622-4F20-B82F-8A5BA39326C3}"/>
            </a:ext>
          </a:extLst>
        </xdr:cNvPr>
        <xdr:cNvSpPr/>
      </xdr:nvSpPr>
      <xdr:spPr>
        <a:xfrm>
          <a:off x="12509500" y="54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107590</xdr:rowOff>
    </xdr:from>
    <xdr:to>
      <xdr:col>68</xdr:col>
      <xdr:colOff>73025</xdr:colOff>
      <xdr:row>31</xdr:row>
      <xdr:rowOff>141415</xdr:rowOff>
    </xdr:to>
    <xdr:cxnSp macro="">
      <xdr:nvCxnSpPr>
        <xdr:cNvPr id="152" name="直線コネクタ 151">
          <a:extLst>
            <a:ext uri="{FF2B5EF4-FFF2-40B4-BE49-F238E27FC236}">
              <a16:creationId xmlns:a16="http://schemas.microsoft.com/office/drawing/2014/main" xmlns="" id="{66FABF3A-AFF5-4F90-916D-B75D128AF285}"/>
            </a:ext>
          </a:extLst>
        </xdr:cNvPr>
        <xdr:cNvCxnSpPr/>
      </xdr:nvCxnSpPr>
      <xdr:spPr>
        <a:xfrm flipV="1">
          <a:off x="12560300" y="5422540"/>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124149</xdr:rowOff>
    </xdr:from>
    <xdr:to>
      <xdr:col>60</xdr:col>
      <xdr:colOff>123825</xdr:colOff>
      <xdr:row>33</xdr:row>
      <xdr:rowOff>54299</xdr:rowOff>
    </xdr:to>
    <xdr:sp macro="" textlink="">
      <xdr:nvSpPr>
        <xdr:cNvPr id="153" name="楕円 152">
          <a:extLst>
            <a:ext uri="{FF2B5EF4-FFF2-40B4-BE49-F238E27FC236}">
              <a16:creationId xmlns:a16="http://schemas.microsoft.com/office/drawing/2014/main" xmlns="" id="{049C2FF5-2DEB-45BE-BBA2-47F5392BB22C}"/>
            </a:ext>
          </a:extLst>
        </xdr:cNvPr>
        <xdr:cNvSpPr/>
      </xdr:nvSpPr>
      <xdr:spPr>
        <a:xfrm>
          <a:off x="11747500" y="561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141415</xdr:rowOff>
    </xdr:from>
    <xdr:to>
      <xdr:col>64</xdr:col>
      <xdr:colOff>73025</xdr:colOff>
      <xdr:row>33</xdr:row>
      <xdr:rowOff>3499</xdr:rowOff>
    </xdr:to>
    <xdr:cxnSp macro="">
      <xdr:nvCxnSpPr>
        <xdr:cNvPr id="154" name="直線コネクタ 153">
          <a:extLst>
            <a:ext uri="{FF2B5EF4-FFF2-40B4-BE49-F238E27FC236}">
              <a16:creationId xmlns:a16="http://schemas.microsoft.com/office/drawing/2014/main" xmlns="" id="{AE67423E-BB2B-4FCC-9F04-0A9B72E53F62}"/>
            </a:ext>
          </a:extLst>
        </xdr:cNvPr>
        <xdr:cNvCxnSpPr/>
      </xdr:nvCxnSpPr>
      <xdr:spPr>
        <a:xfrm flipV="1">
          <a:off x="11798300" y="5456365"/>
          <a:ext cx="762000" cy="20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xmlns="" id="{F3BE69C7-5F1D-4765-9FF9-716DB55C8D96}"/>
            </a:ext>
          </a:extLst>
        </xdr:cNvPr>
        <xdr:cNvSpPr txBox="1"/>
      </xdr:nvSpPr>
      <xdr:spPr>
        <a:xfrm>
          <a:off x="13836727" y="49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xmlns="" id="{61BBC583-777D-45E3-8C71-461C671BD35A}"/>
            </a:ext>
          </a:extLst>
        </xdr:cNvPr>
        <xdr:cNvSpPr txBox="1"/>
      </xdr:nvSpPr>
      <xdr:spPr>
        <a:xfrm>
          <a:off x="13087427" y="49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xmlns="" id="{0DB45C01-EA58-43F8-BB28-553FFCEB2E25}"/>
            </a:ext>
          </a:extLst>
        </xdr:cNvPr>
        <xdr:cNvSpPr txBox="1"/>
      </xdr:nvSpPr>
      <xdr:spPr>
        <a:xfrm>
          <a:off x="12325427" y="4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xmlns="" id="{90CAEDFF-B8DC-4E0F-948E-13E9498B1E07}"/>
            </a:ext>
          </a:extLst>
        </xdr:cNvPr>
        <xdr:cNvSpPr txBox="1"/>
      </xdr:nvSpPr>
      <xdr:spPr>
        <a:xfrm>
          <a:off x="11563427" y="49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39768</xdr:rowOff>
    </xdr:from>
    <xdr:ext cx="469744" cy="259045"/>
    <xdr:sp macro="" textlink="">
      <xdr:nvSpPr>
        <xdr:cNvPr id="159" name="n_1mainValue債務償還比率">
          <a:extLst>
            <a:ext uri="{FF2B5EF4-FFF2-40B4-BE49-F238E27FC236}">
              <a16:creationId xmlns:a16="http://schemas.microsoft.com/office/drawing/2014/main" xmlns="" id="{48182F01-C550-492E-B27A-0D6E13B267B9}"/>
            </a:ext>
          </a:extLst>
        </xdr:cNvPr>
        <xdr:cNvSpPr txBox="1"/>
      </xdr:nvSpPr>
      <xdr:spPr>
        <a:xfrm>
          <a:off x="13836727" y="5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60" name="n_2mainValue債務償還比率">
          <a:extLst>
            <a:ext uri="{FF2B5EF4-FFF2-40B4-BE49-F238E27FC236}">
              <a16:creationId xmlns:a16="http://schemas.microsoft.com/office/drawing/2014/main" xmlns="" id="{48EC1781-BCA6-46E7-9227-71E654CF4C7F}"/>
            </a:ext>
          </a:extLst>
        </xdr:cNvPr>
        <xdr:cNvSpPr txBox="1"/>
      </xdr:nvSpPr>
      <xdr:spPr>
        <a:xfrm>
          <a:off x="13087427" y="5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11892</xdr:rowOff>
    </xdr:from>
    <xdr:ext cx="469744" cy="259045"/>
    <xdr:sp macro="" textlink="">
      <xdr:nvSpPr>
        <xdr:cNvPr id="161" name="n_3mainValue債務償還比率">
          <a:extLst>
            <a:ext uri="{FF2B5EF4-FFF2-40B4-BE49-F238E27FC236}">
              <a16:creationId xmlns:a16="http://schemas.microsoft.com/office/drawing/2014/main" xmlns="" id="{A8FB3E35-E3D9-433D-A44B-08EE393874DD}"/>
            </a:ext>
          </a:extLst>
        </xdr:cNvPr>
        <xdr:cNvSpPr txBox="1"/>
      </xdr:nvSpPr>
      <xdr:spPr>
        <a:xfrm>
          <a:off x="12325427" y="54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45427</xdr:rowOff>
    </xdr:from>
    <xdr:ext cx="469744" cy="259045"/>
    <xdr:sp macro="" textlink="">
      <xdr:nvSpPr>
        <xdr:cNvPr id="162" name="n_4mainValue債務償還比率">
          <a:extLst>
            <a:ext uri="{FF2B5EF4-FFF2-40B4-BE49-F238E27FC236}">
              <a16:creationId xmlns:a16="http://schemas.microsoft.com/office/drawing/2014/main" xmlns="" id="{D685F2DE-EF52-4501-A740-4CE69798A621}"/>
            </a:ext>
          </a:extLst>
        </xdr:cNvPr>
        <xdr:cNvSpPr txBox="1"/>
      </xdr:nvSpPr>
      <xdr:spPr>
        <a:xfrm>
          <a:off x="11563427" y="570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9679E383-FD51-4B40-AF4F-69A32B4A62C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7693060D-34FD-47D8-BC72-BCA2B8312B9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1CCAEA83-6A0B-4FCD-B859-57207C3863F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7E2B5DF1-D813-4A38-8C95-18B596566F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D106CAF8-7C9D-48D8-80EB-30CCB1A102C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F4F311AE-6EF9-4028-A299-7CCEF146118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0272D26-D9DC-4A06-B27B-04F6C11A10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343F2FB-E8BE-4C34-8DC5-AC5CE1D9E7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93FFAF7-37E9-452A-96EB-6CC192465C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284CE77-9546-4CA4-A8D9-3AE11C6502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D0A8E14-45BF-4A5B-98BF-EE29B07365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480A789-558E-4BA9-908C-4EA1C81EFD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CF02721-2BF0-43F5-8BB4-9C245F393A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F6F4544-F734-4F21-995F-EF3DF6E719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C7DAB75-AA07-41D8-A860-9024FE9663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1D08909-FE82-4FAB-9E83-33B0B35094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E183646-5D42-469A-A73B-2B8E6F5AF6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2DAC283-FF2B-4A33-B97F-55E9319497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F774956-F905-4A1A-A391-FDE964CF22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AE712D4-6357-4E06-A459-33D033FD1D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677158B-9C0A-4EA9-B977-4CC89BA9F2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CDA183B-5A5C-4D08-8458-AFB52292D2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A6B9C5E-FF53-4AF0-83F7-2AAA056B47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65968BF-A770-493C-99BD-C9975F5B37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8687D30-2C9C-4126-8E54-71B368CB2A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9D5DAEF-EB72-4134-AED7-72B7647DBF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9E645AA-CF63-4204-8B18-D1D7E2F0E4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7B09E1C-1606-43A6-AB7E-9E60773AA1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F9ABF5E-96BF-4ACE-AE23-1FFF667147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B2374C6-E020-4CD7-8142-F752B786A3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2A9ADFB-B398-4F76-9BB0-CDA3710FE9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5FAAF6A-0587-48F5-B342-D9ADE7F6AA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A0FB152-B8A0-4797-8334-A8BDAF9F80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324A980-73F9-44D3-909B-F90E90DA53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F124F48-44F8-41B7-BCA5-64E90DA807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EE8E54D-D9C3-49BE-AC59-063C5A27283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63DB25D-FD88-4760-982E-5C30DD9680B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36B285B-E9EC-466C-A819-B0365C6F2E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6CECBCA-AFE1-45BA-B084-62178F5901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E75591A-C4DF-4407-95F0-BFC10D7C78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57543FD-846A-46C5-9139-BCDF7B44DD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46FA690-14AC-47A8-B2C4-597588364A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C376B68-7908-4B71-9BB5-3DBCC43574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A1C911F-D35B-4176-9964-AF94A5B6FD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1244FA4-5E99-451E-872C-973194E52B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3B91689-FE12-4002-AFEE-ECA3F53990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DFD1813-BA5A-4FD1-A8E9-EA6205A022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AADA213-D7D4-4E4B-A422-0AEAA06850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F2316264-C643-4778-9C0D-65E9028FB83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B5E6FDA2-4A07-4149-9751-86757E4BD42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CFED9276-1270-4882-A9BF-50595BBB0BD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64FAF318-1141-40F3-9ACA-E1F4F23BD02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FAE5ACD-8CE0-41FF-A0CA-F91BA934A7E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D1DE11ED-FF47-4A14-B8C5-A5E270BC4D1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EA3FB5C-3E1C-4DB6-8CF9-0B202FFFBF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2713A427-2C57-4008-984D-07320F4F697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DB7A1DB-3500-4901-9CC7-2611C6F37BD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498AACDD-AD15-43E0-AF7C-480AC7DB865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1E481F8-6C12-4BF6-BA50-5E24F7FBC3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5D27C2AF-9276-4616-B8A8-EEF1E0EA5B4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5C3703DB-3700-4EA4-A8D0-45E2D63693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xmlns="" id="{A7387696-D59B-4469-81EF-4FD999D7572E}"/>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1F458C4-F974-473C-9075-F99EBBC8B1B3}"/>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xmlns="" id="{BFC5D291-2484-4D55-BF1C-CAF955F0C287}"/>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DF08D19-6761-46E9-A41E-9570E2C2CA71}"/>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xmlns="" id="{F39F7750-E157-4A95-A81A-92683842B67B}"/>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8E3CDB97-CA6B-4281-9C7D-B45E96DF63EA}"/>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xmlns="" id="{9031D3E5-9E3D-433C-BE48-DEA4037A6144}"/>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xmlns="" id="{37CB9393-991B-4496-B67B-A903DF6F977C}"/>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xmlns="" id="{10B3A5E1-5870-49D9-9D1D-F765207F132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xmlns="" id="{9DC60A98-91BB-4DDC-9E27-2E85A1AB0524}"/>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xmlns="" id="{1826ACF6-8329-40B5-9B3A-42AE60E1889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7F06A17-0808-4108-A055-FD6EAE1F68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46E085C-AA27-4B2E-96A3-FED4CAB63D4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917A746-220C-4BD2-AC20-593366A0B91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95FC510-39E2-4686-94FC-EB254553A4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0DA3211-3264-43AB-B2D0-0C7EE678B5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a:extLst>
            <a:ext uri="{FF2B5EF4-FFF2-40B4-BE49-F238E27FC236}">
              <a16:creationId xmlns:a16="http://schemas.microsoft.com/office/drawing/2014/main" xmlns="" id="{E3B4CC1C-E555-4631-82E1-388EBE0F43C9}"/>
            </a:ext>
          </a:extLst>
        </xdr:cNvPr>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AD9B6C2C-287B-418F-A33C-A5904C3AFA47}"/>
            </a:ext>
          </a:extLst>
        </xdr:cNvPr>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xmlns="" id="{658452C2-2915-4AC9-BF1E-75E601121C3B}"/>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167640</xdr:rowOff>
    </xdr:to>
    <xdr:cxnSp macro="">
      <xdr:nvCxnSpPr>
        <xdr:cNvPr id="76" name="直線コネクタ 75">
          <a:extLst>
            <a:ext uri="{FF2B5EF4-FFF2-40B4-BE49-F238E27FC236}">
              <a16:creationId xmlns:a16="http://schemas.microsoft.com/office/drawing/2014/main" xmlns="" id="{135B00C0-CD10-4CCC-ABFE-EE938056F5A4}"/>
            </a:ext>
          </a:extLst>
        </xdr:cNvPr>
        <xdr:cNvCxnSpPr/>
      </xdr:nvCxnSpPr>
      <xdr:spPr>
        <a:xfrm>
          <a:off x="3797300" y="64789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xmlns="" id="{8611154C-00BC-4456-9C2F-136EB2A2243E}"/>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xmlns="" id="{1D99F450-93A9-4CBA-AC4B-3CC6B42385DA}"/>
            </a:ext>
          </a:extLst>
        </xdr:cNvPr>
        <xdr:cNvCxnSpPr/>
      </xdr:nvCxnSpPr>
      <xdr:spPr>
        <a:xfrm>
          <a:off x="2908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xmlns="" id="{0190AD46-2E33-4BCE-98B8-5E6A1DD7F2DD}"/>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xmlns="" id="{41AD899B-57F3-49AD-9AC6-FE089A637676}"/>
            </a:ext>
          </a:extLst>
        </xdr:cNvPr>
        <xdr:cNvCxnSpPr/>
      </xdr:nvCxnSpPr>
      <xdr:spPr>
        <a:xfrm>
          <a:off x="2019300" y="641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xmlns="" id="{DC94868F-B6AA-4ECF-B123-0A3A1D2E449C}"/>
            </a:ext>
          </a:extLst>
        </xdr:cNvPr>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xmlns="" id="{C161CA55-CEEC-4C83-8963-4FF6B2EEA1FF}"/>
            </a:ext>
          </a:extLst>
        </xdr:cNvPr>
        <xdr:cNvCxnSpPr/>
      </xdr:nvCxnSpPr>
      <xdr:spPr>
        <a:xfrm>
          <a:off x="1130300" y="6379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xmlns="" id="{5BF5210E-D6F8-4862-A918-FD9F7223B92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xmlns="" id="{B00898C7-B092-41A9-BEAF-04971BF74D95}"/>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xmlns="" id="{668EFC9B-3F41-4EA1-8164-30FD63ABBA5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xmlns="" id="{A6E21F6E-372E-4A91-9B89-967DB4EB1371}"/>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xmlns="" id="{8D58BCF9-486C-444F-9A1C-58E7F5869BCB}"/>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xmlns="" id="{ED5B0C9D-CE84-4F38-8D03-4D199529B125}"/>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xmlns="" id="{8FF0E480-BD82-4EA4-B645-BADA61AD311F}"/>
            </a:ext>
          </a:extLst>
        </xdr:cNvPr>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xmlns="" id="{3BE69344-8EC1-4611-8FF9-1559D9D4D7FA}"/>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7418746D-306D-42BB-A806-ECD6E427C0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53D56356-553C-4162-8397-CA82F85E13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F174277F-740A-4B84-8345-ADC7183162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6605274-43BD-4C7A-8CFF-59A11C26C9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A35732DC-CE40-4472-B59B-1484004C77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29620F89-7A08-4886-A425-1577CF43DE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ABCF3630-CD4E-41F4-B4D8-9F2D0ABA55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5F4993D5-732D-478E-9930-0D7979E054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7A808470-D3B6-4AF7-BF7B-1E46DA4129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F5C51F7E-1220-4A77-A1BB-F72BF335CB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1C632CFE-45F6-452C-87C7-C78E66F8E2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960EEC97-7E54-4E4D-9B86-05D1FF1C0F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733A1596-5AE3-40D8-AC0A-8E4D5C20164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E9D0EE85-899D-48E8-AD61-F2280C6782D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5C8E975A-2FF5-48C3-A141-AAB8CB291D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9655EFF6-377C-46E9-8B36-57571E7DA71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CAC038D5-15DE-4780-962A-810089D98B6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3802BDF3-1772-4CC0-B265-D776B619277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52D3CBC3-7B3A-46EE-AE1F-60A4A1EDC6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6D2DF8FB-A1EE-4E14-98D0-2721BEE3E1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29E58916-F8F3-4162-9FFD-1D458335819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9C66C2A0-A16D-4B80-A377-FA12525D4B6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DF027E1-CF11-4570-9672-6F984E7CABD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xmlns="" id="{1227BDC9-3AF5-4570-B609-2494AFDAD0E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xmlns="" id="{0AABC7B7-EFC4-479E-85A4-59734BCB19B4}"/>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xmlns="" id="{7C9A8852-BE5A-4209-B2AE-AC47F738F9DF}"/>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xmlns="" id="{DAF281EE-0569-4EA6-A16F-B38982916B3F}"/>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xmlns="" id="{21F87EF7-7C02-4C67-BF18-96A0E36F4BBD}"/>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xmlns="" id="{A13670CC-693E-43F8-8457-547C84E93877}"/>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xmlns="" id="{1DFC47A8-753C-480B-BC02-1ABFB377C8DE}"/>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xmlns="" id="{DD55304A-6603-4C95-B557-45C407AC1E69}"/>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xmlns="" id="{74786B0B-CFE1-4FDB-AF0E-43E00BEB7518}"/>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xmlns="" id="{09E46B62-5510-40DC-8A36-BBB964EDE51B}"/>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xmlns="" id="{848A3A4A-455D-419B-ABE7-CED437073F13}"/>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B476237F-6793-4067-9899-ED72CBBEAD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29142B4C-1F04-4DBB-8572-0D4110D98B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CF02670-BA65-4C29-89A5-1C961DAB23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D40DEF9-C92A-4D27-83E4-156A073D43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0A8326F-86B9-422E-9B31-18FCDEB6D1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80911</xdr:rowOff>
    </xdr:from>
    <xdr:to>
      <xdr:col>55</xdr:col>
      <xdr:colOff>50800</xdr:colOff>
      <xdr:row>39</xdr:row>
      <xdr:rowOff>11061</xdr:rowOff>
    </xdr:to>
    <xdr:sp macro="" textlink="">
      <xdr:nvSpPr>
        <xdr:cNvPr id="130" name="楕円 129">
          <a:extLst>
            <a:ext uri="{FF2B5EF4-FFF2-40B4-BE49-F238E27FC236}">
              <a16:creationId xmlns:a16="http://schemas.microsoft.com/office/drawing/2014/main" xmlns="" id="{52B7918B-BDA1-4E75-BA45-E49932BA1915}"/>
            </a:ext>
          </a:extLst>
        </xdr:cNvPr>
        <xdr:cNvSpPr/>
      </xdr:nvSpPr>
      <xdr:spPr>
        <a:xfrm>
          <a:off x="10426700" y="65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103789</xdr:rowOff>
    </xdr:from>
    <xdr:ext cx="534377" cy="259045"/>
    <xdr:sp macro="" textlink="">
      <xdr:nvSpPr>
        <xdr:cNvPr id="131" name="【道路】&#10;一人当たり延長該当値テキスト">
          <a:extLst>
            <a:ext uri="{FF2B5EF4-FFF2-40B4-BE49-F238E27FC236}">
              <a16:creationId xmlns:a16="http://schemas.microsoft.com/office/drawing/2014/main" xmlns="" id="{468A1DD4-883B-44AB-8B7B-D1335BF92255}"/>
            </a:ext>
          </a:extLst>
        </xdr:cNvPr>
        <xdr:cNvSpPr txBox="1"/>
      </xdr:nvSpPr>
      <xdr:spPr>
        <a:xfrm>
          <a:off x="10515600" y="64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80759</xdr:rowOff>
    </xdr:from>
    <xdr:to>
      <xdr:col>50</xdr:col>
      <xdr:colOff>165100</xdr:colOff>
      <xdr:row>39</xdr:row>
      <xdr:rowOff>10909</xdr:rowOff>
    </xdr:to>
    <xdr:sp macro="" textlink="">
      <xdr:nvSpPr>
        <xdr:cNvPr id="132" name="楕円 131">
          <a:extLst>
            <a:ext uri="{FF2B5EF4-FFF2-40B4-BE49-F238E27FC236}">
              <a16:creationId xmlns:a16="http://schemas.microsoft.com/office/drawing/2014/main" xmlns="" id="{0EBC835F-5BEB-49E6-863C-60F15DA38EAD}"/>
            </a:ext>
          </a:extLst>
        </xdr:cNvPr>
        <xdr:cNvSpPr/>
      </xdr:nvSpPr>
      <xdr:spPr>
        <a:xfrm>
          <a:off x="95885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131559</xdr:rowOff>
    </xdr:from>
    <xdr:to>
      <xdr:col>55</xdr:col>
      <xdr:colOff>0</xdr:colOff>
      <xdr:row>38</xdr:row>
      <xdr:rowOff>131711</xdr:rowOff>
    </xdr:to>
    <xdr:cxnSp macro="">
      <xdr:nvCxnSpPr>
        <xdr:cNvPr id="133" name="直線コネクタ 132">
          <a:extLst>
            <a:ext uri="{FF2B5EF4-FFF2-40B4-BE49-F238E27FC236}">
              <a16:creationId xmlns:a16="http://schemas.microsoft.com/office/drawing/2014/main" xmlns="" id="{F4FCC2A9-951E-4927-9DC3-B1F16BB08AD8}"/>
            </a:ext>
          </a:extLst>
        </xdr:cNvPr>
        <xdr:cNvCxnSpPr/>
      </xdr:nvCxnSpPr>
      <xdr:spPr>
        <a:xfrm>
          <a:off x="9639300" y="664665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78740</xdr:rowOff>
    </xdr:from>
    <xdr:to>
      <xdr:col>46</xdr:col>
      <xdr:colOff>38100</xdr:colOff>
      <xdr:row>39</xdr:row>
      <xdr:rowOff>8890</xdr:rowOff>
    </xdr:to>
    <xdr:sp macro="" textlink="">
      <xdr:nvSpPr>
        <xdr:cNvPr id="134" name="楕円 133">
          <a:extLst>
            <a:ext uri="{FF2B5EF4-FFF2-40B4-BE49-F238E27FC236}">
              <a16:creationId xmlns:a16="http://schemas.microsoft.com/office/drawing/2014/main" xmlns="" id="{00D38F30-47C6-48DE-AFBD-63E7DD5B4843}"/>
            </a:ext>
          </a:extLst>
        </xdr:cNvPr>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129540</xdr:rowOff>
    </xdr:from>
    <xdr:to>
      <xdr:col>50</xdr:col>
      <xdr:colOff>114300</xdr:colOff>
      <xdr:row>38</xdr:row>
      <xdr:rowOff>131559</xdr:rowOff>
    </xdr:to>
    <xdr:cxnSp macro="">
      <xdr:nvCxnSpPr>
        <xdr:cNvPr id="135" name="直線コネクタ 134">
          <a:extLst>
            <a:ext uri="{FF2B5EF4-FFF2-40B4-BE49-F238E27FC236}">
              <a16:creationId xmlns:a16="http://schemas.microsoft.com/office/drawing/2014/main" xmlns="" id="{A15A27F0-CE38-4795-AD28-2AD712F1345E}"/>
            </a:ext>
          </a:extLst>
        </xdr:cNvPr>
        <xdr:cNvCxnSpPr/>
      </xdr:nvCxnSpPr>
      <xdr:spPr>
        <a:xfrm>
          <a:off x="8750300" y="664464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75997</xdr:rowOff>
    </xdr:from>
    <xdr:to>
      <xdr:col>41</xdr:col>
      <xdr:colOff>101600</xdr:colOff>
      <xdr:row>39</xdr:row>
      <xdr:rowOff>6147</xdr:rowOff>
    </xdr:to>
    <xdr:sp macro="" textlink="">
      <xdr:nvSpPr>
        <xdr:cNvPr id="136" name="楕円 135">
          <a:extLst>
            <a:ext uri="{FF2B5EF4-FFF2-40B4-BE49-F238E27FC236}">
              <a16:creationId xmlns:a16="http://schemas.microsoft.com/office/drawing/2014/main" xmlns="" id="{E0AC7E05-88DE-4D6E-BED9-A1CEDC42E84D}"/>
            </a:ext>
          </a:extLst>
        </xdr:cNvPr>
        <xdr:cNvSpPr/>
      </xdr:nvSpPr>
      <xdr:spPr>
        <a:xfrm>
          <a:off x="7810500" y="65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126797</xdr:rowOff>
    </xdr:from>
    <xdr:to>
      <xdr:col>45</xdr:col>
      <xdr:colOff>177800</xdr:colOff>
      <xdr:row>38</xdr:row>
      <xdr:rowOff>129540</xdr:rowOff>
    </xdr:to>
    <xdr:cxnSp macro="">
      <xdr:nvCxnSpPr>
        <xdr:cNvPr id="137" name="直線コネクタ 136">
          <a:extLst>
            <a:ext uri="{FF2B5EF4-FFF2-40B4-BE49-F238E27FC236}">
              <a16:creationId xmlns:a16="http://schemas.microsoft.com/office/drawing/2014/main" xmlns="" id="{9434E90F-26A0-41FE-871A-B1057550AB82}"/>
            </a:ext>
          </a:extLst>
        </xdr:cNvPr>
        <xdr:cNvCxnSpPr/>
      </xdr:nvCxnSpPr>
      <xdr:spPr>
        <a:xfrm>
          <a:off x="7861300" y="66418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16866</xdr:rowOff>
    </xdr:from>
    <xdr:to>
      <xdr:col>36</xdr:col>
      <xdr:colOff>165100</xdr:colOff>
      <xdr:row>38</xdr:row>
      <xdr:rowOff>118466</xdr:rowOff>
    </xdr:to>
    <xdr:sp macro="" textlink="">
      <xdr:nvSpPr>
        <xdr:cNvPr id="138" name="楕円 137">
          <a:extLst>
            <a:ext uri="{FF2B5EF4-FFF2-40B4-BE49-F238E27FC236}">
              <a16:creationId xmlns:a16="http://schemas.microsoft.com/office/drawing/2014/main" xmlns="" id="{CE805E72-E769-4B4A-A055-76B2ABF69C6A}"/>
            </a:ext>
          </a:extLst>
        </xdr:cNvPr>
        <xdr:cNvSpPr/>
      </xdr:nvSpPr>
      <xdr:spPr>
        <a:xfrm>
          <a:off x="6921500" y="65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67666</xdr:rowOff>
    </xdr:from>
    <xdr:to>
      <xdr:col>41</xdr:col>
      <xdr:colOff>50800</xdr:colOff>
      <xdr:row>38</xdr:row>
      <xdr:rowOff>126797</xdr:rowOff>
    </xdr:to>
    <xdr:cxnSp macro="">
      <xdr:nvCxnSpPr>
        <xdr:cNvPr id="139" name="直線コネクタ 138">
          <a:extLst>
            <a:ext uri="{FF2B5EF4-FFF2-40B4-BE49-F238E27FC236}">
              <a16:creationId xmlns:a16="http://schemas.microsoft.com/office/drawing/2014/main" xmlns="" id="{EEABD667-D632-497D-B2CB-5B824C5BF9F2}"/>
            </a:ext>
          </a:extLst>
        </xdr:cNvPr>
        <xdr:cNvCxnSpPr/>
      </xdr:nvCxnSpPr>
      <xdr:spPr>
        <a:xfrm>
          <a:off x="6972300" y="6582766"/>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xmlns="" id="{1665D026-4FD5-4E0A-9B8C-7F689D49D17B}"/>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xmlns="" id="{5BEC794A-0572-4056-B03E-166BFBEF5F96}"/>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xmlns="" id="{6A8F8B37-6B2E-46A8-B34A-C960269142E1}"/>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xmlns="" id="{C9C5B843-E91A-4D7E-98F1-1E7C0E2DD55D}"/>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27436</xdr:rowOff>
    </xdr:from>
    <xdr:ext cx="534377" cy="259045"/>
    <xdr:sp macro="" textlink="">
      <xdr:nvSpPr>
        <xdr:cNvPr id="144" name="n_1mainValue【道路】&#10;一人当たり延長">
          <a:extLst>
            <a:ext uri="{FF2B5EF4-FFF2-40B4-BE49-F238E27FC236}">
              <a16:creationId xmlns:a16="http://schemas.microsoft.com/office/drawing/2014/main" xmlns="" id="{30724AC8-2EB5-42AF-8320-9E69F575319E}"/>
            </a:ext>
          </a:extLst>
        </xdr:cNvPr>
        <xdr:cNvSpPr txBox="1"/>
      </xdr:nvSpPr>
      <xdr:spPr>
        <a:xfrm>
          <a:off x="9359411" y="63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25417</xdr:rowOff>
    </xdr:from>
    <xdr:ext cx="534377" cy="259045"/>
    <xdr:sp macro="" textlink="">
      <xdr:nvSpPr>
        <xdr:cNvPr id="145" name="n_2mainValue【道路】&#10;一人当たり延長">
          <a:extLst>
            <a:ext uri="{FF2B5EF4-FFF2-40B4-BE49-F238E27FC236}">
              <a16:creationId xmlns:a16="http://schemas.microsoft.com/office/drawing/2014/main" xmlns="" id="{9BE60C86-72EF-4422-A4BF-1BD67DEA27F4}"/>
            </a:ext>
          </a:extLst>
        </xdr:cNvPr>
        <xdr:cNvSpPr txBox="1"/>
      </xdr:nvSpPr>
      <xdr:spPr>
        <a:xfrm>
          <a:off x="8483111" y="63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22674</xdr:rowOff>
    </xdr:from>
    <xdr:ext cx="534377" cy="259045"/>
    <xdr:sp macro="" textlink="">
      <xdr:nvSpPr>
        <xdr:cNvPr id="146" name="n_3mainValue【道路】&#10;一人当たり延長">
          <a:extLst>
            <a:ext uri="{FF2B5EF4-FFF2-40B4-BE49-F238E27FC236}">
              <a16:creationId xmlns:a16="http://schemas.microsoft.com/office/drawing/2014/main" xmlns="" id="{6F2F574A-D0D2-43FA-A27C-F22C4543C8D1}"/>
            </a:ext>
          </a:extLst>
        </xdr:cNvPr>
        <xdr:cNvSpPr txBox="1"/>
      </xdr:nvSpPr>
      <xdr:spPr>
        <a:xfrm>
          <a:off x="7594111" y="63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134993</xdr:rowOff>
    </xdr:from>
    <xdr:ext cx="534377" cy="259045"/>
    <xdr:sp macro="" textlink="">
      <xdr:nvSpPr>
        <xdr:cNvPr id="147" name="n_4mainValue【道路】&#10;一人当たり延長">
          <a:extLst>
            <a:ext uri="{FF2B5EF4-FFF2-40B4-BE49-F238E27FC236}">
              <a16:creationId xmlns:a16="http://schemas.microsoft.com/office/drawing/2014/main" xmlns="" id="{13271A60-2055-472B-9A26-D1365562BBD2}"/>
            </a:ext>
          </a:extLst>
        </xdr:cNvPr>
        <xdr:cNvSpPr txBox="1"/>
      </xdr:nvSpPr>
      <xdr:spPr>
        <a:xfrm>
          <a:off x="6705111" y="63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978BF89F-22DC-4DCB-AE12-ABC7605D64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E8B5C6B0-E4B8-4469-86EC-44892B2C99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3A0F95D3-6170-4B94-BCC3-EF7C5364AA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5AA30DE3-CB34-493B-BA15-FB6048F9A9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8B63D168-B660-4419-87B3-65A9C9AE82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E3A3B0DF-EBCC-4A61-8ECC-6ED848C76B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37AC4BC7-5C21-4343-A763-CA5E249F2A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50A6D4B9-1189-4B1D-AB21-B12CEF9039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4DA9269F-5053-4045-BAA4-6DFB359016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B3AA4A43-68A6-4D35-95A3-DB1B511A50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39A9D91-5F3B-4C14-B867-865B25B480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7F7D59F4-A632-417D-A1E6-ACFE2119A51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0105F67A-8EED-4758-B5A7-B3A3F095B8E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00005D3B-2929-4DD4-B332-8C44AFC5882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D71DB47B-2697-40AA-B3F5-8DF5882F83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8BC70E4D-87E5-40DF-8755-8F71FE9CF18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79A2ECE7-2C3C-461F-8851-6A9D58D32E5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CD42FDBC-2E4C-4495-B0F4-0A5730A16F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66AD7201-39F6-4C0B-8FCE-DDC1E785D2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9E65DA09-AAAF-4910-BBD3-7894B8BBC5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A96ACFED-5125-4D5E-9633-764BBDAFA2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FCA52200-8D93-43C7-935E-A5CC2D056BD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6210B44D-A714-4D19-8290-3A143E7CA5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5F5B832E-651C-4C11-AD7B-40977C6212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A4AB2B37-D371-4BBE-8707-BCAA2428C7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DBE54BD7-5699-4872-9685-E20081AC81D4}"/>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5E594F1F-B613-4452-A2A7-0EFE66CE7909}"/>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CF3B5825-99AF-43B7-97B0-67518E0DFD4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6A46D283-CB6C-43BD-B1D8-A6B42BC6EF1C}"/>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xmlns="" id="{73CBE973-BE1E-45DE-8AAC-38152A48D524}"/>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BDD5A61C-1DA3-48B9-8B24-C58D619A3EAA}"/>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xmlns="" id="{8C0B7A29-B736-4801-849E-E85064B41001}"/>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E61BB5A1-88B0-4978-BEDC-E665C853E5BB}"/>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B07F6C46-03C0-4224-BAC6-966DF1275FB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xmlns="" id="{E450E945-01B5-4C76-B768-D2F09470DEC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xmlns="" id="{6DE10944-AD1A-42A3-B3C4-01B14F7AFC09}"/>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78876CD-51FF-462E-9D35-7B500D12F2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6DDC1CC-0C22-4195-86F8-A457A427F8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57D76CE-00D7-425E-9954-8D255525FD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809D1896-1B04-44EC-BA2B-AD27C12D80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28AF2F5-C58A-4206-984C-35A8A2C458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89" name="楕円 188">
          <a:extLst>
            <a:ext uri="{FF2B5EF4-FFF2-40B4-BE49-F238E27FC236}">
              <a16:creationId xmlns:a16="http://schemas.microsoft.com/office/drawing/2014/main" xmlns="" id="{E5C8EE30-9214-409F-AA5A-5614B1FBDAD5}"/>
            </a:ext>
          </a:extLst>
        </xdr:cNvPr>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115405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DFBAFB69-B10D-4CEF-93B5-FC418029EE72}"/>
            </a:ext>
          </a:extLst>
        </xdr:cNvPr>
        <xdr:cNvSpPr txBox="1"/>
      </xdr:nvSpPr>
      <xdr:spPr>
        <a:xfrm>
          <a:off x="4673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91" name="楕円 190">
          <a:extLst>
            <a:ext uri="{FF2B5EF4-FFF2-40B4-BE49-F238E27FC236}">
              <a16:creationId xmlns:a16="http://schemas.microsoft.com/office/drawing/2014/main" xmlns="" id="{DAE8E019-1EA0-40F4-8DB5-014671D38AA6}"/>
            </a:ext>
          </a:extLst>
        </xdr:cNvPr>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16328</xdr:rowOff>
    </xdr:to>
    <xdr:cxnSp macro="">
      <xdr:nvCxnSpPr>
        <xdr:cNvPr id="192" name="直線コネクタ 191">
          <a:extLst>
            <a:ext uri="{FF2B5EF4-FFF2-40B4-BE49-F238E27FC236}">
              <a16:creationId xmlns:a16="http://schemas.microsoft.com/office/drawing/2014/main" xmlns="" id="{D7E70AEC-4801-4170-8E70-19FCD3D7C9E6}"/>
            </a:ext>
          </a:extLst>
        </xdr:cNvPr>
        <xdr:cNvCxnSpPr/>
      </xdr:nvCxnSpPr>
      <xdr:spPr>
        <a:xfrm>
          <a:off x="3797300" y="104519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91259</xdr:rowOff>
    </xdr:from>
    <xdr:to>
      <xdr:col>15</xdr:col>
      <xdr:colOff>101600</xdr:colOff>
      <xdr:row>61</xdr:row>
      <xdr:rowOff>21409</xdr:rowOff>
    </xdr:to>
    <xdr:sp macro="" textlink="">
      <xdr:nvSpPr>
        <xdr:cNvPr id="193" name="楕円 192">
          <a:extLst>
            <a:ext uri="{FF2B5EF4-FFF2-40B4-BE49-F238E27FC236}">
              <a16:creationId xmlns:a16="http://schemas.microsoft.com/office/drawing/2014/main" xmlns="" id="{EE59D025-B493-47F3-BAD3-60661FFB1A2E}"/>
            </a:ext>
          </a:extLst>
        </xdr:cNvPr>
        <xdr:cNvSpPr/>
      </xdr:nvSpPr>
      <xdr:spPr>
        <a:xfrm>
          <a:off x="2857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60</xdr:row>
      <xdr:rowOff>164919</xdr:rowOff>
    </xdr:to>
    <xdr:cxnSp macro="">
      <xdr:nvCxnSpPr>
        <xdr:cNvPr id="194" name="直線コネクタ 193">
          <a:extLst>
            <a:ext uri="{FF2B5EF4-FFF2-40B4-BE49-F238E27FC236}">
              <a16:creationId xmlns:a16="http://schemas.microsoft.com/office/drawing/2014/main" xmlns="" id="{360B8C5F-BC05-429D-894D-16B9E30EA876}"/>
            </a:ext>
          </a:extLst>
        </xdr:cNvPr>
        <xdr:cNvCxnSpPr/>
      </xdr:nvCxnSpPr>
      <xdr:spPr>
        <a:xfrm>
          <a:off x="2908300" y="104290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5" name="楕円 194">
          <a:extLst>
            <a:ext uri="{FF2B5EF4-FFF2-40B4-BE49-F238E27FC236}">
              <a16:creationId xmlns:a16="http://schemas.microsoft.com/office/drawing/2014/main" xmlns="" id="{7D5A8F2F-79DB-49B8-9C6F-69D62B60FE58}"/>
            </a:ext>
          </a:extLst>
        </xdr:cNvPr>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142059</xdr:rowOff>
    </xdr:to>
    <xdr:cxnSp macro="">
      <xdr:nvCxnSpPr>
        <xdr:cNvPr id="196" name="直線コネクタ 195">
          <a:extLst>
            <a:ext uri="{FF2B5EF4-FFF2-40B4-BE49-F238E27FC236}">
              <a16:creationId xmlns:a16="http://schemas.microsoft.com/office/drawing/2014/main" xmlns="" id="{570D29A6-AE2E-4471-9904-12D535075CC8}"/>
            </a:ext>
          </a:extLst>
        </xdr:cNvPr>
        <xdr:cNvCxnSpPr/>
      </xdr:nvCxnSpPr>
      <xdr:spPr>
        <a:xfrm>
          <a:off x="2019300" y="104192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7" name="楕円 196">
          <a:extLst>
            <a:ext uri="{FF2B5EF4-FFF2-40B4-BE49-F238E27FC236}">
              <a16:creationId xmlns:a16="http://schemas.microsoft.com/office/drawing/2014/main" xmlns="" id="{594540B0-E683-450D-AA72-5B0F1EE41E23}"/>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132262</xdr:rowOff>
    </xdr:to>
    <xdr:cxnSp macro="">
      <xdr:nvCxnSpPr>
        <xdr:cNvPr id="198" name="直線コネクタ 197">
          <a:extLst>
            <a:ext uri="{FF2B5EF4-FFF2-40B4-BE49-F238E27FC236}">
              <a16:creationId xmlns:a16="http://schemas.microsoft.com/office/drawing/2014/main" xmlns="" id="{93079419-7358-449E-8C5D-ECBE7A08748C}"/>
            </a:ext>
          </a:extLst>
        </xdr:cNvPr>
        <xdr:cNvCxnSpPr/>
      </xdr:nvCxnSpPr>
      <xdr:spPr>
        <a:xfrm>
          <a:off x="1130300" y="1041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E3661429-EF83-4F5E-AAB3-07ED4F0EE56D}"/>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A4905002-8FA4-44E1-A1E0-A9C6CB1F42AA}"/>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85BD1CA4-88A6-4B10-A2B9-D6AE1CA8CEA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99A68046-A3B5-4091-A112-0956D503A62D}"/>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85504471-83AE-4C15-A6F3-966A1BCDBD69}"/>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600588FB-AC85-43B4-A427-362E8927B5E7}"/>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BFBE2526-30E6-432A-A8A5-7F0A11A266D9}"/>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169290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695F9C25-8459-4C61-9348-9C30D9DD0CDC}"/>
            </a:ext>
          </a:extLst>
        </xdr:cNvPr>
        <xdr:cNvSpPr txBox="1"/>
      </xdr:nvSpPr>
      <xdr:spPr>
        <a:xfrm>
          <a:off x="927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A866B196-ECF1-4F47-8132-23D83D7655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DCB4FE48-5C6A-49F0-815F-C4F14028A0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1859FA48-794D-4965-A79A-2E5C696A51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D7EDCD53-914C-4D30-878A-644E87680B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9FEB4EFA-769C-4590-A369-DC157E118B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048F72C7-5F4A-47DE-B830-909F0337ED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A0B7DB0B-D7FF-41CB-9501-0E4841F804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1B06BE5D-3EF0-4206-9864-B18B0724E6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F0254F74-D75B-44AD-B1C9-4261832F61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25CBC9C6-3C29-47EC-8281-B562C8616E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70B010CD-4626-43D7-84F6-08C76FBDDC1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A93F3CFC-DF89-4ACB-AF66-EA4D12293EB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AAA0566B-D425-45A9-97AF-FFFF507256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31AB4853-6AD9-4367-9958-F6E8DF4672B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F288E63E-10A2-4263-8A2B-7598A90532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14E233D8-DA3A-4256-98B1-34250599943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171077A5-DDD1-4617-BAB3-3D3B52DD89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99C71523-CB09-4C0F-8C4F-0131AADF181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262C1B3D-94AB-45D5-976B-75BA3E1E74C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0C086E8E-FAC9-46A7-A425-0497DF4DB0C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A71A0A1F-002C-4004-985D-4AB7A8556C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5EFCF9D2-7AB8-453A-B596-6A347266D1B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1DC36126-B10B-4137-8629-1BC75C1925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xmlns="" id="{29F0F318-3C17-4BE5-8F1C-115602DB3104}"/>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CCFA8A53-3B25-4FE2-9822-A20C57923B28}"/>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xmlns="" id="{8BE91708-4732-4586-A8F2-58CED466EEA2}"/>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FB7F7DBD-FF9C-4B9E-A6AF-B78D26796CED}"/>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xmlns="" id="{8250B009-DB2A-4A8B-8077-DB190FC76BE3}"/>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5FCFD72-A78F-45FD-84A8-7A5FC843E3CE}"/>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xmlns="" id="{F8C519DE-6BD3-4F89-9005-F0D9612F6A59}"/>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xmlns="" id="{45D1237C-600B-4801-9E50-2EEAAFA494C7}"/>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xmlns="" id="{0AEA950D-AA47-4512-98F4-C6E126E999EF}"/>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xmlns="" id="{77D53386-D78F-4CA7-85DA-8045AA6EF74E}"/>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1E9FA2DC-120F-4325-82EF-87F09DCDEC33}"/>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5919E08-63D5-44D0-883C-C9CC7DCF19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F5155A9-536E-4BF9-9878-4426EBA1E7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A00BF5B5-B045-40F9-B084-FC6DEED4EA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36B541BF-0821-4ACF-AB91-A0EA9BA2FD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A49F9CB4-446D-42DB-AA2C-6C884146E3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61105</xdr:rowOff>
    </xdr:from>
    <xdr:to>
      <xdr:col>55</xdr:col>
      <xdr:colOff>50800</xdr:colOff>
      <xdr:row>63</xdr:row>
      <xdr:rowOff>162705</xdr:rowOff>
    </xdr:to>
    <xdr:sp macro="" textlink="">
      <xdr:nvSpPr>
        <xdr:cNvPr id="246" name="楕円 245">
          <a:extLst>
            <a:ext uri="{FF2B5EF4-FFF2-40B4-BE49-F238E27FC236}">
              <a16:creationId xmlns:a16="http://schemas.microsoft.com/office/drawing/2014/main" xmlns="" id="{B553D35A-4137-4E41-8E91-351A5F60BF2F}"/>
            </a:ext>
          </a:extLst>
        </xdr:cNvPr>
        <xdr:cNvSpPr/>
      </xdr:nvSpPr>
      <xdr:spPr>
        <a:xfrm>
          <a:off x="10426700" y="108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39532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7CF88BAD-5C34-4FAB-9460-D1ED05BED33B}"/>
            </a:ext>
          </a:extLst>
        </xdr:cNvPr>
        <xdr:cNvSpPr txBox="1"/>
      </xdr:nvSpPr>
      <xdr:spPr>
        <a:xfrm>
          <a:off x="10515600" y="1084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61318</xdr:rowOff>
    </xdr:from>
    <xdr:to>
      <xdr:col>50</xdr:col>
      <xdr:colOff>165100</xdr:colOff>
      <xdr:row>63</xdr:row>
      <xdr:rowOff>162918</xdr:rowOff>
    </xdr:to>
    <xdr:sp macro="" textlink="">
      <xdr:nvSpPr>
        <xdr:cNvPr id="248" name="楕円 247">
          <a:extLst>
            <a:ext uri="{FF2B5EF4-FFF2-40B4-BE49-F238E27FC236}">
              <a16:creationId xmlns:a16="http://schemas.microsoft.com/office/drawing/2014/main" xmlns="" id="{360EC537-5C8E-47B3-ABAB-3DD0E4A1D593}"/>
            </a:ext>
          </a:extLst>
        </xdr:cNvPr>
        <xdr:cNvSpPr/>
      </xdr:nvSpPr>
      <xdr:spPr>
        <a:xfrm>
          <a:off x="9588500" y="108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111905</xdr:rowOff>
    </xdr:from>
    <xdr:to>
      <xdr:col>55</xdr:col>
      <xdr:colOff>0</xdr:colOff>
      <xdr:row>63</xdr:row>
      <xdr:rowOff>112118</xdr:rowOff>
    </xdr:to>
    <xdr:cxnSp macro="">
      <xdr:nvCxnSpPr>
        <xdr:cNvPr id="249" name="直線コネクタ 248">
          <a:extLst>
            <a:ext uri="{FF2B5EF4-FFF2-40B4-BE49-F238E27FC236}">
              <a16:creationId xmlns:a16="http://schemas.microsoft.com/office/drawing/2014/main" xmlns="" id="{C7B8B91F-B3B0-4068-AEDA-AF72DAFE2C0E}"/>
            </a:ext>
          </a:extLst>
        </xdr:cNvPr>
        <xdr:cNvCxnSpPr/>
      </xdr:nvCxnSpPr>
      <xdr:spPr>
        <a:xfrm flipV="1">
          <a:off x="9639300" y="10913255"/>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61223</xdr:rowOff>
    </xdr:from>
    <xdr:to>
      <xdr:col>46</xdr:col>
      <xdr:colOff>38100</xdr:colOff>
      <xdr:row>63</xdr:row>
      <xdr:rowOff>162823</xdr:rowOff>
    </xdr:to>
    <xdr:sp macro="" textlink="">
      <xdr:nvSpPr>
        <xdr:cNvPr id="250" name="楕円 249">
          <a:extLst>
            <a:ext uri="{FF2B5EF4-FFF2-40B4-BE49-F238E27FC236}">
              <a16:creationId xmlns:a16="http://schemas.microsoft.com/office/drawing/2014/main" xmlns="" id="{1299D0FC-427B-4FFD-8603-F2271D7E5F1A}"/>
            </a:ext>
          </a:extLst>
        </xdr:cNvPr>
        <xdr:cNvSpPr/>
      </xdr:nvSpPr>
      <xdr:spPr>
        <a:xfrm>
          <a:off x="8699500" y="108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112023</xdr:rowOff>
    </xdr:from>
    <xdr:to>
      <xdr:col>50</xdr:col>
      <xdr:colOff>114300</xdr:colOff>
      <xdr:row>63</xdr:row>
      <xdr:rowOff>112118</xdr:rowOff>
    </xdr:to>
    <xdr:cxnSp macro="">
      <xdr:nvCxnSpPr>
        <xdr:cNvPr id="251" name="直線コネクタ 250">
          <a:extLst>
            <a:ext uri="{FF2B5EF4-FFF2-40B4-BE49-F238E27FC236}">
              <a16:creationId xmlns:a16="http://schemas.microsoft.com/office/drawing/2014/main" xmlns="" id="{B1D11A05-B61F-4711-93A9-9882681DDE0C}"/>
            </a:ext>
          </a:extLst>
        </xdr:cNvPr>
        <xdr:cNvCxnSpPr/>
      </xdr:nvCxnSpPr>
      <xdr:spPr>
        <a:xfrm>
          <a:off x="8750300" y="1091337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62993</xdr:rowOff>
    </xdr:from>
    <xdr:to>
      <xdr:col>41</xdr:col>
      <xdr:colOff>101600</xdr:colOff>
      <xdr:row>63</xdr:row>
      <xdr:rowOff>164593</xdr:rowOff>
    </xdr:to>
    <xdr:sp macro="" textlink="">
      <xdr:nvSpPr>
        <xdr:cNvPr id="252" name="楕円 251">
          <a:extLst>
            <a:ext uri="{FF2B5EF4-FFF2-40B4-BE49-F238E27FC236}">
              <a16:creationId xmlns:a16="http://schemas.microsoft.com/office/drawing/2014/main" xmlns="" id="{4138AC56-21E1-4465-80D7-922F29800224}"/>
            </a:ext>
          </a:extLst>
        </xdr:cNvPr>
        <xdr:cNvSpPr/>
      </xdr:nvSpPr>
      <xdr:spPr>
        <a:xfrm>
          <a:off x="7810500" y="10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112023</xdr:rowOff>
    </xdr:from>
    <xdr:to>
      <xdr:col>45</xdr:col>
      <xdr:colOff>177800</xdr:colOff>
      <xdr:row>63</xdr:row>
      <xdr:rowOff>113793</xdr:rowOff>
    </xdr:to>
    <xdr:cxnSp macro="">
      <xdr:nvCxnSpPr>
        <xdr:cNvPr id="253" name="直線コネクタ 252">
          <a:extLst>
            <a:ext uri="{FF2B5EF4-FFF2-40B4-BE49-F238E27FC236}">
              <a16:creationId xmlns:a16="http://schemas.microsoft.com/office/drawing/2014/main" xmlns="" id="{971CCF07-4B39-4CB3-8D8F-0965155156C2}"/>
            </a:ext>
          </a:extLst>
        </xdr:cNvPr>
        <xdr:cNvCxnSpPr/>
      </xdr:nvCxnSpPr>
      <xdr:spPr>
        <a:xfrm flipV="1">
          <a:off x="7861300" y="10913373"/>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66135</xdr:rowOff>
    </xdr:from>
    <xdr:to>
      <xdr:col>36</xdr:col>
      <xdr:colOff>165100</xdr:colOff>
      <xdr:row>63</xdr:row>
      <xdr:rowOff>167735</xdr:rowOff>
    </xdr:to>
    <xdr:sp macro="" textlink="">
      <xdr:nvSpPr>
        <xdr:cNvPr id="254" name="楕円 253">
          <a:extLst>
            <a:ext uri="{FF2B5EF4-FFF2-40B4-BE49-F238E27FC236}">
              <a16:creationId xmlns:a16="http://schemas.microsoft.com/office/drawing/2014/main" xmlns="" id="{8A7C428D-17FB-44CE-AEFF-75F7E609EFE5}"/>
            </a:ext>
          </a:extLst>
        </xdr:cNvPr>
        <xdr:cNvSpPr/>
      </xdr:nvSpPr>
      <xdr:spPr>
        <a:xfrm>
          <a:off x="6921500" y="108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113793</xdr:rowOff>
    </xdr:from>
    <xdr:to>
      <xdr:col>41</xdr:col>
      <xdr:colOff>50800</xdr:colOff>
      <xdr:row>63</xdr:row>
      <xdr:rowOff>116935</xdr:rowOff>
    </xdr:to>
    <xdr:cxnSp macro="">
      <xdr:nvCxnSpPr>
        <xdr:cNvPr id="255" name="直線コネクタ 254">
          <a:extLst>
            <a:ext uri="{FF2B5EF4-FFF2-40B4-BE49-F238E27FC236}">
              <a16:creationId xmlns:a16="http://schemas.microsoft.com/office/drawing/2014/main" xmlns="" id="{5CD51FEF-48FB-401E-9B2C-B58C48FB1FDF}"/>
            </a:ext>
          </a:extLst>
        </xdr:cNvPr>
        <xdr:cNvCxnSpPr/>
      </xdr:nvCxnSpPr>
      <xdr:spPr>
        <a:xfrm flipV="1">
          <a:off x="6972300" y="10915143"/>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1EB9E2DE-174C-45F1-8F68-5350B6A43B73}"/>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2C70844A-0FFC-491A-BE83-48887D31FC37}"/>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8AA166B9-FBBA-4F87-BA2B-B7757DD5F84D}"/>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9CE45DE4-072B-4F88-B14C-E15F38A46BB8}"/>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154045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9BFDA5D0-6AE4-4B25-AFDA-EDB0777DEF88}"/>
            </a:ext>
          </a:extLst>
        </xdr:cNvPr>
        <xdr:cNvSpPr txBox="1"/>
      </xdr:nvSpPr>
      <xdr:spPr>
        <a:xfrm>
          <a:off x="9327095" y="109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153950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6CAF2FDF-2003-448D-837E-D614E0620719}"/>
            </a:ext>
          </a:extLst>
        </xdr:cNvPr>
        <xdr:cNvSpPr txBox="1"/>
      </xdr:nvSpPr>
      <xdr:spPr>
        <a:xfrm>
          <a:off x="8450795" y="109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155720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4E8F0EA6-D817-44D9-96F7-1915A24BC3FA}"/>
            </a:ext>
          </a:extLst>
        </xdr:cNvPr>
        <xdr:cNvSpPr txBox="1"/>
      </xdr:nvSpPr>
      <xdr:spPr>
        <a:xfrm>
          <a:off x="7561795" y="109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158862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E3304821-9315-42E2-ACCA-FA2F931D9442}"/>
            </a:ext>
          </a:extLst>
        </xdr:cNvPr>
        <xdr:cNvSpPr txBox="1"/>
      </xdr:nvSpPr>
      <xdr:spPr>
        <a:xfrm>
          <a:off x="6672795" y="1096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316011D3-C488-4877-9F59-865DD79493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654F9208-F391-4AEE-8E71-2B52324574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6E4E67C8-70D9-4B7C-8C1B-67660D81DC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30CBC1D4-0AFC-47F1-B8D4-C2617AF25E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A0C46155-46B1-4C47-89D1-9A520A92689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439C26D5-75FA-47C7-946F-14254E1861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5C7B27DC-8963-4241-B3B5-8FFD7E4CA4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93850394-E823-428A-971A-3CEDC96A6D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D202C340-6581-4EEB-A634-9687DAA826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1E76F7B8-4A6A-437C-BD4C-CEE1FAFB0D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98CF80F8-16B5-4948-9434-E1FE328221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BA18313D-FB4A-48D8-9FEA-F13D20DA5E9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6A89D02B-5F08-40FE-B62A-34460153083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260C0AAF-3334-4AC2-B556-18A0D4721BC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CD4AA7FC-985E-472F-BBCF-6A848BF926A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3FFE50D8-694F-44A3-87AC-B08A258B132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132B713B-85DD-4392-A0CC-4B488428A3F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2CEDE078-53D8-4BE9-BB4A-7A1E843142C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6739371E-D783-43AF-965C-3714A417CDB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F16B4213-3B63-43BE-9E4B-0DAF411801F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44678706-E6F4-4A8E-B5DE-ABC8CAF1099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8595ECB2-BC40-410D-AC43-2F91CB10E46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8D7CF708-9A58-41D2-8823-2CB91217EDA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396C07FF-934C-433F-95F5-5879AB8131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7D3D18C1-BF7B-4CFA-B7D7-F141154C1F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F3E65AFC-D27C-4114-96B5-996AC414378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64474A66-0085-4738-963B-39A8221FD66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09FA8E45-4408-4F78-B2B5-A9776F8FE00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C877717D-86B8-455F-9B0E-6C9051996616}"/>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xmlns="" id="{EEF1795C-98CE-4996-9045-C5FA65C875A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1B71F514-6AEC-4BC7-BBD8-FD04168E7116}"/>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xmlns="" id="{6770B5A3-3CAA-4691-8519-D7D55E1AC093}"/>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xmlns="" id="{26FD4CD8-0746-4118-9993-AA1CB9C1021F}"/>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xmlns="" id="{6A75CE4F-4CC8-4946-B569-3925B849F633}"/>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xmlns="" id="{2CE17082-44EF-47CC-9ACC-DBD092E3C596}"/>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xmlns="" id="{9835A3D7-5F26-4B24-A5FA-A375B5525D3D}"/>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B9425C5E-955A-44E9-9A2E-246053CC75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0791A04-8ABF-478E-8AAE-C5B3CA6907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8C4FEDB4-4A73-494A-8614-4E5BAE7A8B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99493AD4-33A8-4892-8262-6D2C4028A31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2061F3FE-03B8-4062-A95B-1EAD5902FC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64044</xdr:rowOff>
    </xdr:from>
    <xdr:to>
      <xdr:col>24</xdr:col>
      <xdr:colOff>114300</xdr:colOff>
      <xdr:row>82</xdr:row>
      <xdr:rowOff>165644</xdr:rowOff>
    </xdr:to>
    <xdr:sp macro="" textlink="">
      <xdr:nvSpPr>
        <xdr:cNvPr id="305" name="楕円 304">
          <a:extLst>
            <a:ext uri="{FF2B5EF4-FFF2-40B4-BE49-F238E27FC236}">
              <a16:creationId xmlns:a16="http://schemas.microsoft.com/office/drawing/2014/main" xmlns="" id="{53CBA2A6-4070-4FD8-AEE3-F1F35B479525}"/>
            </a:ext>
          </a:extLst>
        </xdr:cNvPr>
        <xdr:cNvSpPr/>
      </xdr:nvSpPr>
      <xdr:spPr>
        <a:xfrm>
          <a:off x="4584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86921</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536E3042-D6B7-4B5F-B5AA-49DB52883D40}"/>
            </a:ext>
          </a:extLst>
        </xdr:cNvPr>
        <xdr:cNvSpPr txBox="1"/>
      </xdr:nvSpPr>
      <xdr:spPr>
        <a:xfrm>
          <a:off x="4673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307" name="楕円 306">
          <a:extLst>
            <a:ext uri="{FF2B5EF4-FFF2-40B4-BE49-F238E27FC236}">
              <a16:creationId xmlns:a16="http://schemas.microsoft.com/office/drawing/2014/main" xmlns="" id="{491C1829-D793-497F-B80A-8CB25D43B5B6}"/>
            </a:ext>
          </a:extLst>
        </xdr:cNvPr>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114844</xdr:rowOff>
    </xdr:to>
    <xdr:cxnSp macro="">
      <xdr:nvCxnSpPr>
        <xdr:cNvPr id="308" name="直線コネクタ 307">
          <a:extLst>
            <a:ext uri="{FF2B5EF4-FFF2-40B4-BE49-F238E27FC236}">
              <a16:creationId xmlns:a16="http://schemas.microsoft.com/office/drawing/2014/main" xmlns="" id="{FA2F6711-B3A8-458C-8413-6988FF4ED6D0}"/>
            </a:ext>
          </a:extLst>
        </xdr:cNvPr>
        <xdr:cNvCxnSpPr/>
      </xdr:nvCxnSpPr>
      <xdr:spPr>
        <a:xfrm>
          <a:off x="3797300" y="1414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165281</xdr:rowOff>
    </xdr:from>
    <xdr:to>
      <xdr:col>15</xdr:col>
      <xdr:colOff>101600</xdr:colOff>
      <xdr:row>82</xdr:row>
      <xdr:rowOff>95431</xdr:rowOff>
    </xdr:to>
    <xdr:sp macro="" textlink="">
      <xdr:nvSpPr>
        <xdr:cNvPr id="309" name="楕円 308">
          <a:extLst>
            <a:ext uri="{FF2B5EF4-FFF2-40B4-BE49-F238E27FC236}">
              <a16:creationId xmlns:a16="http://schemas.microsoft.com/office/drawing/2014/main" xmlns="" id="{85507047-65DC-4C9B-BB7A-4E3A5D45765E}"/>
            </a:ext>
          </a:extLst>
        </xdr:cNvPr>
        <xdr:cNvSpPr/>
      </xdr:nvSpPr>
      <xdr:spPr>
        <a:xfrm>
          <a:off x="2857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44631</xdr:rowOff>
    </xdr:from>
    <xdr:to>
      <xdr:col>19</xdr:col>
      <xdr:colOff>177800</xdr:colOff>
      <xdr:row>82</xdr:row>
      <xdr:rowOff>82187</xdr:rowOff>
    </xdr:to>
    <xdr:cxnSp macro="">
      <xdr:nvCxnSpPr>
        <xdr:cNvPr id="310" name="直線コネクタ 309">
          <a:extLst>
            <a:ext uri="{FF2B5EF4-FFF2-40B4-BE49-F238E27FC236}">
              <a16:creationId xmlns:a16="http://schemas.microsoft.com/office/drawing/2014/main" xmlns="" id="{7E57BF91-74C6-4462-9F5B-91ABD277706A}"/>
            </a:ext>
          </a:extLst>
        </xdr:cNvPr>
        <xdr:cNvCxnSpPr/>
      </xdr:nvCxnSpPr>
      <xdr:spPr>
        <a:xfrm>
          <a:off x="2908300" y="1410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11" name="楕円 310">
          <a:extLst>
            <a:ext uri="{FF2B5EF4-FFF2-40B4-BE49-F238E27FC236}">
              <a16:creationId xmlns:a16="http://schemas.microsoft.com/office/drawing/2014/main" xmlns="" id="{7CBD8364-B2AF-46DA-A9E2-C1D1C4804974}"/>
            </a:ext>
          </a:extLst>
        </xdr:cNvPr>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44631</xdr:rowOff>
    </xdr:to>
    <xdr:cxnSp macro="">
      <xdr:nvCxnSpPr>
        <xdr:cNvPr id="312" name="直線コネクタ 311">
          <a:extLst>
            <a:ext uri="{FF2B5EF4-FFF2-40B4-BE49-F238E27FC236}">
              <a16:creationId xmlns:a16="http://schemas.microsoft.com/office/drawing/2014/main" xmlns="" id="{AB24B03B-77AF-4D1B-9CE6-A92B58FD8117}"/>
            </a:ext>
          </a:extLst>
        </xdr:cNvPr>
        <xdr:cNvCxnSpPr/>
      </xdr:nvCxnSpPr>
      <xdr:spPr>
        <a:xfrm>
          <a:off x="2019300" y="140643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3" name="楕円 312">
          <a:extLst>
            <a:ext uri="{FF2B5EF4-FFF2-40B4-BE49-F238E27FC236}">
              <a16:creationId xmlns:a16="http://schemas.microsoft.com/office/drawing/2014/main" xmlns="" id="{D5CE21FC-D4DA-4F6E-A771-041F047A5ED2}"/>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26670</xdr:rowOff>
    </xdr:to>
    <xdr:cxnSp macro="">
      <xdr:nvCxnSpPr>
        <xdr:cNvPr id="314" name="直線コネクタ 313">
          <a:extLst>
            <a:ext uri="{FF2B5EF4-FFF2-40B4-BE49-F238E27FC236}">
              <a16:creationId xmlns:a16="http://schemas.microsoft.com/office/drawing/2014/main" xmlns="" id="{80D962FA-70EE-4A47-AA57-B269F86DA6CA}"/>
            </a:ext>
          </a:extLst>
        </xdr:cNvPr>
        <xdr:cNvCxnSpPr/>
      </xdr:nvCxnSpPr>
      <xdr:spPr>
        <a:xfrm flipV="1">
          <a:off x="1130300" y="1406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xmlns="" id="{8F51A5BF-2F08-4D78-91F3-342F142C75B5}"/>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xmlns="" id="{A915BC08-9CCF-4448-A3D9-71EBCC7E5FE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xmlns="" id="{77D07F0D-E424-4282-9091-8AD34B0FE6D7}"/>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xmlns="" id="{6F18DFEE-A3F0-4CDD-A633-E9FAA2BF341E}"/>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149514</xdr:rowOff>
    </xdr:from>
    <xdr:ext cx="405111" cy="259045"/>
    <xdr:sp macro="" textlink="">
      <xdr:nvSpPr>
        <xdr:cNvPr id="319" name="n_1mainValue【公営住宅】&#10;有形固定資産減価償却率">
          <a:extLst>
            <a:ext uri="{FF2B5EF4-FFF2-40B4-BE49-F238E27FC236}">
              <a16:creationId xmlns:a16="http://schemas.microsoft.com/office/drawing/2014/main" xmlns="" id="{DF607279-6A84-4D10-BFAE-7568A3231B4A}"/>
            </a:ext>
          </a:extLst>
        </xdr:cNvPr>
        <xdr:cNvSpPr txBox="1"/>
      </xdr:nvSpPr>
      <xdr:spPr>
        <a:xfrm>
          <a:off x="3582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111958</xdr:rowOff>
    </xdr:from>
    <xdr:ext cx="405111" cy="259045"/>
    <xdr:sp macro="" textlink="">
      <xdr:nvSpPr>
        <xdr:cNvPr id="320" name="n_2mainValue【公営住宅】&#10;有形固定資産減価償却率">
          <a:extLst>
            <a:ext uri="{FF2B5EF4-FFF2-40B4-BE49-F238E27FC236}">
              <a16:creationId xmlns:a16="http://schemas.microsoft.com/office/drawing/2014/main" xmlns="" id="{26E4632A-A0D4-44C7-9936-083A808A464B}"/>
            </a:ext>
          </a:extLst>
        </xdr:cNvPr>
        <xdr:cNvSpPr txBox="1"/>
      </xdr:nvSpPr>
      <xdr:spPr>
        <a:xfrm>
          <a:off x="2705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72770</xdr:rowOff>
    </xdr:from>
    <xdr:ext cx="405111" cy="259045"/>
    <xdr:sp macro="" textlink="">
      <xdr:nvSpPr>
        <xdr:cNvPr id="321" name="n_3mainValue【公営住宅】&#10;有形固定資産減価償却率">
          <a:extLst>
            <a:ext uri="{FF2B5EF4-FFF2-40B4-BE49-F238E27FC236}">
              <a16:creationId xmlns:a16="http://schemas.microsoft.com/office/drawing/2014/main" xmlns="" id="{EEF311B1-0287-45A1-A390-89F7FA74C0ED}"/>
            </a:ext>
          </a:extLst>
        </xdr:cNvPr>
        <xdr:cNvSpPr txBox="1"/>
      </xdr:nvSpPr>
      <xdr:spPr>
        <a:xfrm>
          <a:off x="1816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22" name="n_4mainValue【公営住宅】&#10;有形固定資産減価償却率">
          <a:extLst>
            <a:ext uri="{FF2B5EF4-FFF2-40B4-BE49-F238E27FC236}">
              <a16:creationId xmlns:a16="http://schemas.microsoft.com/office/drawing/2014/main" xmlns="" id="{6679E231-6C2B-4F97-9267-76860C8710D3}"/>
            </a:ext>
          </a:extLst>
        </xdr:cNvPr>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B09A1EAA-13C1-42E0-A389-EE68070A89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E012DAF8-2346-4EF2-B1D4-30AEFCA946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CFA4219F-186E-4382-935E-48B839C637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F1A91CB4-574A-42A4-90B9-7EE6CC64A9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E96E3F6D-97AA-4DB7-926A-5DF41DDA29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A43A8C9B-1BAA-46D5-8930-CFFC45DEC1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22259C0D-9240-4BE6-BE29-1FD339EFD1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4AEB367-448A-40A7-9956-D91F69B383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95DAB0CB-EDA3-468D-8459-1B654E18E4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23FB1363-F8AC-4E22-A3B9-1F705058CC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4984EAFD-6EDA-4BC3-B430-594A8870377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21990A7D-5EA7-40DB-94D6-9283A09EF01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74C135AF-9A43-43D0-9180-722865638A8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A67EE4E4-C6C9-4B0C-9150-59CF1DDD6A8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A1FE8F7B-8E40-41E5-A98B-87772B4F8D7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9583FAAB-D92C-4322-92FE-7361E480266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B515E8D4-5E64-4A06-9F34-63EEA0023B3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4DA5DA0A-405E-42C9-ACA0-A42151B4AD6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7DC1ACB4-8514-4F7D-8BC3-D61D605428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521B0524-11C9-4117-A354-328D077C24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51046537-F809-4D39-AC42-9C73099E91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A3A2C087-7E05-440A-8BEF-0079D877CDCB}"/>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18464733-0C23-47AB-8E62-69D91FDAFE0D}"/>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D6925B32-2039-4323-809A-FA4448409BE2}"/>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xmlns="" id="{4DAE749E-AC74-40E5-8DDD-3D35355E179B}"/>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xmlns="" id="{10DE0906-39EE-403B-A4AE-02ADCBB70A92}"/>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a:extLst>
            <a:ext uri="{FF2B5EF4-FFF2-40B4-BE49-F238E27FC236}">
              <a16:creationId xmlns:a16="http://schemas.microsoft.com/office/drawing/2014/main" xmlns="" id="{E9237A18-D36E-4A24-A50D-DD586A1009E9}"/>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xmlns="" id="{91E7B638-69F9-439F-AABA-41C4C6C5AAE1}"/>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xmlns="" id="{E32923E3-BD21-4C1F-9F65-A82B206A34BA}"/>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xmlns="" id="{1D41B9ED-8895-4002-B70F-2070BDF09C61}"/>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xmlns="" id="{D10FD4AC-BC3B-42D2-96FA-CFC000CAA576}"/>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xmlns="" id="{F51B475F-A2C9-4B96-B056-24EC77085D85}"/>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0038F73-CC88-4345-A94C-EDE93CF055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7989851-CCAB-44CE-B4BF-D1BBBA179F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631C1BD-03D0-4C0A-AD07-5D3CB5B83F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46EFE595-0040-4626-BACA-9A10FFCDE2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4F024B4E-A210-4F88-8CC2-15FC1B56F6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82855</xdr:rowOff>
    </xdr:from>
    <xdr:to>
      <xdr:col>55</xdr:col>
      <xdr:colOff>50800</xdr:colOff>
      <xdr:row>85</xdr:row>
      <xdr:rowOff>13005</xdr:rowOff>
    </xdr:to>
    <xdr:sp macro="" textlink="">
      <xdr:nvSpPr>
        <xdr:cNvPr id="360" name="楕円 359">
          <a:extLst>
            <a:ext uri="{FF2B5EF4-FFF2-40B4-BE49-F238E27FC236}">
              <a16:creationId xmlns:a16="http://schemas.microsoft.com/office/drawing/2014/main" xmlns="" id="{5221DF13-4765-4560-872D-EEBFA88CC4EB}"/>
            </a:ext>
          </a:extLst>
        </xdr:cNvPr>
        <xdr:cNvSpPr/>
      </xdr:nvSpPr>
      <xdr:spPr>
        <a:xfrm>
          <a:off x="10426700" y="144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105732</xdr:rowOff>
    </xdr:from>
    <xdr:ext cx="469744" cy="259045"/>
    <xdr:sp macro="" textlink="">
      <xdr:nvSpPr>
        <xdr:cNvPr id="361" name="【公営住宅】&#10;一人当たり面積該当値テキスト">
          <a:extLst>
            <a:ext uri="{FF2B5EF4-FFF2-40B4-BE49-F238E27FC236}">
              <a16:creationId xmlns:a16="http://schemas.microsoft.com/office/drawing/2014/main" xmlns="" id="{3B4AF414-18B2-4BE4-A910-52BCDAB5D8B2}"/>
            </a:ext>
          </a:extLst>
        </xdr:cNvPr>
        <xdr:cNvSpPr txBox="1"/>
      </xdr:nvSpPr>
      <xdr:spPr>
        <a:xfrm>
          <a:off x="10515600" y="143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81941</xdr:rowOff>
    </xdr:from>
    <xdr:to>
      <xdr:col>50</xdr:col>
      <xdr:colOff>165100</xdr:colOff>
      <xdr:row>85</xdr:row>
      <xdr:rowOff>12091</xdr:rowOff>
    </xdr:to>
    <xdr:sp macro="" textlink="">
      <xdr:nvSpPr>
        <xdr:cNvPr id="362" name="楕円 361">
          <a:extLst>
            <a:ext uri="{FF2B5EF4-FFF2-40B4-BE49-F238E27FC236}">
              <a16:creationId xmlns:a16="http://schemas.microsoft.com/office/drawing/2014/main" xmlns="" id="{27E57AB7-64AE-44F7-B028-BC616EA9D7D8}"/>
            </a:ext>
          </a:extLst>
        </xdr:cNvPr>
        <xdr:cNvSpPr/>
      </xdr:nvSpPr>
      <xdr:spPr>
        <a:xfrm>
          <a:off x="9588500" y="144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132741</xdr:rowOff>
    </xdr:from>
    <xdr:to>
      <xdr:col>55</xdr:col>
      <xdr:colOff>0</xdr:colOff>
      <xdr:row>84</xdr:row>
      <xdr:rowOff>133655</xdr:rowOff>
    </xdr:to>
    <xdr:cxnSp macro="">
      <xdr:nvCxnSpPr>
        <xdr:cNvPr id="363" name="直線コネクタ 362">
          <a:extLst>
            <a:ext uri="{FF2B5EF4-FFF2-40B4-BE49-F238E27FC236}">
              <a16:creationId xmlns:a16="http://schemas.microsoft.com/office/drawing/2014/main" xmlns="" id="{6307D69D-6558-4321-8EC6-020C0D4A6A51}"/>
            </a:ext>
          </a:extLst>
        </xdr:cNvPr>
        <xdr:cNvCxnSpPr/>
      </xdr:nvCxnSpPr>
      <xdr:spPr>
        <a:xfrm>
          <a:off x="9639300" y="1453454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80569</xdr:rowOff>
    </xdr:from>
    <xdr:to>
      <xdr:col>46</xdr:col>
      <xdr:colOff>38100</xdr:colOff>
      <xdr:row>85</xdr:row>
      <xdr:rowOff>10719</xdr:rowOff>
    </xdr:to>
    <xdr:sp macro="" textlink="">
      <xdr:nvSpPr>
        <xdr:cNvPr id="364" name="楕円 363">
          <a:extLst>
            <a:ext uri="{FF2B5EF4-FFF2-40B4-BE49-F238E27FC236}">
              <a16:creationId xmlns:a16="http://schemas.microsoft.com/office/drawing/2014/main" xmlns="" id="{6190547F-23D6-4979-9D78-3E1CA229447D}"/>
            </a:ext>
          </a:extLst>
        </xdr:cNvPr>
        <xdr:cNvSpPr/>
      </xdr:nvSpPr>
      <xdr:spPr>
        <a:xfrm>
          <a:off x="8699500" y="144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131369</xdr:rowOff>
    </xdr:from>
    <xdr:to>
      <xdr:col>50</xdr:col>
      <xdr:colOff>114300</xdr:colOff>
      <xdr:row>84</xdr:row>
      <xdr:rowOff>132741</xdr:rowOff>
    </xdr:to>
    <xdr:cxnSp macro="">
      <xdr:nvCxnSpPr>
        <xdr:cNvPr id="365" name="直線コネクタ 364">
          <a:extLst>
            <a:ext uri="{FF2B5EF4-FFF2-40B4-BE49-F238E27FC236}">
              <a16:creationId xmlns:a16="http://schemas.microsoft.com/office/drawing/2014/main" xmlns="" id="{84C3F4CF-98D4-4A25-8EAE-EF99CFCD4435}"/>
            </a:ext>
          </a:extLst>
        </xdr:cNvPr>
        <xdr:cNvCxnSpPr/>
      </xdr:nvCxnSpPr>
      <xdr:spPr>
        <a:xfrm>
          <a:off x="8750300" y="1453316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76912</xdr:rowOff>
    </xdr:from>
    <xdr:to>
      <xdr:col>41</xdr:col>
      <xdr:colOff>101600</xdr:colOff>
      <xdr:row>85</xdr:row>
      <xdr:rowOff>7062</xdr:rowOff>
    </xdr:to>
    <xdr:sp macro="" textlink="">
      <xdr:nvSpPr>
        <xdr:cNvPr id="366" name="楕円 365">
          <a:extLst>
            <a:ext uri="{FF2B5EF4-FFF2-40B4-BE49-F238E27FC236}">
              <a16:creationId xmlns:a16="http://schemas.microsoft.com/office/drawing/2014/main" xmlns="" id="{63334E8B-4C63-40FB-9279-51886BCAF9D1}"/>
            </a:ext>
          </a:extLst>
        </xdr:cNvPr>
        <xdr:cNvSpPr/>
      </xdr:nvSpPr>
      <xdr:spPr>
        <a:xfrm>
          <a:off x="7810500" y="144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127712</xdr:rowOff>
    </xdr:from>
    <xdr:to>
      <xdr:col>45</xdr:col>
      <xdr:colOff>177800</xdr:colOff>
      <xdr:row>84</xdr:row>
      <xdr:rowOff>131369</xdr:rowOff>
    </xdr:to>
    <xdr:cxnSp macro="">
      <xdr:nvCxnSpPr>
        <xdr:cNvPr id="367" name="直線コネクタ 366">
          <a:extLst>
            <a:ext uri="{FF2B5EF4-FFF2-40B4-BE49-F238E27FC236}">
              <a16:creationId xmlns:a16="http://schemas.microsoft.com/office/drawing/2014/main" xmlns="" id="{D9FE5A4C-22C9-4699-8875-6E5A09BCDE64}"/>
            </a:ext>
          </a:extLst>
        </xdr:cNvPr>
        <xdr:cNvCxnSpPr/>
      </xdr:nvCxnSpPr>
      <xdr:spPr>
        <a:xfrm>
          <a:off x="7861300" y="145295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76682</xdr:rowOff>
    </xdr:from>
    <xdr:to>
      <xdr:col>36</xdr:col>
      <xdr:colOff>165100</xdr:colOff>
      <xdr:row>85</xdr:row>
      <xdr:rowOff>6832</xdr:rowOff>
    </xdr:to>
    <xdr:sp macro="" textlink="">
      <xdr:nvSpPr>
        <xdr:cNvPr id="368" name="楕円 367">
          <a:extLst>
            <a:ext uri="{FF2B5EF4-FFF2-40B4-BE49-F238E27FC236}">
              <a16:creationId xmlns:a16="http://schemas.microsoft.com/office/drawing/2014/main" xmlns="" id="{F60DE36F-4E0A-43BB-8B91-CC2DA2652340}"/>
            </a:ext>
          </a:extLst>
        </xdr:cNvPr>
        <xdr:cNvSpPr/>
      </xdr:nvSpPr>
      <xdr:spPr>
        <a:xfrm>
          <a:off x="6921500" y="14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127482</xdr:rowOff>
    </xdr:from>
    <xdr:to>
      <xdr:col>41</xdr:col>
      <xdr:colOff>50800</xdr:colOff>
      <xdr:row>84</xdr:row>
      <xdr:rowOff>127712</xdr:rowOff>
    </xdr:to>
    <xdr:cxnSp macro="">
      <xdr:nvCxnSpPr>
        <xdr:cNvPr id="369" name="直線コネクタ 368">
          <a:extLst>
            <a:ext uri="{FF2B5EF4-FFF2-40B4-BE49-F238E27FC236}">
              <a16:creationId xmlns:a16="http://schemas.microsoft.com/office/drawing/2014/main" xmlns="" id="{2031337A-EF5D-4647-BA2F-CBF12C91B0E9}"/>
            </a:ext>
          </a:extLst>
        </xdr:cNvPr>
        <xdr:cNvCxnSpPr/>
      </xdr:nvCxnSpPr>
      <xdr:spPr>
        <a:xfrm>
          <a:off x="6972300" y="1452928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a:extLst>
            <a:ext uri="{FF2B5EF4-FFF2-40B4-BE49-F238E27FC236}">
              <a16:creationId xmlns:a16="http://schemas.microsoft.com/office/drawing/2014/main" xmlns="" id="{2E776909-9502-4B6A-B1DC-7E7FC769DA92}"/>
            </a:ext>
          </a:extLst>
        </xdr:cNvPr>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a:extLst>
            <a:ext uri="{FF2B5EF4-FFF2-40B4-BE49-F238E27FC236}">
              <a16:creationId xmlns:a16="http://schemas.microsoft.com/office/drawing/2014/main" xmlns="" id="{CF68F432-8D43-4683-B77B-840DE26CB95E}"/>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a:extLst>
            <a:ext uri="{FF2B5EF4-FFF2-40B4-BE49-F238E27FC236}">
              <a16:creationId xmlns:a16="http://schemas.microsoft.com/office/drawing/2014/main" xmlns="" id="{C600A4B0-F083-4C55-B794-FAA0D40593F4}"/>
            </a:ext>
          </a:extLst>
        </xdr:cNvPr>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xmlns="" id="{5D3B3AAF-F069-498A-8CCE-D5043AD04A41}"/>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28618</xdr:rowOff>
    </xdr:from>
    <xdr:ext cx="469744" cy="259045"/>
    <xdr:sp macro="" textlink="">
      <xdr:nvSpPr>
        <xdr:cNvPr id="374" name="n_1mainValue【公営住宅】&#10;一人当たり面積">
          <a:extLst>
            <a:ext uri="{FF2B5EF4-FFF2-40B4-BE49-F238E27FC236}">
              <a16:creationId xmlns:a16="http://schemas.microsoft.com/office/drawing/2014/main" xmlns="" id="{D0E2B54B-DDEB-4D88-957D-C1053D9161BC}"/>
            </a:ext>
          </a:extLst>
        </xdr:cNvPr>
        <xdr:cNvSpPr txBox="1"/>
      </xdr:nvSpPr>
      <xdr:spPr>
        <a:xfrm>
          <a:off x="9391727" y="1425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27246</xdr:rowOff>
    </xdr:from>
    <xdr:ext cx="469744" cy="259045"/>
    <xdr:sp macro="" textlink="">
      <xdr:nvSpPr>
        <xdr:cNvPr id="375" name="n_2mainValue【公営住宅】&#10;一人当たり面積">
          <a:extLst>
            <a:ext uri="{FF2B5EF4-FFF2-40B4-BE49-F238E27FC236}">
              <a16:creationId xmlns:a16="http://schemas.microsoft.com/office/drawing/2014/main" xmlns="" id="{7A64FE4F-4874-4C97-A731-B84002B787AA}"/>
            </a:ext>
          </a:extLst>
        </xdr:cNvPr>
        <xdr:cNvSpPr txBox="1"/>
      </xdr:nvSpPr>
      <xdr:spPr>
        <a:xfrm>
          <a:off x="8515427" y="1425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23589</xdr:rowOff>
    </xdr:from>
    <xdr:ext cx="469744" cy="259045"/>
    <xdr:sp macro="" textlink="">
      <xdr:nvSpPr>
        <xdr:cNvPr id="376" name="n_3mainValue【公営住宅】&#10;一人当たり面積">
          <a:extLst>
            <a:ext uri="{FF2B5EF4-FFF2-40B4-BE49-F238E27FC236}">
              <a16:creationId xmlns:a16="http://schemas.microsoft.com/office/drawing/2014/main" xmlns="" id="{25A09BAE-FF88-47FC-ACD7-251768C0F27D}"/>
            </a:ext>
          </a:extLst>
        </xdr:cNvPr>
        <xdr:cNvSpPr txBox="1"/>
      </xdr:nvSpPr>
      <xdr:spPr>
        <a:xfrm>
          <a:off x="7626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23359</xdr:rowOff>
    </xdr:from>
    <xdr:ext cx="469744" cy="259045"/>
    <xdr:sp macro="" textlink="">
      <xdr:nvSpPr>
        <xdr:cNvPr id="377" name="n_4mainValue【公営住宅】&#10;一人当たり面積">
          <a:extLst>
            <a:ext uri="{FF2B5EF4-FFF2-40B4-BE49-F238E27FC236}">
              <a16:creationId xmlns:a16="http://schemas.microsoft.com/office/drawing/2014/main" xmlns="" id="{70579958-44DF-402A-B265-634404A60DF1}"/>
            </a:ext>
          </a:extLst>
        </xdr:cNvPr>
        <xdr:cNvSpPr txBox="1"/>
      </xdr:nvSpPr>
      <xdr:spPr>
        <a:xfrm>
          <a:off x="6737427" y="1425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5F388B9E-5BD0-4878-9FDB-A89AACC7A0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57FF1B09-F27A-4222-B70A-099F0BF3C3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9CA806F1-19FB-4BB5-9D70-58490CCFBC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6D44E530-8D77-493A-8088-3DCF26C2BE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064C7CBE-8412-4B02-A35C-786D9DA4A4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A6B54A8A-4119-4F15-BE61-2E7C707D27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93C7E36F-1183-4010-9587-8506C6E53D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1C43C283-0074-4B9C-802A-8931D9EE89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2D92103E-237A-427B-9064-634C16F382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6176AC7A-C254-4914-A297-A642C9CF81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688DECC4-EF26-4B3F-8CB7-74F7A68F40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5760BB83-807A-4A67-99B3-62C8327AD4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7D8588E9-02B5-4E7B-B8CD-6C3D8C680B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D54C0C52-1264-4CB9-8BB6-336B12427B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33991A7B-2496-4704-8F17-2E2A281790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2EBED685-632C-47AC-AAAA-F00FF549A05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B81F877D-2FCE-4559-9891-1EA0F84056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442B895A-118D-4E98-B38C-EAE31E6239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71B7848F-DD49-41D1-846D-58AC905878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ECCDCA89-15F2-452F-84EC-0C10A9B162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FE321E1D-10AE-4316-889B-67818AFBDD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78C23FF9-1138-4448-BB86-FF6359504C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8FDD81E8-1DAA-4319-8919-560000D3A7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790997C2-96D1-4726-A63E-71E3743F10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B676ACC3-0B0F-4B8A-9407-FF7A30E82A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27E49F1B-56B4-41BD-8298-1EBB8DA33C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0E2D3E43-C1A4-48DC-8395-3E2C1AA663D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xmlns="" id="{6F1475CE-B6E7-454C-8BBD-46538063A91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xmlns="" id="{F56C18BA-BD66-47C2-91C6-E9D6E4B0D33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xmlns="" id="{6D7AA845-D062-4EF5-A5D7-3915B49302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xmlns="" id="{77A3FCFD-B46E-48F1-94BF-6CD57871E7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xmlns="" id="{120DB699-0A85-4BF5-B6E6-DC913A6C5C3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xmlns="" id="{4A598648-0E09-4A04-86B9-6C888A4F5F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xmlns="" id="{DE52C41E-3097-4968-955F-830D1F00D67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xmlns="" id="{30A2EC0C-814E-48F0-A1B4-4777B7DD1E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xmlns="" id="{BB922383-72BC-4A1F-BCC6-D53758F0E58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xmlns="" id="{041DB63B-A6A2-42BA-BCC4-ACBCF27DFAD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xmlns="" id="{3320D69F-98C1-4315-86B3-4A611D85E4C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xmlns="" id="{7617E25C-DD5B-462E-8E4B-97006FB1387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4F35939D-525B-4354-A547-3FBB3B008E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0D27907B-EC0F-48D4-A7CA-AC38E48AC4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xmlns="" id="{F19E4563-DE00-4BCC-BE36-C8C99BE220F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2D9DA5CB-CEB4-4560-B587-F78677B7C45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xmlns="" id="{5FBD3A4C-EA20-49DA-907F-147C231B5CB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xmlns="" id="{0E4E5925-F161-4831-9174-F646C94C409C}"/>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xmlns="" id="{21AFC812-B0A3-4DE3-9AB3-C25760460AB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88AE6BEA-DB6E-4435-872F-03B9076C42D2}"/>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xmlns="" id="{5D076403-508C-41D4-AB00-406CAB44AD71}"/>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xmlns="" id="{E9F5802A-7C68-493F-92C2-654E77086E3D}"/>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xmlns="" id="{DEF1F403-E87E-44C5-8EC6-5567427D4F0E}"/>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xmlns="" id="{0595820A-F2D3-41F6-8303-B5027D262EBE}"/>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xmlns="" id="{2FF2754D-2105-4B89-BEE8-D4D91DB4F395}"/>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13445FEA-F008-4254-B1EA-BE670B71EA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5C794E58-65C6-4486-B1DD-E1F3735CE1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A99CE4E-34EA-4CFE-B084-00FBA1A0BE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73B6074-6CB1-4C4B-A0D1-7EA4D402DF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A6DDDA26-7450-488B-806C-07E949A975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435" name="楕円 434">
          <a:extLst>
            <a:ext uri="{FF2B5EF4-FFF2-40B4-BE49-F238E27FC236}">
              <a16:creationId xmlns:a16="http://schemas.microsoft.com/office/drawing/2014/main" xmlns="" id="{1FFD2314-F3C1-4B16-9B01-2181FDF9FBD3}"/>
            </a:ext>
          </a:extLst>
        </xdr:cNvPr>
        <xdr:cNvSpPr/>
      </xdr:nvSpPr>
      <xdr:spPr>
        <a:xfrm>
          <a:off x="16268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123388</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480DB0D5-68E4-4D3B-800A-313811395CEC}"/>
            </a:ext>
          </a:extLst>
        </xdr:cNvPr>
        <xdr:cNvSpPr txBox="1"/>
      </xdr:nvSpPr>
      <xdr:spPr>
        <a:xfrm>
          <a:off x="16357600"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37" name="楕円 436">
          <a:extLst>
            <a:ext uri="{FF2B5EF4-FFF2-40B4-BE49-F238E27FC236}">
              <a16:creationId xmlns:a16="http://schemas.microsoft.com/office/drawing/2014/main" xmlns="" id="{4FECA1F8-DB04-4D37-BAD9-71C37172FABB}"/>
            </a:ext>
          </a:extLst>
        </xdr:cNvPr>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151311</xdr:rowOff>
    </xdr:to>
    <xdr:cxnSp macro="">
      <xdr:nvCxnSpPr>
        <xdr:cNvPr id="438" name="直線コネクタ 437">
          <a:extLst>
            <a:ext uri="{FF2B5EF4-FFF2-40B4-BE49-F238E27FC236}">
              <a16:creationId xmlns:a16="http://schemas.microsoft.com/office/drawing/2014/main" xmlns="" id="{BEE62321-BECB-45E8-AB7F-93BAAF8623BC}"/>
            </a:ext>
          </a:extLst>
        </xdr:cNvPr>
        <xdr:cNvCxnSpPr/>
      </xdr:nvCxnSpPr>
      <xdr:spPr>
        <a:xfrm>
          <a:off x="15481300" y="645740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27033</xdr:rowOff>
    </xdr:from>
    <xdr:to>
      <xdr:col>76</xdr:col>
      <xdr:colOff>165100</xdr:colOff>
      <xdr:row>37</xdr:row>
      <xdr:rowOff>128633</xdr:rowOff>
    </xdr:to>
    <xdr:sp macro="" textlink="">
      <xdr:nvSpPr>
        <xdr:cNvPr id="439" name="楕円 438">
          <a:extLst>
            <a:ext uri="{FF2B5EF4-FFF2-40B4-BE49-F238E27FC236}">
              <a16:creationId xmlns:a16="http://schemas.microsoft.com/office/drawing/2014/main" xmlns="" id="{02BA3E6A-D1CC-43F3-B50E-69761516F8A6}"/>
            </a:ext>
          </a:extLst>
        </xdr:cNvPr>
        <xdr:cNvSpPr/>
      </xdr:nvSpPr>
      <xdr:spPr>
        <a:xfrm>
          <a:off x="14541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37</xdr:row>
      <xdr:rowOff>113756</xdr:rowOff>
    </xdr:to>
    <xdr:cxnSp macro="">
      <xdr:nvCxnSpPr>
        <xdr:cNvPr id="440" name="直線コネクタ 439">
          <a:extLst>
            <a:ext uri="{FF2B5EF4-FFF2-40B4-BE49-F238E27FC236}">
              <a16:creationId xmlns:a16="http://schemas.microsoft.com/office/drawing/2014/main" xmlns="" id="{C087DECD-4758-4F37-B9BF-95C024ED3FE5}"/>
            </a:ext>
          </a:extLst>
        </xdr:cNvPr>
        <xdr:cNvCxnSpPr/>
      </xdr:nvCxnSpPr>
      <xdr:spPr>
        <a:xfrm>
          <a:off x="14592300" y="642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41" name="楕円 440">
          <a:extLst>
            <a:ext uri="{FF2B5EF4-FFF2-40B4-BE49-F238E27FC236}">
              <a16:creationId xmlns:a16="http://schemas.microsoft.com/office/drawing/2014/main" xmlns="" id="{29A20FD8-4BED-4A4D-AF0D-A0ECA8326484}"/>
            </a:ext>
          </a:extLst>
        </xdr:cNvPr>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77833</xdr:rowOff>
    </xdr:to>
    <xdr:cxnSp macro="">
      <xdr:nvCxnSpPr>
        <xdr:cNvPr id="442" name="直線コネクタ 441">
          <a:extLst>
            <a:ext uri="{FF2B5EF4-FFF2-40B4-BE49-F238E27FC236}">
              <a16:creationId xmlns:a16="http://schemas.microsoft.com/office/drawing/2014/main" xmlns="" id="{6A19C5CA-30FD-40C0-A06D-EEEC3C10F940}"/>
            </a:ext>
          </a:extLst>
        </xdr:cNvPr>
        <xdr:cNvCxnSpPr/>
      </xdr:nvCxnSpPr>
      <xdr:spPr>
        <a:xfrm>
          <a:off x="13703300" y="638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123372</xdr:rowOff>
    </xdr:from>
    <xdr:to>
      <xdr:col>67</xdr:col>
      <xdr:colOff>101600</xdr:colOff>
      <xdr:row>37</xdr:row>
      <xdr:rowOff>53522</xdr:rowOff>
    </xdr:to>
    <xdr:sp macro="" textlink="">
      <xdr:nvSpPr>
        <xdr:cNvPr id="443" name="楕円 442">
          <a:extLst>
            <a:ext uri="{FF2B5EF4-FFF2-40B4-BE49-F238E27FC236}">
              <a16:creationId xmlns:a16="http://schemas.microsoft.com/office/drawing/2014/main" xmlns="" id="{A12983A2-D89C-496A-B836-AE4F0ED4DE12}"/>
            </a:ext>
          </a:extLst>
        </xdr:cNvPr>
        <xdr:cNvSpPr/>
      </xdr:nvSpPr>
      <xdr:spPr>
        <a:xfrm>
          <a:off x="1276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2722</xdr:rowOff>
    </xdr:from>
    <xdr:to>
      <xdr:col>71</xdr:col>
      <xdr:colOff>177800</xdr:colOff>
      <xdr:row>37</xdr:row>
      <xdr:rowOff>40277</xdr:rowOff>
    </xdr:to>
    <xdr:cxnSp macro="">
      <xdr:nvCxnSpPr>
        <xdr:cNvPr id="444" name="直線コネクタ 443">
          <a:extLst>
            <a:ext uri="{FF2B5EF4-FFF2-40B4-BE49-F238E27FC236}">
              <a16:creationId xmlns:a16="http://schemas.microsoft.com/office/drawing/2014/main" xmlns="" id="{3FD974BF-5E80-4B56-ABD8-21C62CA0AA98}"/>
            </a:ext>
          </a:extLst>
        </xdr:cNvPr>
        <xdr:cNvCxnSpPr/>
      </xdr:nvCxnSpPr>
      <xdr:spPr>
        <a:xfrm>
          <a:off x="12814300" y="63463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94ADF0D7-8A02-420B-B0A7-8113E6104D71}"/>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433EBBAD-1755-4502-B58C-D4D69BABEA41}"/>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11C00F14-51AA-430B-A3B9-96DB229A6D96}"/>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04F7AABD-4A96-4EB3-9BAB-9B902FAB4B6E}"/>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25B8BF33-85D6-496B-8881-91937EB38E0C}"/>
            </a:ext>
          </a:extLst>
        </xdr:cNvPr>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145160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46D11791-187A-4C65-9BD4-FEAA7144C048}"/>
            </a:ext>
          </a:extLst>
        </xdr:cNvPr>
        <xdr:cNvSpPr txBox="1"/>
      </xdr:nvSpPr>
      <xdr:spPr>
        <a:xfrm>
          <a:off x="14389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3DB7C20E-8497-4519-A431-05FB97F2FEF0}"/>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70049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8A26D759-1512-4474-8204-826084EFE965}"/>
            </a:ext>
          </a:extLst>
        </xdr:cNvPr>
        <xdr:cNvSpPr txBox="1"/>
      </xdr:nvSpPr>
      <xdr:spPr>
        <a:xfrm>
          <a:off x="12611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529ED79E-6B0D-48D4-8C8F-D674AE839D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AF63A239-3A71-4A2E-8F9F-672421A083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403B2F50-42C7-4F53-BB27-BBFF1E281E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160F8B39-40E2-4476-B9CF-7AE4BB6045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E5BA1660-5F9D-4F9E-B006-2558A484DB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90D8A4F8-857E-4A5C-996B-93F1D2D69A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66626B80-4600-4FB2-B554-D315E0C359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6DF1D007-8B33-4DCA-97BA-C62C9CD85A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5148D01F-5EB4-498A-95C3-39E0E3866D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8E05C433-72CE-4FA8-ABD4-7FF78B91B4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46258788-0B27-4A7C-94DA-92B877F1274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8FCA8083-FBBC-4873-B75F-4C1CCC654A7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1449B53F-8562-4143-AEEE-65FFD1528E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9C281720-D681-4D6D-AE98-CE61448233C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B4B004DF-6919-45F7-9BB9-A219108B1FD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E22A4CA0-02D1-4B3A-B29B-52FDF514DDC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996D1016-A98E-4EAA-80E5-8FB43E5B75A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CE6B4AC3-DB55-462D-A539-8E726E2CEC7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72D91C9C-AA49-4D13-A9DA-E14CC64560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3A9DBF42-7483-4C5F-9651-8CE798B4C1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F4443FE3-A6BA-4248-B881-D474F4A047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xmlns="" id="{BD0F7F3B-B928-4546-B976-B425BBDFCEBB}"/>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45DE4CC9-B83F-46C6-ABAF-9A597B5C29C7}"/>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xmlns="" id="{DE85B8B1-0572-4C21-BE8C-3B90189BA54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7835EE44-5575-4F26-B41C-687DAFC73E41}"/>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xmlns="" id="{57584835-6944-4E42-93AD-10EDEF7E3BF4}"/>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BB27A4FB-06A3-4EAB-9408-A854D6616C7D}"/>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xmlns="" id="{54A4D3C1-EE68-4E73-B2C7-7B7174A0354F}"/>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xmlns="" id="{BC0601DE-F074-4368-A10A-C819F397333B}"/>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xmlns="" id="{595F76C4-E1AB-4115-AED4-A4D04C7A7D97}"/>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xmlns="" id="{2DB6B265-5B01-4CEB-8637-FAF8A09B5FB4}"/>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xmlns="" id="{2276CB39-BCC2-41E2-83E8-FE83C424A505}"/>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BB7DA682-66F2-49FB-A56B-BEA0C56B16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6BE9556F-6F89-4AFE-8A12-A87D09598F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97526DF2-52D5-41A6-BE88-EBE19F125D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7AE5F66E-6821-4DFC-B7AB-66403755A7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7AFE0E65-81E6-4B54-8CBC-99459368B45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90" name="楕円 489">
          <a:extLst>
            <a:ext uri="{FF2B5EF4-FFF2-40B4-BE49-F238E27FC236}">
              <a16:creationId xmlns:a16="http://schemas.microsoft.com/office/drawing/2014/main" xmlns="" id="{DDC8011B-3BD9-4F66-90F3-4F5F88DDCC5B}"/>
            </a:ext>
          </a:extLst>
        </xdr:cNvPr>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D056948F-F894-44A0-B249-7368D9B6C230}"/>
            </a:ext>
          </a:extLst>
        </xdr:cNvPr>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92" name="楕円 491">
          <a:extLst>
            <a:ext uri="{FF2B5EF4-FFF2-40B4-BE49-F238E27FC236}">
              <a16:creationId xmlns:a16="http://schemas.microsoft.com/office/drawing/2014/main" xmlns="" id="{C9E8B035-930E-4EDD-990B-16E4B9EF9CF8}"/>
            </a:ext>
          </a:extLst>
        </xdr:cNvPr>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493" name="直線コネクタ 492">
          <a:extLst>
            <a:ext uri="{FF2B5EF4-FFF2-40B4-BE49-F238E27FC236}">
              <a16:creationId xmlns:a16="http://schemas.microsoft.com/office/drawing/2014/main" xmlns="" id="{B4063395-0B9F-4295-918B-DB874DF5A45A}"/>
            </a:ext>
          </a:extLst>
        </xdr:cNvPr>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64262</xdr:rowOff>
    </xdr:from>
    <xdr:to>
      <xdr:col>107</xdr:col>
      <xdr:colOff>101600</xdr:colOff>
      <xdr:row>40</xdr:row>
      <xdr:rowOff>165862</xdr:rowOff>
    </xdr:to>
    <xdr:sp macro="" textlink="">
      <xdr:nvSpPr>
        <xdr:cNvPr id="494" name="楕円 493">
          <a:extLst>
            <a:ext uri="{FF2B5EF4-FFF2-40B4-BE49-F238E27FC236}">
              <a16:creationId xmlns:a16="http://schemas.microsoft.com/office/drawing/2014/main" xmlns="" id="{56E432B7-7615-4455-98AB-623433FD81E0}"/>
            </a:ext>
          </a:extLst>
        </xdr:cNvPr>
        <xdr:cNvSpPr/>
      </xdr:nvSpPr>
      <xdr:spPr>
        <a:xfrm>
          <a:off x="20383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117348</xdr:rowOff>
    </xdr:to>
    <xdr:cxnSp macro="">
      <xdr:nvCxnSpPr>
        <xdr:cNvPr id="495" name="直線コネクタ 494">
          <a:extLst>
            <a:ext uri="{FF2B5EF4-FFF2-40B4-BE49-F238E27FC236}">
              <a16:creationId xmlns:a16="http://schemas.microsoft.com/office/drawing/2014/main" xmlns="" id="{985012BC-C329-4DA5-908D-97B8A92BCF38}"/>
            </a:ext>
          </a:extLst>
        </xdr:cNvPr>
        <xdr:cNvCxnSpPr/>
      </xdr:nvCxnSpPr>
      <xdr:spPr>
        <a:xfrm>
          <a:off x="20434300" y="697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64262</xdr:rowOff>
    </xdr:from>
    <xdr:to>
      <xdr:col>102</xdr:col>
      <xdr:colOff>165100</xdr:colOff>
      <xdr:row>40</xdr:row>
      <xdr:rowOff>165862</xdr:rowOff>
    </xdr:to>
    <xdr:sp macro="" textlink="">
      <xdr:nvSpPr>
        <xdr:cNvPr id="496" name="楕円 495">
          <a:extLst>
            <a:ext uri="{FF2B5EF4-FFF2-40B4-BE49-F238E27FC236}">
              <a16:creationId xmlns:a16="http://schemas.microsoft.com/office/drawing/2014/main" xmlns="" id="{819DD0C5-B385-4131-A60E-D23EAEE35ACE}"/>
            </a:ext>
          </a:extLst>
        </xdr:cNvPr>
        <xdr:cNvSpPr/>
      </xdr:nvSpPr>
      <xdr:spPr>
        <a:xfrm>
          <a:off x="19494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115062</xdr:rowOff>
    </xdr:to>
    <xdr:cxnSp macro="">
      <xdr:nvCxnSpPr>
        <xdr:cNvPr id="497" name="直線コネクタ 496">
          <a:extLst>
            <a:ext uri="{FF2B5EF4-FFF2-40B4-BE49-F238E27FC236}">
              <a16:creationId xmlns:a16="http://schemas.microsoft.com/office/drawing/2014/main" xmlns="" id="{9FEB9F39-75B8-4B65-9AB2-3B0BBB604521}"/>
            </a:ext>
          </a:extLst>
        </xdr:cNvPr>
        <xdr:cNvCxnSpPr/>
      </xdr:nvCxnSpPr>
      <xdr:spPr>
        <a:xfrm>
          <a:off x="19545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64262</xdr:rowOff>
    </xdr:from>
    <xdr:to>
      <xdr:col>98</xdr:col>
      <xdr:colOff>38100</xdr:colOff>
      <xdr:row>40</xdr:row>
      <xdr:rowOff>165862</xdr:rowOff>
    </xdr:to>
    <xdr:sp macro="" textlink="">
      <xdr:nvSpPr>
        <xdr:cNvPr id="498" name="楕円 497">
          <a:extLst>
            <a:ext uri="{FF2B5EF4-FFF2-40B4-BE49-F238E27FC236}">
              <a16:creationId xmlns:a16="http://schemas.microsoft.com/office/drawing/2014/main" xmlns="" id="{1B67B552-D885-4EC9-BE94-C667B34CB17F}"/>
            </a:ext>
          </a:extLst>
        </xdr:cNvPr>
        <xdr:cNvSpPr/>
      </xdr:nvSpPr>
      <xdr:spPr>
        <a:xfrm>
          <a:off x="18605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115062</xdr:rowOff>
    </xdr:from>
    <xdr:to>
      <xdr:col>102</xdr:col>
      <xdr:colOff>114300</xdr:colOff>
      <xdr:row>40</xdr:row>
      <xdr:rowOff>115062</xdr:rowOff>
    </xdr:to>
    <xdr:cxnSp macro="">
      <xdr:nvCxnSpPr>
        <xdr:cNvPr id="499" name="直線コネクタ 498">
          <a:extLst>
            <a:ext uri="{FF2B5EF4-FFF2-40B4-BE49-F238E27FC236}">
              <a16:creationId xmlns:a16="http://schemas.microsoft.com/office/drawing/2014/main" xmlns="" id="{55CB0B65-375B-4784-97AA-79C83946CC99}"/>
            </a:ext>
          </a:extLst>
        </xdr:cNvPr>
        <xdr:cNvCxnSpPr/>
      </xdr:nvCxnSpPr>
      <xdr:spPr>
        <a:xfrm>
          <a:off x="18656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5CADA236-897B-4195-B8C6-0BF7E5CB9304}"/>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C72C3E15-1B83-465E-8043-134ABF08F095}"/>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045E3AEC-25BB-4051-B608-3E260EAC33B7}"/>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1068231B-9F8A-4B79-B2A4-66DAC7829605}"/>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78E6A1A9-045B-463B-99AB-761894D0CA3A}"/>
            </a:ext>
          </a:extLst>
        </xdr:cNvPr>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9AFC012A-C013-452B-8278-9E9328A591ED}"/>
            </a:ext>
          </a:extLst>
        </xdr:cNvPr>
        <xdr:cNvSpPr txBox="1"/>
      </xdr:nvSpPr>
      <xdr:spPr>
        <a:xfrm>
          <a:off x="20199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156989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F55E1466-369D-4209-890A-97E31C66981E}"/>
            </a:ext>
          </a:extLst>
        </xdr:cNvPr>
        <xdr:cNvSpPr txBox="1"/>
      </xdr:nvSpPr>
      <xdr:spPr>
        <a:xfrm>
          <a:off x="19310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156989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80C60927-2281-4EE6-A541-D13205E8C0F8}"/>
            </a:ext>
          </a:extLst>
        </xdr:cNvPr>
        <xdr:cNvSpPr txBox="1"/>
      </xdr:nvSpPr>
      <xdr:spPr>
        <a:xfrm>
          <a:off x="18421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2AA91BEB-3734-42B2-B763-3A221F366D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6C657857-1203-4E42-A940-E1C2ADE072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192039F9-2CAB-46A8-A4B0-63148DCCB0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9BA7B9D4-37EB-4601-8FFF-7DD7319770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BBB555E3-F926-4E5D-8468-4EC5CEE872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970762D8-CCF8-4009-AF3D-5E45B97102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074D8A61-AAED-4D43-8459-CC0C310284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B8AD2885-9FF0-4966-A3AF-3FE826834D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79502C5E-6A35-40A8-ACE0-F31826355D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0EFBD5C4-CA20-440B-8270-3219D49580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FC374CE9-F9BC-4902-BC54-1EEB92D523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xmlns="" id="{245E87C0-1A00-4E6F-9508-BAF68D8EAB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xmlns="" id="{CC096677-E33C-4E80-B330-5EC079F7B27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xmlns="" id="{D11FDA0F-5CEC-4100-8CD6-9B0AEAC0D3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xmlns="" id="{7E30D171-8AAD-4D34-A04C-9DE89861F20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xmlns="" id="{C28E1D74-A97D-40F7-AD00-82CC14EBC5C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xmlns="" id="{4AAB9CE3-518E-4453-90E6-5B4B1672C27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xmlns="" id="{2996DB8D-CBE2-4ED0-9D00-CF9F9CDA90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xmlns="" id="{E5EC9141-6E20-4C6E-80E7-D4EAC02428A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xmlns="" id="{1BA7B628-4E9A-46F2-89DD-E4D680645B2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xmlns="" id="{325448F6-A7E6-4BE4-A016-1783179BD9E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DA799229-D839-4A23-A478-D475A2361C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xmlns="" id="{E9A765EE-B152-4849-92FA-B3020D62F1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8D007C24-4128-4195-8018-42F729F287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xmlns="" id="{9A83A65E-10A5-4091-A8EB-FC54DA1CF9C4}"/>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74922DBE-EE70-4019-884B-48F3329C396A}"/>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xmlns="" id="{9F10A414-86AD-40E0-A7A9-AB681DE265C8}"/>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FEA8FA29-ECC8-439F-8B67-66FACBBDEE42}"/>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xmlns="" id="{8F772250-D433-4EFF-B03E-7139D9B16374}"/>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7584E6B7-24E5-4648-826C-83825B9ACDD4}"/>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xmlns="" id="{6B9E6EF7-8FEA-4D81-8CA7-EB219F75EDB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xmlns="" id="{DC92F638-A6C6-4DA9-9240-D4579D194BA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xmlns="" id="{80C17449-23A0-4AE8-B5AA-CFCE86A156D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xmlns="" id="{3F3A3118-39DF-43E2-91C8-556ECA6C16FA}"/>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xmlns="" id="{F01E274A-9CF2-49D7-ACDD-9760FA303614}"/>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C6DAA173-A6DA-4DF1-B0F5-0E340A26A7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789BAB4-14A8-4929-99FA-7AD412CE02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E761B5BC-0CFA-435E-9E4C-DDA66C6015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C5B842EA-C190-4260-8935-2514243554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54FDA91D-11B8-410B-9546-1B317C7C1A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48" name="楕円 547">
          <a:extLst>
            <a:ext uri="{FF2B5EF4-FFF2-40B4-BE49-F238E27FC236}">
              <a16:creationId xmlns:a16="http://schemas.microsoft.com/office/drawing/2014/main" xmlns="" id="{72501019-CB4F-47FC-8294-D1E29ADAE8AC}"/>
            </a:ext>
          </a:extLst>
        </xdr:cNvPr>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98D5CB02-8C87-4058-96CD-B87EABF1DCFD}"/>
            </a:ext>
          </a:extLst>
        </xdr:cNvPr>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50" name="楕円 549">
          <a:extLst>
            <a:ext uri="{FF2B5EF4-FFF2-40B4-BE49-F238E27FC236}">
              <a16:creationId xmlns:a16="http://schemas.microsoft.com/office/drawing/2014/main" xmlns="" id="{02FC6B15-4A6F-4474-83AE-419492D3C665}"/>
            </a:ext>
          </a:extLst>
        </xdr:cNvPr>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81915</xdr:rowOff>
    </xdr:to>
    <xdr:cxnSp macro="">
      <xdr:nvCxnSpPr>
        <xdr:cNvPr id="551" name="直線コネクタ 550">
          <a:extLst>
            <a:ext uri="{FF2B5EF4-FFF2-40B4-BE49-F238E27FC236}">
              <a16:creationId xmlns:a16="http://schemas.microsoft.com/office/drawing/2014/main" xmlns="" id="{670D4893-FD47-43C7-9617-BE098FD3802B}"/>
            </a:ext>
          </a:extLst>
        </xdr:cNvPr>
        <xdr:cNvCxnSpPr/>
      </xdr:nvCxnSpPr>
      <xdr:spPr>
        <a:xfrm>
          <a:off x="15481300" y="101536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133985</xdr:rowOff>
    </xdr:from>
    <xdr:to>
      <xdr:col>76</xdr:col>
      <xdr:colOff>165100</xdr:colOff>
      <xdr:row>59</xdr:row>
      <xdr:rowOff>64135</xdr:rowOff>
    </xdr:to>
    <xdr:sp macro="" textlink="">
      <xdr:nvSpPr>
        <xdr:cNvPr id="552" name="楕円 551">
          <a:extLst>
            <a:ext uri="{FF2B5EF4-FFF2-40B4-BE49-F238E27FC236}">
              <a16:creationId xmlns:a16="http://schemas.microsoft.com/office/drawing/2014/main" xmlns="" id="{87E29316-408C-4618-BD45-44939509405A}"/>
            </a:ext>
          </a:extLst>
        </xdr:cNvPr>
        <xdr:cNvSpPr/>
      </xdr:nvSpPr>
      <xdr:spPr>
        <a:xfrm>
          <a:off x="14541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xdr:rowOff>
    </xdr:from>
    <xdr:to>
      <xdr:col>81</xdr:col>
      <xdr:colOff>50800</xdr:colOff>
      <xdr:row>59</xdr:row>
      <xdr:rowOff>38100</xdr:rowOff>
    </xdr:to>
    <xdr:cxnSp macro="">
      <xdr:nvCxnSpPr>
        <xdr:cNvPr id="553" name="直線コネクタ 552">
          <a:extLst>
            <a:ext uri="{FF2B5EF4-FFF2-40B4-BE49-F238E27FC236}">
              <a16:creationId xmlns:a16="http://schemas.microsoft.com/office/drawing/2014/main" xmlns="" id="{93327DC4-A860-4B95-86FA-8F9348E3DADB}"/>
            </a:ext>
          </a:extLst>
        </xdr:cNvPr>
        <xdr:cNvCxnSpPr/>
      </xdr:nvCxnSpPr>
      <xdr:spPr>
        <a:xfrm>
          <a:off x="14592300" y="101288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554" name="楕円 553">
          <a:extLst>
            <a:ext uri="{FF2B5EF4-FFF2-40B4-BE49-F238E27FC236}">
              <a16:creationId xmlns:a16="http://schemas.microsoft.com/office/drawing/2014/main" xmlns="" id="{CCD489E4-C7E8-4225-95FD-CEBEE2DD1D12}"/>
            </a:ext>
          </a:extLst>
        </xdr:cNvPr>
        <xdr:cNvSpPr/>
      </xdr:nvSpPr>
      <xdr:spPr>
        <a:xfrm>
          <a:off x="1365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59</xdr:row>
      <xdr:rowOff>13335</xdr:rowOff>
    </xdr:to>
    <xdr:cxnSp macro="">
      <xdr:nvCxnSpPr>
        <xdr:cNvPr id="555" name="直線コネクタ 554">
          <a:extLst>
            <a:ext uri="{FF2B5EF4-FFF2-40B4-BE49-F238E27FC236}">
              <a16:creationId xmlns:a16="http://schemas.microsoft.com/office/drawing/2014/main" xmlns="" id="{669D94B3-FCBF-469C-B72A-37FA856A9CD0}"/>
            </a:ext>
          </a:extLst>
        </xdr:cNvPr>
        <xdr:cNvCxnSpPr/>
      </xdr:nvCxnSpPr>
      <xdr:spPr>
        <a:xfrm>
          <a:off x="13703300" y="100831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46355</xdr:rowOff>
    </xdr:from>
    <xdr:to>
      <xdr:col>67</xdr:col>
      <xdr:colOff>101600</xdr:colOff>
      <xdr:row>58</xdr:row>
      <xdr:rowOff>147955</xdr:rowOff>
    </xdr:to>
    <xdr:sp macro="" textlink="">
      <xdr:nvSpPr>
        <xdr:cNvPr id="556" name="楕円 555">
          <a:extLst>
            <a:ext uri="{FF2B5EF4-FFF2-40B4-BE49-F238E27FC236}">
              <a16:creationId xmlns:a16="http://schemas.microsoft.com/office/drawing/2014/main" xmlns="" id="{FC060FDD-2373-471C-9C8A-16965BF1C018}"/>
            </a:ext>
          </a:extLst>
        </xdr:cNvPr>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58</xdr:row>
      <xdr:rowOff>139065</xdr:rowOff>
    </xdr:to>
    <xdr:cxnSp macro="">
      <xdr:nvCxnSpPr>
        <xdr:cNvPr id="557" name="直線コネクタ 556">
          <a:extLst>
            <a:ext uri="{FF2B5EF4-FFF2-40B4-BE49-F238E27FC236}">
              <a16:creationId xmlns:a16="http://schemas.microsoft.com/office/drawing/2014/main" xmlns="" id="{1CE24FF3-A49A-4981-86F0-790F1B4F2BC9}"/>
            </a:ext>
          </a:extLst>
        </xdr:cNvPr>
        <xdr:cNvCxnSpPr/>
      </xdr:nvCxnSpPr>
      <xdr:spPr>
        <a:xfrm>
          <a:off x="12814300" y="1004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xmlns="" id="{C6B02867-05B9-43F9-A9C6-F551280585CC}"/>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xmlns="" id="{A6E5095A-0D6B-4F8C-B657-6C962A62EF6C}"/>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xmlns="" id="{F91EC8D2-85B0-489E-8321-35A03245021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xmlns="" id="{B94C5EA0-B9B8-403B-B5CF-2CCC89BF517B}"/>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105427</xdr:rowOff>
    </xdr:from>
    <xdr:ext cx="405111" cy="259045"/>
    <xdr:sp macro="" textlink="">
      <xdr:nvSpPr>
        <xdr:cNvPr id="562" name="n_1mainValue【学校施設】&#10;有形固定資産減価償却率">
          <a:extLst>
            <a:ext uri="{FF2B5EF4-FFF2-40B4-BE49-F238E27FC236}">
              <a16:creationId xmlns:a16="http://schemas.microsoft.com/office/drawing/2014/main" xmlns="" id="{EEFD43E1-22C9-40FD-9DB3-D3735AC8136F}"/>
            </a:ext>
          </a:extLst>
        </xdr:cNvPr>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563" name="n_2mainValue【学校施設】&#10;有形固定資産減価償却率">
          <a:extLst>
            <a:ext uri="{FF2B5EF4-FFF2-40B4-BE49-F238E27FC236}">
              <a16:creationId xmlns:a16="http://schemas.microsoft.com/office/drawing/2014/main" xmlns="" id="{AA7764F6-DA7C-487D-8569-549E008DB0BD}"/>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34942</xdr:rowOff>
    </xdr:from>
    <xdr:ext cx="405111" cy="259045"/>
    <xdr:sp macro="" textlink="">
      <xdr:nvSpPr>
        <xdr:cNvPr id="564" name="n_3mainValue【学校施設】&#10;有形固定資産減価償却率">
          <a:extLst>
            <a:ext uri="{FF2B5EF4-FFF2-40B4-BE49-F238E27FC236}">
              <a16:creationId xmlns:a16="http://schemas.microsoft.com/office/drawing/2014/main" xmlns="" id="{67B055E4-6E67-4B51-A3E2-E2AC2CDA5422}"/>
            </a:ext>
          </a:extLst>
        </xdr:cNvPr>
        <xdr:cNvSpPr txBox="1"/>
      </xdr:nvSpPr>
      <xdr:spPr>
        <a:xfrm>
          <a:off x="13500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164482</xdr:rowOff>
    </xdr:from>
    <xdr:ext cx="405111" cy="259045"/>
    <xdr:sp macro="" textlink="">
      <xdr:nvSpPr>
        <xdr:cNvPr id="565" name="n_4mainValue【学校施設】&#10;有形固定資産減価償却率">
          <a:extLst>
            <a:ext uri="{FF2B5EF4-FFF2-40B4-BE49-F238E27FC236}">
              <a16:creationId xmlns:a16="http://schemas.microsoft.com/office/drawing/2014/main" xmlns="" id="{1621D69A-FF94-452D-9D7E-16B4DAEB2C6A}"/>
            </a:ext>
          </a:extLst>
        </xdr:cNvPr>
        <xdr:cNvSpPr txBox="1"/>
      </xdr:nvSpPr>
      <xdr:spPr>
        <a:xfrm>
          <a:off x="12611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B40AEE7A-ABF0-4F3B-8CA9-F4965A8C95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C8C12936-D627-4269-94DA-DDE56EC6D6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502E696F-29A4-4419-B758-BD70811C5C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22C2963C-12F2-4511-8615-7CE4F333C5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710DAC7B-44FB-4AB7-995E-A09382296B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B786BDD0-38E7-4B0A-ABA0-325670103B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CA2B6C91-0EB7-4890-8E69-E0EB945F0B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44DDBB2B-D5F2-4F4B-BC89-D53EAA40CDC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8B1B781B-6829-456A-A6AE-95B0A8150F4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6472BE7E-8607-4267-8724-E41F6C9F7B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xmlns="" id="{F864A7FA-F9EF-416E-AF21-FBBD001CB52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xmlns="" id="{B4AA925C-9A46-46DB-96C1-FAE74210B3C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xmlns="" id="{60B83F01-2D21-46D5-8AB2-493FBC7BA36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xmlns="" id="{06CC68B9-7C1A-4F45-852A-4D383336DE4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xmlns="" id="{935E42E0-0C1E-4EAD-9CB8-1E2F02B9B24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xmlns="" id="{B18FA9D5-2C32-4C51-9382-BDDD96EC95E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xmlns="" id="{FC5EF0C8-7B6D-46D9-BBAC-EDF4391D6F5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xmlns="" id="{052D6811-9077-47C4-BC5F-69BCBF9377C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xmlns="" id="{4C25B213-89AA-498D-9E2D-D3703836148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xmlns="" id="{3A87BA1B-8E52-4837-B898-BDFBD07FAB3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xmlns="" id="{2B9194DC-4D47-4B90-8B4B-E8D46837D26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xmlns="" id="{BFE4E791-7B5D-495D-92B0-1707843F950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xmlns="" id="{032F578E-0E71-43F0-8C1A-2BC865B3982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BD2CAE87-8ADD-45AB-9301-0061A2CFB8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3216435E-E4E5-47A6-97FC-4B1E9A388C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73EC9A5F-FF72-4265-8839-1181DB6354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xmlns="" id="{B87084F6-C568-48B6-8ED9-14AA95E9EA2B}"/>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xmlns="" id="{517FA8D3-FFB3-4585-8336-E8C9F0B05A51}"/>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xmlns="" id="{ED0A9C88-08B0-49E4-9168-2D78EEBB0A0A}"/>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xmlns="" id="{3419EBC9-2E4C-4A38-999E-2E61EF3B8989}"/>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xmlns="" id="{B0408B66-138E-4100-AE4A-796A7EB3135C}"/>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xmlns="" id="{C4E5D94F-50B3-4261-BCCA-840515A7A7F9}"/>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xmlns="" id="{02960A5F-318D-4CB4-B6A7-4DD5E4A8C3E9}"/>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xmlns="" id="{F7C60154-5326-45CE-A4D5-075727E1BC4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xmlns="" id="{4C143E0A-530E-422E-8C81-BA64AFF7641D}"/>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xmlns="" id="{F3F48325-C7E3-4DC7-9032-8C2485F1E142}"/>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xmlns="" id="{2654681F-0BB5-4251-A881-7B005DC761C6}"/>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CBA116B3-1C6E-4516-9BAC-EA542D0B55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7DD0F720-BC3B-4AAE-B125-21925EC2EC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EBD1E74A-C7F1-4822-9780-6D8301E026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598083E3-5052-4D60-82F8-0B6C37CB9A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0A41FC99-D7A9-4B62-AC4E-1A90894438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101056</xdr:rowOff>
    </xdr:from>
    <xdr:to>
      <xdr:col>116</xdr:col>
      <xdr:colOff>114300</xdr:colOff>
      <xdr:row>60</xdr:row>
      <xdr:rowOff>31206</xdr:rowOff>
    </xdr:to>
    <xdr:sp macro="" textlink="">
      <xdr:nvSpPr>
        <xdr:cNvPr id="608" name="楕円 607">
          <a:extLst>
            <a:ext uri="{FF2B5EF4-FFF2-40B4-BE49-F238E27FC236}">
              <a16:creationId xmlns:a16="http://schemas.microsoft.com/office/drawing/2014/main" xmlns="" id="{F936332F-4B44-40D3-A003-C29E0A9CCDB4}"/>
            </a:ext>
          </a:extLst>
        </xdr:cNvPr>
        <xdr:cNvSpPr/>
      </xdr:nvSpPr>
      <xdr:spPr>
        <a:xfrm>
          <a:off x="22110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123933</xdr:rowOff>
    </xdr:from>
    <xdr:ext cx="469744" cy="259045"/>
    <xdr:sp macro="" textlink="">
      <xdr:nvSpPr>
        <xdr:cNvPr id="609" name="【学校施設】&#10;一人当たり面積該当値テキスト">
          <a:extLst>
            <a:ext uri="{FF2B5EF4-FFF2-40B4-BE49-F238E27FC236}">
              <a16:creationId xmlns:a16="http://schemas.microsoft.com/office/drawing/2014/main" xmlns="" id="{E25E937C-0AE4-4112-A1BF-66E1D06017D4}"/>
            </a:ext>
          </a:extLst>
        </xdr:cNvPr>
        <xdr:cNvSpPr txBox="1"/>
      </xdr:nvSpPr>
      <xdr:spPr>
        <a:xfrm>
          <a:off x="22199600" y="1006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97137</xdr:rowOff>
    </xdr:from>
    <xdr:to>
      <xdr:col>112</xdr:col>
      <xdr:colOff>38100</xdr:colOff>
      <xdr:row>60</xdr:row>
      <xdr:rowOff>27287</xdr:rowOff>
    </xdr:to>
    <xdr:sp macro="" textlink="">
      <xdr:nvSpPr>
        <xdr:cNvPr id="610" name="楕円 609">
          <a:extLst>
            <a:ext uri="{FF2B5EF4-FFF2-40B4-BE49-F238E27FC236}">
              <a16:creationId xmlns:a16="http://schemas.microsoft.com/office/drawing/2014/main" xmlns="" id="{60D17C5B-3B71-4951-8AA0-2F2C0EC8DE70}"/>
            </a:ext>
          </a:extLst>
        </xdr:cNvPr>
        <xdr:cNvSpPr/>
      </xdr:nvSpPr>
      <xdr:spPr>
        <a:xfrm>
          <a:off x="21272500" y="102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147937</xdr:rowOff>
    </xdr:from>
    <xdr:to>
      <xdr:col>116</xdr:col>
      <xdr:colOff>63500</xdr:colOff>
      <xdr:row>59</xdr:row>
      <xdr:rowOff>151856</xdr:rowOff>
    </xdr:to>
    <xdr:cxnSp macro="">
      <xdr:nvCxnSpPr>
        <xdr:cNvPr id="611" name="直線コネクタ 610">
          <a:extLst>
            <a:ext uri="{FF2B5EF4-FFF2-40B4-BE49-F238E27FC236}">
              <a16:creationId xmlns:a16="http://schemas.microsoft.com/office/drawing/2014/main" xmlns="" id="{375A8EC3-3A30-45BC-8AFA-564C579EC31A}"/>
            </a:ext>
          </a:extLst>
        </xdr:cNvPr>
        <xdr:cNvCxnSpPr/>
      </xdr:nvCxnSpPr>
      <xdr:spPr>
        <a:xfrm>
          <a:off x="21323300" y="10263487"/>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90605</xdr:rowOff>
    </xdr:from>
    <xdr:to>
      <xdr:col>107</xdr:col>
      <xdr:colOff>101600</xdr:colOff>
      <xdr:row>60</xdr:row>
      <xdr:rowOff>20755</xdr:rowOff>
    </xdr:to>
    <xdr:sp macro="" textlink="">
      <xdr:nvSpPr>
        <xdr:cNvPr id="612" name="楕円 611">
          <a:extLst>
            <a:ext uri="{FF2B5EF4-FFF2-40B4-BE49-F238E27FC236}">
              <a16:creationId xmlns:a16="http://schemas.microsoft.com/office/drawing/2014/main" xmlns="" id="{AB2B00FA-26DF-47EE-9DA7-073D21DCA034}"/>
            </a:ext>
          </a:extLst>
        </xdr:cNvPr>
        <xdr:cNvSpPr/>
      </xdr:nvSpPr>
      <xdr:spPr>
        <a:xfrm>
          <a:off x="20383500" y="102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141405</xdr:rowOff>
    </xdr:from>
    <xdr:to>
      <xdr:col>111</xdr:col>
      <xdr:colOff>177800</xdr:colOff>
      <xdr:row>59</xdr:row>
      <xdr:rowOff>147937</xdr:rowOff>
    </xdr:to>
    <xdr:cxnSp macro="">
      <xdr:nvCxnSpPr>
        <xdr:cNvPr id="613" name="直線コネクタ 612">
          <a:extLst>
            <a:ext uri="{FF2B5EF4-FFF2-40B4-BE49-F238E27FC236}">
              <a16:creationId xmlns:a16="http://schemas.microsoft.com/office/drawing/2014/main" xmlns="" id="{A00CEFD0-2AC0-4EE4-9851-2F2B549584F0}"/>
            </a:ext>
          </a:extLst>
        </xdr:cNvPr>
        <xdr:cNvCxnSpPr/>
      </xdr:nvCxnSpPr>
      <xdr:spPr>
        <a:xfrm>
          <a:off x="20434300" y="1025695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84727</xdr:rowOff>
    </xdr:from>
    <xdr:to>
      <xdr:col>102</xdr:col>
      <xdr:colOff>165100</xdr:colOff>
      <xdr:row>60</xdr:row>
      <xdr:rowOff>14877</xdr:rowOff>
    </xdr:to>
    <xdr:sp macro="" textlink="">
      <xdr:nvSpPr>
        <xdr:cNvPr id="614" name="楕円 613">
          <a:extLst>
            <a:ext uri="{FF2B5EF4-FFF2-40B4-BE49-F238E27FC236}">
              <a16:creationId xmlns:a16="http://schemas.microsoft.com/office/drawing/2014/main" xmlns="" id="{5DA1071F-303E-411E-B10A-4FCC497595EA}"/>
            </a:ext>
          </a:extLst>
        </xdr:cNvPr>
        <xdr:cNvSpPr/>
      </xdr:nvSpPr>
      <xdr:spPr>
        <a:xfrm>
          <a:off x="19494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135527</xdr:rowOff>
    </xdr:from>
    <xdr:to>
      <xdr:col>107</xdr:col>
      <xdr:colOff>50800</xdr:colOff>
      <xdr:row>59</xdr:row>
      <xdr:rowOff>141405</xdr:rowOff>
    </xdr:to>
    <xdr:cxnSp macro="">
      <xdr:nvCxnSpPr>
        <xdr:cNvPr id="615" name="直線コネクタ 614">
          <a:extLst>
            <a:ext uri="{FF2B5EF4-FFF2-40B4-BE49-F238E27FC236}">
              <a16:creationId xmlns:a16="http://schemas.microsoft.com/office/drawing/2014/main" xmlns="" id="{C3A7ECF5-99DF-46B6-AC65-4E4A41CDE54E}"/>
            </a:ext>
          </a:extLst>
        </xdr:cNvPr>
        <xdr:cNvCxnSpPr/>
      </xdr:nvCxnSpPr>
      <xdr:spPr>
        <a:xfrm>
          <a:off x="19545300" y="1025107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84727</xdr:rowOff>
    </xdr:from>
    <xdr:to>
      <xdr:col>98</xdr:col>
      <xdr:colOff>38100</xdr:colOff>
      <xdr:row>60</xdr:row>
      <xdr:rowOff>14877</xdr:rowOff>
    </xdr:to>
    <xdr:sp macro="" textlink="">
      <xdr:nvSpPr>
        <xdr:cNvPr id="616" name="楕円 615">
          <a:extLst>
            <a:ext uri="{FF2B5EF4-FFF2-40B4-BE49-F238E27FC236}">
              <a16:creationId xmlns:a16="http://schemas.microsoft.com/office/drawing/2014/main" xmlns="" id="{B2804A9E-4BD4-4CE8-B21D-5E6456724A12}"/>
            </a:ext>
          </a:extLst>
        </xdr:cNvPr>
        <xdr:cNvSpPr/>
      </xdr:nvSpPr>
      <xdr:spPr>
        <a:xfrm>
          <a:off x="18605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135527</xdr:rowOff>
    </xdr:from>
    <xdr:to>
      <xdr:col>102</xdr:col>
      <xdr:colOff>114300</xdr:colOff>
      <xdr:row>59</xdr:row>
      <xdr:rowOff>135527</xdr:rowOff>
    </xdr:to>
    <xdr:cxnSp macro="">
      <xdr:nvCxnSpPr>
        <xdr:cNvPr id="617" name="直線コネクタ 616">
          <a:extLst>
            <a:ext uri="{FF2B5EF4-FFF2-40B4-BE49-F238E27FC236}">
              <a16:creationId xmlns:a16="http://schemas.microsoft.com/office/drawing/2014/main" xmlns="" id="{2692CB3C-8A36-43EE-9A1A-189AD5BD796D}"/>
            </a:ext>
          </a:extLst>
        </xdr:cNvPr>
        <xdr:cNvCxnSpPr/>
      </xdr:nvCxnSpPr>
      <xdr:spPr>
        <a:xfrm>
          <a:off x="18656300" y="10251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xmlns="" id="{F96BEA55-A367-4C0F-9913-B20965B44A38}"/>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xmlns="" id="{1B2AC309-D99C-45A1-BE5C-B211A493BABE}"/>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xmlns="" id="{03CC1794-CDA6-48EB-A4D2-1C6E6FC13333}"/>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xmlns="" id="{AF5F2DDA-0FCA-4101-ABC8-7189E1149DDA}"/>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43814</xdr:rowOff>
    </xdr:from>
    <xdr:ext cx="469744" cy="259045"/>
    <xdr:sp macro="" textlink="">
      <xdr:nvSpPr>
        <xdr:cNvPr id="622" name="n_1mainValue【学校施設】&#10;一人当たり面積">
          <a:extLst>
            <a:ext uri="{FF2B5EF4-FFF2-40B4-BE49-F238E27FC236}">
              <a16:creationId xmlns:a16="http://schemas.microsoft.com/office/drawing/2014/main" xmlns="" id="{5546BF30-E42D-4381-A6EE-75854631ADA7}"/>
            </a:ext>
          </a:extLst>
        </xdr:cNvPr>
        <xdr:cNvSpPr txBox="1"/>
      </xdr:nvSpPr>
      <xdr:spPr>
        <a:xfrm>
          <a:off x="21075727" y="998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37282</xdr:rowOff>
    </xdr:from>
    <xdr:ext cx="469744" cy="259045"/>
    <xdr:sp macro="" textlink="">
      <xdr:nvSpPr>
        <xdr:cNvPr id="623" name="n_2mainValue【学校施設】&#10;一人当たり面積">
          <a:extLst>
            <a:ext uri="{FF2B5EF4-FFF2-40B4-BE49-F238E27FC236}">
              <a16:creationId xmlns:a16="http://schemas.microsoft.com/office/drawing/2014/main" xmlns="" id="{86485AEE-F449-496A-92FC-DEDDDEBE2010}"/>
            </a:ext>
          </a:extLst>
        </xdr:cNvPr>
        <xdr:cNvSpPr txBox="1"/>
      </xdr:nvSpPr>
      <xdr:spPr>
        <a:xfrm>
          <a:off x="20199427" y="998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31404</xdr:rowOff>
    </xdr:from>
    <xdr:ext cx="469744" cy="259045"/>
    <xdr:sp macro="" textlink="">
      <xdr:nvSpPr>
        <xdr:cNvPr id="624" name="n_3mainValue【学校施設】&#10;一人当たり面積">
          <a:extLst>
            <a:ext uri="{FF2B5EF4-FFF2-40B4-BE49-F238E27FC236}">
              <a16:creationId xmlns:a16="http://schemas.microsoft.com/office/drawing/2014/main" xmlns="" id="{0695CC74-A188-4FBE-896E-BEB6063C6311}"/>
            </a:ext>
          </a:extLst>
        </xdr:cNvPr>
        <xdr:cNvSpPr txBox="1"/>
      </xdr:nvSpPr>
      <xdr:spPr>
        <a:xfrm>
          <a:off x="19310427" y="99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31404</xdr:rowOff>
    </xdr:from>
    <xdr:ext cx="469744" cy="259045"/>
    <xdr:sp macro="" textlink="">
      <xdr:nvSpPr>
        <xdr:cNvPr id="625" name="n_4mainValue【学校施設】&#10;一人当たり面積">
          <a:extLst>
            <a:ext uri="{FF2B5EF4-FFF2-40B4-BE49-F238E27FC236}">
              <a16:creationId xmlns:a16="http://schemas.microsoft.com/office/drawing/2014/main" xmlns="" id="{E03F2D90-1BDD-4F6F-A805-981FB3CF6202}"/>
            </a:ext>
          </a:extLst>
        </xdr:cNvPr>
        <xdr:cNvSpPr txBox="1"/>
      </xdr:nvSpPr>
      <xdr:spPr>
        <a:xfrm>
          <a:off x="18421427" y="99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277CC38B-729A-4B2C-83B2-5CCA9F5D9C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3D836464-4F32-43B4-B7C5-D92F16E976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D4EBBE0E-5D17-425B-92D7-22046907F0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97155B27-D267-4CF5-A1F3-6F955BF0AB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2DD74B06-C331-4676-A0E3-04E8FF9DA6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5B5F1640-E5E5-4750-8F08-F71FE943FB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0AF50A7C-A764-405D-8856-1F6E5872AF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5E4BE96A-AEBE-49BF-B997-7738FABE4D0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xmlns="" id="{DA2E187B-FC33-46FB-821A-D40BEBF0B3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xmlns="" id="{019051C9-96CB-4BF3-9D77-9CCAF5422F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xmlns="" id="{62E5A9D5-1DCE-4197-BFEE-0B1224B608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xmlns="" id="{D37F99FF-CB62-4F69-B8BD-A0B2EB8AA1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xmlns="" id="{95EDC0A3-E8E8-49AB-8221-E58B3B1873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xmlns="" id="{9989A5D8-39A2-4093-8E50-B981A89A42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xmlns="" id="{3E7213B1-ED60-4F40-87CB-5ED42FC33F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xmlns="" id="{F7FE10B5-35F5-4EF7-A349-17E9AF44D4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xmlns="" id="{A8F10D64-935E-4D85-84D6-9E474ED2D1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xmlns="" id="{1FFA46B2-6FC1-46A8-9120-4E9757E95CB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xmlns="" id="{B6B49503-E58F-4CBD-BE32-437D760AEA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xmlns="" id="{15E09979-B2B3-46E1-8589-0B06CB748D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xmlns="" id="{825B0FFC-5BA3-4934-B2B9-45DC8F1B2C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xmlns="" id="{312DEEDB-D38C-45FA-AECB-D2AB0A751D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xmlns="" id="{23AA899C-AABD-4FC6-9214-7F02356117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xmlns="" id="{62F2A892-FDE7-4EF8-820D-AE1C3BA707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xmlns="" id="{CAD86653-2A3A-4C85-904C-F459DCF8A6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xmlns="" id="{035BD79F-8A56-4EC8-848D-F5BD0B6585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xmlns="" id="{56AB570B-18C0-4FFB-BD7F-EA2D7BBF1A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xmlns="" id="{D05E226C-5913-43D5-80B8-554B6C4514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xmlns="" id="{AD1C13F6-AEE1-4BB4-8ACD-D841CC2996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xmlns="" id="{6CEBC19E-E964-48ED-8074-49D59AB6F86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xmlns="" id="{B5B936B7-E64D-42BF-9AB3-75D58475479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xmlns="" id="{C4C22599-BDFA-4D73-BCB1-6805F59956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xmlns="" id="{083D5243-F650-4282-9140-64EF58E82EE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xmlns="" id="{F5A3CCCC-52E4-467D-AF64-053D0BE605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xmlns="" id="{B5F4D5CE-9E4C-44B6-8E4F-F9D38F665C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xmlns="" id="{619C378C-2852-4716-9F8A-737E63FC9E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xmlns="" id="{AC3B65CF-7E41-45EB-A0B9-0C5F5475EF9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xmlns="" id="{C2AE00E4-A7F6-4B4C-9D7E-A8BC75F146A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xmlns="" id="{D9B6791A-771B-4590-B44B-9EA8F7F5890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4AC1C9E0-3B62-4C3C-9034-1B38D0BCB7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xmlns="" id="{693678F2-BC86-446E-B33E-0612BB7584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xmlns="" id="{EF2ABA77-8122-495A-93BB-9998D51270C1}"/>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xmlns="" id="{CEB9A593-DE1B-41C6-AE0E-C43C82D69F67}"/>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xmlns="" id="{45A715BC-014A-45FA-B775-93C58983DE23}"/>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xmlns="" id="{4208853E-0DDC-4FC6-8987-67E2F5C863FA}"/>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xmlns="" id="{FE689FB8-AEEE-497E-A2EC-DB45594FFA91}"/>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xmlns="" id="{FFE46072-2D41-428C-A758-902EA927CE7E}"/>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xmlns="" id="{96B6B079-EE89-4126-A139-848D45E6692F}"/>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xmlns="" id="{28F5A476-6671-4EF6-91D2-8A918BB1E5CE}"/>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xmlns="" id="{4F962F8A-B50C-4315-ADEA-A41CA98A95BA}"/>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xmlns="" id="{25AFB2E5-D1A8-41CF-A624-1F8D135B09EF}"/>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xmlns="" id="{88C15163-1EBE-479C-99B6-BD6534D8A1AB}"/>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D3D9BEFE-93BB-4568-911B-1644D27CB4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2D249ACF-DE83-4A1E-953C-986D839733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647DF712-A4F6-4FF8-8126-D3BCCD4D9F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D235AF0B-92AF-47C9-AC65-50BF32D61A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D0EF39E5-1ADD-457C-A15D-91E9A998EE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683" name="楕円 682">
          <a:extLst>
            <a:ext uri="{FF2B5EF4-FFF2-40B4-BE49-F238E27FC236}">
              <a16:creationId xmlns:a16="http://schemas.microsoft.com/office/drawing/2014/main" xmlns="" id="{E57E2CB2-BE5D-41AB-AD5C-BA1DB3BD7514}"/>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3E9E0442-4DC6-4730-8DC9-E61343AAB734}"/>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685" name="楕円 684">
          <a:extLst>
            <a:ext uri="{FF2B5EF4-FFF2-40B4-BE49-F238E27FC236}">
              <a16:creationId xmlns:a16="http://schemas.microsoft.com/office/drawing/2014/main" xmlns="" id="{03CA1279-3628-4BD4-949F-DEA1732F37BD}"/>
            </a:ext>
          </a:extLst>
        </xdr:cNvPr>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151312</xdr:rowOff>
    </xdr:to>
    <xdr:cxnSp macro="">
      <xdr:nvCxnSpPr>
        <xdr:cNvPr id="686" name="直線コネクタ 685">
          <a:extLst>
            <a:ext uri="{FF2B5EF4-FFF2-40B4-BE49-F238E27FC236}">
              <a16:creationId xmlns:a16="http://schemas.microsoft.com/office/drawing/2014/main" xmlns="" id="{51C5BCD6-DEF8-4C1C-B941-0B1D80612647}"/>
            </a:ext>
          </a:extLst>
        </xdr:cNvPr>
        <xdr:cNvCxnSpPr/>
      </xdr:nvCxnSpPr>
      <xdr:spPr>
        <a:xfrm flipV="1">
          <a:off x="15481300" y="183070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64588</xdr:rowOff>
    </xdr:from>
    <xdr:to>
      <xdr:col>76</xdr:col>
      <xdr:colOff>165100</xdr:colOff>
      <xdr:row>106</xdr:row>
      <xdr:rowOff>166188</xdr:rowOff>
    </xdr:to>
    <xdr:sp macro="" textlink="">
      <xdr:nvSpPr>
        <xdr:cNvPr id="687" name="楕円 686">
          <a:extLst>
            <a:ext uri="{FF2B5EF4-FFF2-40B4-BE49-F238E27FC236}">
              <a16:creationId xmlns:a16="http://schemas.microsoft.com/office/drawing/2014/main" xmlns="" id="{80E5D8D2-995C-4E1A-913D-13577E4D5D5E}"/>
            </a:ext>
          </a:extLst>
        </xdr:cNvPr>
        <xdr:cNvSpPr/>
      </xdr:nvSpPr>
      <xdr:spPr>
        <a:xfrm>
          <a:off x="14541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106</xdr:row>
      <xdr:rowOff>151312</xdr:rowOff>
    </xdr:to>
    <xdr:cxnSp macro="">
      <xdr:nvCxnSpPr>
        <xdr:cNvPr id="688" name="直線コネクタ 687">
          <a:extLst>
            <a:ext uri="{FF2B5EF4-FFF2-40B4-BE49-F238E27FC236}">
              <a16:creationId xmlns:a16="http://schemas.microsoft.com/office/drawing/2014/main" xmlns="" id="{9A6EC3BA-926D-42BA-8628-CB4C9FE10585}"/>
            </a:ext>
          </a:extLst>
        </xdr:cNvPr>
        <xdr:cNvCxnSpPr/>
      </xdr:nvCxnSpPr>
      <xdr:spPr>
        <a:xfrm>
          <a:off x="14592300" y="182890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689" name="楕円 688">
          <a:extLst>
            <a:ext uri="{FF2B5EF4-FFF2-40B4-BE49-F238E27FC236}">
              <a16:creationId xmlns:a16="http://schemas.microsoft.com/office/drawing/2014/main" xmlns="" id="{2FF1CDD8-D0DB-417B-A7A2-43D7106281F3}"/>
            </a:ext>
          </a:extLst>
        </xdr:cNvPr>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115388</xdr:rowOff>
    </xdr:to>
    <xdr:cxnSp macro="">
      <xdr:nvCxnSpPr>
        <xdr:cNvPr id="690" name="直線コネクタ 689">
          <a:extLst>
            <a:ext uri="{FF2B5EF4-FFF2-40B4-BE49-F238E27FC236}">
              <a16:creationId xmlns:a16="http://schemas.microsoft.com/office/drawing/2014/main" xmlns="" id="{9878F564-4303-42D0-A2B9-F673FB06FDB2}"/>
            </a:ext>
          </a:extLst>
        </xdr:cNvPr>
        <xdr:cNvCxnSpPr/>
      </xdr:nvCxnSpPr>
      <xdr:spPr>
        <a:xfrm>
          <a:off x="13703300" y="182531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691" name="楕円 690">
          <a:extLst>
            <a:ext uri="{FF2B5EF4-FFF2-40B4-BE49-F238E27FC236}">
              <a16:creationId xmlns:a16="http://schemas.microsoft.com/office/drawing/2014/main" xmlns="" id="{5E56A6E2-8FBC-46B0-B209-883F43D19EC0}"/>
            </a:ext>
          </a:extLst>
        </xdr:cNvPr>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79466</xdr:rowOff>
    </xdr:to>
    <xdr:cxnSp macro="">
      <xdr:nvCxnSpPr>
        <xdr:cNvPr id="692" name="直線コネクタ 691">
          <a:extLst>
            <a:ext uri="{FF2B5EF4-FFF2-40B4-BE49-F238E27FC236}">
              <a16:creationId xmlns:a16="http://schemas.microsoft.com/office/drawing/2014/main" xmlns="" id="{140620FC-3A96-474C-85B7-F540B0684132}"/>
            </a:ext>
          </a:extLst>
        </xdr:cNvPr>
        <xdr:cNvCxnSpPr/>
      </xdr:nvCxnSpPr>
      <xdr:spPr>
        <a:xfrm>
          <a:off x="12814300" y="182156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xmlns="" id="{258C7AA8-3AE3-44A2-967D-46F4955CA2C4}"/>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xmlns="" id="{2A8B5955-3B4A-4F80-A1D5-C138A6F3E12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xmlns="" id="{18A9C8CC-86E3-47B2-A817-454345F240DE}"/>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xmlns="" id="{2C8F91AA-02E2-48E1-98C4-7691B835EFEB}"/>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697" name="n_1mainValue【公民館】&#10;有形固定資産減価償却率">
          <a:extLst>
            <a:ext uri="{FF2B5EF4-FFF2-40B4-BE49-F238E27FC236}">
              <a16:creationId xmlns:a16="http://schemas.microsoft.com/office/drawing/2014/main" xmlns="" id="{FA8068C1-782C-4C55-A7D7-6F1C743EA7B3}"/>
            </a:ext>
          </a:extLst>
        </xdr:cNvPr>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157315</xdr:rowOff>
    </xdr:from>
    <xdr:ext cx="405111" cy="259045"/>
    <xdr:sp macro="" textlink="">
      <xdr:nvSpPr>
        <xdr:cNvPr id="698" name="n_2mainValue【公民館】&#10;有形固定資産減価償却率">
          <a:extLst>
            <a:ext uri="{FF2B5EF4-FFF2-40B4-BE49-F238E27FC236}">
              <a16:creationId xmlns:a16="http://schemas.microsoft.com/office/drawing/2014/main" xmlns="" id="{DA515DA4-0E70-40CF-9B09-EE94FBD577F5}"/>
            </a:ext>
          </a:extLst>
        </xdr:cNvPr>
        <xdr:cNvSpPr txBox="1"/>
      </xdr:nvSpPr>
      <xdr:spPr>
        <a:xfrm>
          <a:off x="14389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699" name="n_3mainValue【公民館】&#10;有形固定資産減価償却率">
          <a:extLst>
            <a:ext uri="{FF2B5EF4-FFF2-40B4-BE49-F238E27FC236}">
              <a16:creationId xmlns:a16="http://schemas.microsoft.com/office/drawing/2014/main" xmlns="" id="{3948AD70-C458-4B88-8A2C-C0E97BCB068A}"/>
            </a:ext>
          </a:extLst>
        </xdr:cNvPr>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700" name="n_4mainValue【公民館】&#10;有形固定資産減価償却率">
          <a:extLst>
            <a:ext uri="{FF2B5EF4-FFF2-40B4-BE49-F238E27FC236}">
              <a16:creationId xmlns:a16="http://schemas.microsoft.com/office/drawing/2014/main" xmlns="" id="{56DE3EBA-24AC-4C3F-A763-FA6061AAA1A8}"/>
            </a:ext>
          </a:extLst>
        </xdr:cNvPr>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88AAA4DF-51F7-45CD-B16C-AC23200FAF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C99A3E7B-1B40-4993-B33B-65D63A7147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1A7FD06D-8BC7-47D0-820B-FB507EE966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2B58B77A-0810-47B7-A901-ECDEEAABD8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52EEF920-D9C0-461C-BFDA-D671BFFF56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667644F8-4120-412D-B8C5-201C0115A4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101611FC-6674-462D-984F-34D48BCBCE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D89D4750-5186-4351-AB77-BD38099FE3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C3A8BB79-90F6-4692-8310-BAEC2A0D73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72C3DA63-267E-4373-B782-DC0E3CDEF7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50537EC8-09E9-49D4-B131-C9CC9A42FE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CB534750-49E9-437D-BC14-86B7232C3BA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2F989BE7-19A1-4BA2-889F-B67D46ED5E9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91BAC761-6371-46F2-B034-6BE72C01887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9774029D-5CB6-474C-B345-5637F18EE4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5B658C2F-AC6A-4BC9-AB8A-A388270A76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72C432BB-6DDD-4E62-B81E-B863ECE7C0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B77AE354-6379-481D-905A-491B3539357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3222744F-0E53-4524-B8A0-CD78AEF9DF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2DADB180-3086-4C67-B2D6-6631A54C9E8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29425054-24AD-4E84-BB0C-44993150BE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7E19F32D-F9F3-470F-B8EC-E5DE05C5CAD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6F58B37E-2F56-41E9-AEFC-DFD136E5AD6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61CC2C5D-F48E-45DD-9B31-47D5A297211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xmlns="" id="{12871595-8ABC-491F-AC96-21199DCC6E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xmlns="" id="{1CCEAFE6-8B8F-42F5-94C6-1F4336B8BD2E}"/>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xmlns="" id="{1F46782A-DD68-4D22-AFD6-978540176218}"/>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xmlns="" id="{08B48BC5-1C9D-435B-8076-76D616BB903A}"/>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xmlns="" id="{5F15AA9E-A8BC-4480-B17B-D40C47CB777A}"/>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xmlns="" id="{61505078-FAF6-4CAC-A2C9-3F863AECB652}"/>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xmlns="" id="{1E331C8E-D184-4D40-A727-A4687CE38C43}"/>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xmlns="" id="{F33154BA-BC5D-4D7D-8217-11FBA1C24EAB}"/>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xmlns="" id="{72BB7176-06F9-4450-AB30-367B4E864E5B}"/>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xmlns="" id="{D9E5C212-5401-4C6A-B256-BED8B5CF5F18}"/>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xmlns="" id="{E4EE4A48-9D8F-421B-8F3B-61133421DE4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xmlns="" id="{DF3E8C24-A0E6-4A49-9F8E-FA9870F67D2A}"/>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932F0DB4-CC01-4033-A5A7-4E3E3B5B59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39F31A60-78E5-4A07-8F6A-071967CA38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1F9C042B-1AE8-4311-A624-C20528620C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B157E476-3848-4445-8ABB-C6B4A48A46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B1477F8D-FFC2-47C0-963E-A9DFD3ADA8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42" name="楕円 741">
          <a:extLst>
            <a:ext uri="{FF2B5EF4-FFF2-40B4-BE49-F238E27FC236}">
              <a16:creationId xmlns:a16="http://schemas.microsoft.com/office/drawing/2014/main" xmlns="" id="{D10277EC-3709-41FC-AC26-70EC48DD0640}"/>
            </a:ext>
          </a:extLst>
        </xdr:cNvPr>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43" name="【公民館】&#10;一人当たり面積該当値テキスト">
          <a:extLst>
            <a:ext uri="{FF2B5EF4-FFF2-40B4-BE49-F238E27FC236}">
              <a16:creationId xmlns:a16="http://schemas.microsoft.com/office/drawing/2014/main" xmlns="" id="{3FC15A16-97D3-4D4F-A485-64989EEA8E81}"/>
            </a:ext>
          </a:extLst>
        </xdr:cNvPr>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44" name="楕円 743">
          <a:extLst>
            <a:ext uri="{FF2B5EF4-FFF2-40B4-BE49-F238E27FC236}">
              <a16:creationId xmlns:a16="http://schemas.microsoft.com/office/drawing/2014/main" xmlns="" id="{DAB113FB-A05A-46E6-B434-E7F56049BE9E}"/>
            </a:ext>
          </a:extLst>
        </xdr:cNvPr>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143148</xdr:rowOff>
    </xdr:to>
    <xdr:cxnSp macro="">
      <xdr:nvCxnSpPr>
        <xdr:cNvPr id="745" name="直線コネクタ 744">
          <a:extLst>
            <a:ext uri="{FF2B5EF4-FFF2-40B4-BE49-F238E27FC236}">
              <a16:creationId xmlns:a16="http://schemas.microsoft.com/office/drawing/2014/main" xmlns="" id="{0B69EA5B-CE48-42C5-A1C2-A92946F7CE12}"/>
            </a:ext>
          </a:extLst>
        </xdr:cNvPr>
        <xdr:cNvCxnSpPr/>
      </xdr:nvCxnSpPr>
      <xdr:spPr>
        <a:xfrm>
          <a:off x="21323300" y="1848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746" name="楕円 745">
          <a:extLst>
            <a:ext uri="{FF2B5EF4-FFF2-40B4-BE49-F238E27FC236}">
              <a16:creationId xmlns:a16="http://schemas.microsoft.com/office/drawing/2014/main" xmlns="" id="{33C5C1A5-E784-4C98-9435-CCF42E01B5DB}"/>
            </a:ext>
          </a:extLst>
        </xdr:cNvPr>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143148</xdr:rowOff>
    </xdr:to>
    <xdr:cxnSp macro="">
      <xdr:nvCxnSpPr>
        <xdr:cNvPr id="747" name="直線コネクタ 746">
          <a:extLst>
            <a:ext uri="{FF2B5EF4-FFF2-40B4-BE49-F238E27FC236}">
              <a16:creationId xmlns:a16="http://schemas.microsoft.com/office/drawing/2014/main" xmlns="" id="{7FAEC643-B5CB-4065-9EA3-E3B392D2A9DE}"/>
            </a:ext>
          </a:extLst>
        </xdr:cNvPr>
        <xdr:cNvCxnSpPr/>
      </xdr:nvCxnSpPr>
      <xdr:spPr>
        <a:xfrm>
          <a:off x="20434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48" name="楕円 747">
          <a:extLst>
            <a:ext uri="{FF2B5EF4-FFF2-40B4-BE49-F238E27FC236}">
              <a16:creationId xmlns:a16="http://schemas.microsoft.com/office/drawing/2014/main" xmlns="" id="{65D80D7E-E93C-4D20-9B14-DCE445701A61}"/>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143148</xdr:rowOff>
    </xdr:to>
    <xdr:cxnSp macro="">
      <xdr:nvCxnSpPr>
        <xdr:cNvPr id="749" name="直線コネクタ 748">
          <a:extLst>
            <a:ext uri="{FF2B5EF4-FFF2-40B4-BE49-F238E27FC236}">
              <a16:creationId xmlns:a16="http://schemas.microsoft.com/office/drawing/2014/main" xmlns="" id="{9C37CA0E-630A-4ACD-B9C7-9B09401AC3E1}"/>
            </a:ext>
          </a:extLst>
        </xdr:cNvPr>
        <xdr:cNvCxnSpPr/>
      </xdr:nvCxnSpPr>
      <xdr:spPr>
        <a:xfrm>
          <a:off x="19545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89081</xdr:rowOff>
    </xdr:from>
    <xdr:to>
      <xdr:col>98</xdr:col>
      <xdr:colOff>38100</xdr:colOff>
      <xdr:row>108</xdr:row>
      <xdr:rowOff>19231</xdr:rowOff>
    </xdr:to>
    <xdr:sp macro="" textlink="">
      <xdr:nvSpPr>
        <xdr:cNvPr id="750" name="楕円 749">
          <a:extLst>
            <a:ext uri="{FF2B5EF4-FFF2-40B4-BE49-F238E27FC236}">
              <a16:creationId xmlns:a16="http://schemas.microsoft.com/office/drawing/2014/main" xmlns="" id="{09B949C4-55D1-4342-B7D5-926C86B1D245}"/>
            </a:ext>
          </a:extLst>
        </xdr:cNvPr>
        <xdr:cNvSpPr/>
      </xdr:nvSpPr>
      <xdr:spPr>
        <a:xfrm>
          <a:off x="18605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139881</xdr:rowOff>
    </xdr:to>
    <xdr:cxnSp macro="">
      <xdr:nvCxnSpPr>
        <xdr:cNvPr id="751" name="直線コネクタ 750">
          <a:extLst>
            <a:ext uri="{FF2B5EF4-FFF2-40B4-BE49-F238E27FC236}">
              <a16:creationId xmlns:a16="http://schemas.microsoft.com/office/drawing/2014/main" xmlns="" id="{96CCA7B0-B390-415C-974B-3292F65209F7}"/>
            </a:ext>
          </a:extLst>
        </xdr:cNvPr>
        <xdr:cNvCxnSpPr/>
      </xdr:nvCxnSpPr>
      <xdr:spPr>
        <a:xfrm>
          <a:off x="18656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xmlns="" id="{F060FBF0-3B53-420C-8AB4-D560277CD805}"/>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xmlns="" id="{72E03C1D-BE7C-4F64-A8E3-FC47F11436F7}"/>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xmlns="" id="{E392F125-F3D0-4B91-A553-D390CB0A68DA}"/>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xmlns="" id="{4FBAC250-C2BD-418D-AD30-97906B8C20B9}"/>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756" name="n_1mainValue【公民館】&#10;一人当たり面積">
          <a:extLst>
            <a:ext uri="{FF2B5EF4-FFF2-40B4-BE49-F238E27FC236}">
              <a16:creationId xmlns:a16="http://schemas.microsoft.com/office/drawing/2014/main" xmlns="" id="{171DC937-0550-4E97-95BD-C3DD40324D4A}"/>
            </a:ext>
          </a:extLst>
        </xdr:cNvPr>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757" name="n_2mainValue【公民館】&#10;一人当たり面積">
          <a:extLst>
            <a:ext uri="{FF2B5EF4-FFF2-40B4-BE49-F238E27FC236}">
              <a16:creationId xmlns:a16="http://schemas.microsoft.com/office/drawing/2014/main" xmlns="" id="{3868FB0C-3A19-48D1-9A73-27F586546FCB}"/>
            </a:ext>
          </a:extLst>
        </xdr:cNvPr>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58" name="n_3mainValue【公民館】&#10;一人当たり面積">
          <a:extLst>
            <a:ext uri="{FF2B5EF4-FFF2-40B4-BE49-F238E27FC236}">
              <a16:creationId xmlns:a16="http://schemas.microsoft.com/office/drawing/2014/main" xmlns="" id="{943B90EB-8989-4531-A7B6-AC9BBDCE9395}"/>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10358</xdr:rowOff>
    </xdr:from>
    <xdr:ext cx="469744" cy="259045"/>
    <xdr:sp macro="" textlink="">
      <xdr:nvSpPr>
        <xdr:cNvPr id="759" name="n_4mainValue【公民館】&#10;一人当たり面積">
          <a:extLst>
            <a:ext uri="{FF2B5EF4-FFF2-40B4-BE49-F238E27FC236}">
              <a16:creationId xmlns:a16="http://schemas.microsoft.com/office/drawing/2014/main" xmlns="" id="{F5989A3B-2223-4791-B5DB-AD14DAAB0E94}"/>
            </a:ext>
          </a:extLst>
        </xdr:cNvPr>
        <xdr:cNvSpPr txBox="1"/>
      </xdr:nvSpPr>
      <xdr:spPr>
        <a:xfrm>
          <a:off x="18421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xmlns="" id="{074BDB8B-4592-4563-9FBC-D64C4C8015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xmlns="" id="{6377E64E-0410-4AEA-B80B-C81E98D45E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xmlns="" id="{9581A72E-03F5-44D8-BC81-C17EF89A9A5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公民館を除き、全体的に類似団体と比較して低い水準となっている。今後も施設の維持管理を適切に進める。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D7EC981-60F7-469E-A11F-8C8239AF46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47C121F-1FD8-488A-88D2-1504CAE979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78A0A41-1CDD-4B2C-879C-194F2AB4A3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1CEF13D-4D7B-4B41-A4E8-D7D9219AA0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5B1BF5B-433D-44E5-8B97-9F6F163DB4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C1B5F56-A30C-4A89-9FE6-786EFDD43E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2176D71-1E1A-4595-847B-A5D0A67A09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293E388-21EF-4202-BB7A-23810FD7E5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7394773-A06E-413C-8CE0-9148279699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74E7CDE-00A6-4185-AE6C-A94715D222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641878A-AA92-42B0-8EE2-127B05E1D1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3C490B2-A0D9-457E-842B-882CFEE9E0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2FA1607-6670-498E-8EC8-EBE6E6CB4B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862C7E2-4DB3-4FE1-8620-53864B8980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9FCC102-E2BE-4995-A5D3-62F05A8354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38DFB6A3-BFCB-4F3F-9457-7F9E545C71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5BAE977-9455-473C-8220-FB39C11C44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1E068B8-AADF-489F-A073-137EE70257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821D4D2-CF08-4796-A473-EF0D93BF48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F1BC743-5B1E-42DA-8A5F-4846B4C3B7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548B4AE-01EE-4129-AEE9-51EB37517E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D851AD3-2FBD-4066-BF15-2292196386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E04D7DA-524B-4CF0-AA52-527B33DB5F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1723D92-D65A-4E9F-A391-14C7C634D0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3D1384E-311C-4848-91E5-2606B58215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50CC518-BACD-4F19-94FB-DEAD8A7909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51E82C0-2D6C-4149-9AE1-B234DD5037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FDADA36-5F66-403A-A319-4DCB7A6BA0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061D76F-B516-4126-B2F5-7B8A058CB5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7D6572F-B122-45B7-B3AD-57C517DA4D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51A8147-39B9-4BF1-BD29-E99F721422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BD9DF7C-4DAF-49F9-8E5F-4BACA26D41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7438770-874F-4321-B01D-8E70E889F5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7164C23-EBB1-49B7-90D7-85A7EFE27F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B3725DB-EDDA-4279-BC02-B884185C08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FD17CE0-9EE4-44FE-8C81-8AEBC42498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EAF81C3-A1B4-4F0B-A12D-91DED3B690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B9F4797-FD8A-4CBF-BC38-882A2BA873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22C63F4-1C8D-48D7-B634-159939E4DD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3FA2719-309F-49D3-96E8-57E7106F4D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53E1D71-6328-4469-A49D-57AA0111D9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3BD4725-4CCE-4C72-BFC4-FDAAC241E7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C7F5E16-0D39-49E5-AA68-95215A9BD80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6A59A52A-6139-4C35-B7D1-40CDDA334A0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E51E9A98-062E-467F-BA45-35204C797C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18E9DE35-7919-40C9-B1B2-41CB0CD36F3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CFFE877-5A6A-427B-AD04-B997D47CCC3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D5A288F-20ED-454F-98D2-E21B0DE826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E4A4B3EB-9007-449C-A6C2-F245ABEE1EF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28D024A-1C96-4D6A-99C9-32F187DBC2A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F181252-CE6E-424C-8E4D-9696F146B6A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7FC50BA-8E0F-4BBE-80BE-9918B20F81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BE8A92FF-C70F-4DE8-B981-C78B62F63A2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9547F482-443E-41A9-A41B-E950522A5AA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CB416688-E8D1-4DBC-8B45-AB63D443EF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9DA3186-87B0-4B3D-8B29-543B56831E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E496792E-8D2B-498B-AA4F-A2E7BF9B9E5E}"/>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1B3F393B-97A5-40E1-829D-082A05F1764A}"/>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EBE573E4-7F5C-41BB-A7A9-08F317C3ABFC}"/>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DF08EA2B-3E82-4552-ABAC-ACF51D889AB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E49A0AB5-5905-4EF8-8E04-808755AE47B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895A6F5F-366C-4831-A4AD-2D123AF752C5}"/>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xmlns="" id="{FB5393B8-449B-4993-AD3C-F7F51F7F89FF}"/>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xmlns="" id="{649A58B7-147C-4340-99F8-FEE02AE872A9}"/>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xmlns="" id="{EEAE32A1-1D86-404F-8479-B33FEB12A9DF}"/>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xmlns="" id="{8D3BB9EA-87AE-4B9B-8ABF-C5B96708786A}"/>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7FD8D7A9-2B65-42CC-B884-CC4270144172}"/>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5742FF8-8B78-409B-BA5B-C3D1484FD8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166575A-710F-4249-AD55-8E80428F8C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6DF22ED-AAA6-40F6-99B5-5544F5419C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F610CB6-02CB-42D4-8369-7F15331016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236EF1E1-DB46-4079-A0F8-E3C3314637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a:extLst>
            <a:ext uri="{FF2B5EF4-FFF2-40B4-BE49-F238E27FC236}">
              <a16:creationId xmlns:a16="http://schemas.microsoft.com/office/drawing/2014/main" xmlns="" id="{6F4E95EF-DFFF-46B8-916D-3F09B70FD3A7}"/>
            </a:ext>
          </a:extLst>
        </xdr:cNvPr>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E6A79778-8D8D-45A6-8E68-B86427D1A639}"/>
            </a:ext>
          </a:extLst>
        </xdr:cNvPr>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6" name="楕円 75">
          <a:extLst>
            <a:ext uri="{FF2B5EF4-FFF2-40B4-BE49-F238E27FC236}">
              <a16:creationId xmlns:a16="http://schemas.microsoft.com/office/drawing/2014/main" xmlns="" id="{4EFEE0FB-E7C4-4802-A168-F3DF3636F075}"/>
            </a:ext>
          </a:extLst>
        </xdr:cNvPr>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59872</xdr:rowOff>
    </xdr:to>
    <xdr:cxnSp macro="">
      <xdr:nvCxnSpPr>
        <xdr:cNvPr id="77" name="直線コネクタ 76">
          <a:extLst>
            <a:ext uri="{FF2B5EF4-FFF2-40B4-BE49-F238E27FC236}">
              <a16:creationId xmlns:a16="http://schemas.microsoft.com/office/drawing/2014/main" xmlns="" id="{90E3CA42-F177-446C-B9C7-E944E55C5C55}"/>
            </a:ext>
          </a:extLst>
        </xdr:cNvPr>
        <xdr:cNvCxnSpPr/>
      </xdr:nvCxnSpPr>
      <xdr:spPr>
        <a:xfrm>
          <a:off x="3797300" y="636270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138067</xdr:rowOff>
    </xdr:from>
    <xdr:to>
      <xdr:col>15</xdr:col>
      <xdr:colOff>101600</xdr:colOff>
      <xdr:row>37</xdr:row>
      <xdr:rowOff>68217</xdr:rowOff>
    </xdr:to>
    <xdr:sp macro="" textlink="">
      <xdr:nvSpPr>
        <xdr:cNvPr id="78" name="楕円 77">
          <a:extLst>
            <a:ext uri="{FF2B5EF4-FFF2-40B4-BE49-F238E27FC236}">
              <a16:creationId xmlns:a16="http://schemas.microsoft.com/office/drawing/2014/main" xmlns="" id="{E5389041-A601-441A-AA6F-07248D7103E4}"/>
            </a:ext>
          </a:extLst>
        </xdr:cNvPr>
        <xdr:cNvSpPr/>
      </xdr:nvSpPr>
      <xdr:spPr>
        <a:xfrm>
          <a:off x="2857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19050</xdr:rowOff>
    </xdr:to>
    <xdr:cxnSp macro="">
      <xdr:nvCxnSpPr>
        <xdr:cNvPr id="79" name="直線コネクタ 78">
          <a:extLst>
            <a:ext uri="{FF2B5EF4-FFF2-40B4-BE49-F238E27FC236}">
              <a16:creationId xmlns:a16="http://schemas.microsoft.com/office/drawing/2014/main" xmlns="" id="{528B238C-2790-46DC-B357-578D66926482}"/>
            </a:ext>
          </a:extLst>
        </xdr:cNvPr>
        <xdr:cNvCxnSpPr/>
      </xdr:nvCxnSpPr>
      <xdr:spPr>
        <a:xfrm>
          <a:off x="2908300" y="63610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100511</xdr:rowOff>
    </xdr:from>
    <xdr:to>
      <xdr:col>10</xdr:col>
      <xdr:colOff>165100</xdr:colOff>
      <xdr:row>37</xdr:row>
      <xdr:rowOff>30661</xdr:rowOff>
    </xdr:to>
    <xdr:sp macro="" textlink="">
      <xdr:nvSpPr>
        <xdr:cNvPr id="80" name="楕円 79">
          <a:extLst>
            <a:ext uri="{FF2B5EF4-FFF2-40B4-BE49-F238E27FC236}">
              <a16:creationId xmlns:a16="http://schemas.microsoft.com/office/drawing/2014/main" xmlns="" id="{2B2129E9-0BFD-441D-9DDC-E0D890302368}"/>
            </a:ext>
          </a:extLst>
        </xdr:cNvPr>
        <xdr:cNvSpPr/>
      </xdr:nvSpPr>
      <xdr:spPr>
        <a:xfrm>
          <a:off x="1968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151311</xdr:rowOff>
    </xdr:from>
    <xdr:to>
      <xdr:col>15</xdr:col>
      <xdr:colOff>50800</xdr:colOff>
      <xdr:row>37</xdr:row>
      <xdr:rowOff>17417</xdr:rowOff>
    </xdr:to>
    <xdr:cxnSp macro="">
      <xdr:nvCxnSpPr>
        <xdr:cNvPr id="81" name="直線コネクタ 80">
          <a:extLst>
            <a:ext uri="{FF2B5EF4-FFF2-40B4-BE49-F238E27FC236}">
              <a16:creationId xmlns:a16="http://schemas.microsoft.com/office/drawing/2014/main" xmlns="" id="{9C4FB4FC-D5C0-4D1E-A3E3-52E8F5D07A24}"/>
            </a:ext>
          </a:extLst>
        </xdr:cNvPr>
        <xdr:cNvCxnSpPr/>
      </xdr:nvCxnSpPr>
      <xdr:spPr>
        <a:xfrm>
          <a:off x="2019300" y="632351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62956</xdr:rowOff>
    </xdr:from>
    <xdr:to>
      <xdr:col>6</xdr:col>
      <xdr:colOff>38100</xdr:colOff>
      <xdr:row>36</xdr:row>
      <xdr:rowOff>164556</xdr:rowOff>
    </xdr:to>
    <xdr:sp macro="" textlink="">
      <xdr:nvSpPr>
        <xdr:cNvPr id="82" name="楕円 81">
          <a:extLst>
            <a:ext uri="{FF2B5EF4-FFF2-40B4-BE49-F238E27FC236}">
              <a16:creationId xmlns:a16="http://schemas.microsoft.com/office/drawing/2014/main" xmlns="" id="{33656458-C8D4-4732-9144-680F38B9D58B}"/>
            </a:ext>
          </a:extLst>
        </xdr:cNvPr>
        <xdr:cNvSpPr/>
      </xdr:nvSpPr>
      <xdr:spPr>
        <a:xfrm>
          <a:off x="1079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113756</xdr:rowOff>
    </xdr:from>
    <xdr:to>
      <xdr:col>10</xdr:col>
      <xdr:colOff>114300</xdr:colOff>
      <xdr:row>36</xdr:row>
      <xdr:rowOff>151311</xdr:rowOff>
    </xdr:to>
    <xdr:cxnSp macro="">
      <xdr:nvCxnSpPr>
        <xdr:cNvPr id="83" name="直線コネクタ 82">
          <a:extLst>
            <a:ext uri="{FF2B5EF4-FFF2-40B4-BE49-F238E27FC236}">
              <a16:creationId xmlns:a16="http://schemas.microsoft.com/office/drawing/2014/main" xmlns="" id="{1CB21953-E9EF-4447-A412-E3AD8C7FAB02}"/>
            </a:ext>
          </a:extLst>
        </xdr:cNvPr>
        <xdr:cNvCxnSpPr/>
      </xdr:nvCxnSpPr>
      <xdr:spPr>
        <a:xfrm>
          <a:off x="1130300" y="628595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xmlns="" id="{17FEAAB7-BF78-4F0C-86B5-92D73E2039FE}"/>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xmlns="" id="{33A32D2E-474A-48DD-9BCA-09C1288D6399}"/>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xmlns="" id="{37042A3C-4619-4F5B-A6E6-92574F4448F4}"/>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xmlns="" id="{FB3AFCD1-4867-4795-894D-70C03342F9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8" name="n_1mainValue【図書館】&#10;有形固定資産減価償却率">
          <a:extLst>
            <a:ext uri="{FF2B5EF4-FFF2-40B4-BE49-F238E27FC236}">
              <a16:creationId xmlns:a16="http://schemas.microsoft.com/office/drawing/2014/main" xmlns="" id="{3B04A278-59CE-4DF6-961E-B77B42BAE657}"/>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9" name="n_2mainValue【図書館】&#10;有形固定資産減価償却率">
          <a:extLst>
            <a:ext uri="{FF2B5EF4-FFF2-40B4-BE49-F238E27FC236}">
              <a16:creationId xmlns:a16="http://schemas.microsoft.com/office/drawing/2014/main" xmlns="" id="{47BA9DAC-FC7C-4A41-8F05-1C9D3645F4BD}"/>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47188</xdr:rowOff>
    </xdr:from>
    <xdr:ext cx="405111" cy="259045"/>
    <xdr:sp macro="" textlink="">
      <xdr:nvSpPr>
        <xdr:cNvPr id="90" name="n_3mainValue【図書館】&#10;有形固定資産減価償却率">
          <a:extLst>
            <a:ext uri="{FF2B5EF4-FFF2-40B4-BE49-F238E27FC236}">
              <a16:creationId xmlns:a16="http://schemas.microsoft.com/office/drawing/2014/main" xmlns="" id="{9A8E4933-F9CE-49AC-9817-C315CE18BBE8}"/>
            </a:ext>
          </a:extLst>
        </xdr:cNvPr>
        <xdr:cNvSpPr txBox="1"/>
      </xdr:nvSpPr>
      <xdr:spPr>
        <a:xfrm>
          <a:off x="1816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91" name="n_4mainValue【図書館】&#10;有形固定資産減価償却率">
          <a:extLst>
            <a:ext uri="{FF2B5EF4-FFF2-40B4-BE49-F238E27FC236}">
              <a16:creationId xmlns:a16="http://schemas.microsoft.com/office/drawing/2014/main" xmlns="" id="{91105513-837A-4DE9-B508-A76E1EC5A176}"/>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448AE64-0D0E-4529-A5F7-530BCE9244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BC6CABF-F151-44B1-82AD-04F7855A06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D2AF65F-FDBE-4089-9A27-57F9FF2BFF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CC6FF672-0885-421D-A243-F9AEDB3095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57DB918-831A-4603-B730-30C437D7DB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F3297F9E-4156-4215-921F-9F8CB69BE8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CB001843-A1F5-44B5-A5DB-122DCFEEE6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1D9F2BD0-7959-480B-9B5A-5D194CEA38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B3B1AE4-8286-457D-B90B-2A649A5F263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91CF608-1B44-4E0C-A0F1-B4DBC7670F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90C645A-473E-4279-9B2C-828665282A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19029751-A2E8-4777-8BFC-19EBEB0A83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69C352DA-A427-4E2E-B5BA-81D216C9BE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EF847F3F-C5D6-42EC-BA62-BB63130CAC7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B48825F3-3B57-47EC-A395-C2488A2100D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1F5AC8FB-ABD8-4EFD-94EA-879087CA20C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95D6FDFB-F86B-4857-A059-2C99499DE8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C8BC1023-9A2D-4D92-98AD-699FC69E684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BB9F4469-F4E3-4BAC-8CD4-CDC24EB21E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F7E8CE9D-7BBC-4B53-80FC-49A83D1359D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536CD598-DACC-4841-BDAB-970A87FCE7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5AFF58D2-48A4-4818-B2EE-53ADA10E47E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21B782A9-9E11-4CA9-9369-9F17B5C2BA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xmlns="" id="{77DE03B8-3E3E-47E7-BBBD-D1CDF356D1BD}"/>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xmlns="" id="{591CD093-841C-4FBC-A64E-27A38B97976E}"/>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xmlns="" id="{AC8EB4D7-F9B8-46B8-B28B-16898AD75C2F}"/>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xmlns="" id="{AA1FDE7E-A77B-4269-8B36-2573A8D4B079}"/>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xmlns="" id="{AF25D872-41D3-471F-B206-91EC85DD98B1}"/>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xmlns="" id="{39FCC023-576B-4011-ADC5-950B91C5A343}"/>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xmlns="" id="{23176EFE-CA04-4C6A-A0F7-AC16A7B9C675}"/>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xmlns="" id="{617D5095-C138-4904-A646-EF518E22CC13}"/>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xmlns="" id="{BC4ADB47-0EA2-42AC-B07E-C3FE3EFEA506}"/>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6C6F73C8-72A6-43E0-A930-E60E5AD1536A}"/>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xmlns="" id="{1E9979BE-0941-4D42-9928-DE71EB3A6A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373D5F8-E266-4ECB-BE26-31E25975A0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E1765DA2-AEB4-43C2-975D-BC0D1CAEB7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4AE9BA3-8B51-49C2-8D1A-67A53A262C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B5BDCE26-D10E-4F37-8BBC-0216BEE341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B45B3C7-7F8C-42D5-9937-9815AAD074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1" name="楕円 130">
          <a:extLst>
            <a:ext uri="{FF2B5EF4-FFF2-40B4-BE49-F238E27FC236}">
              <a16:creationId xmlns:a16="http://schemas.microsoft.com/office/drawing/2014/main" xmlns="" id="{9252DD3B-AB6C-4D6E-B88A-CC332320EC38}"/>
            </a:ext>
          </a:extLst>
        </xdr:cNvPr>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44467</xdr:rowOff>
    </xdr:from>
    <xdr:ext cx="469744" cy="259045"/>
    <xdr:sp macro="" textlink="">
      <xdr:nvSpPr>
        <xdr:cNvPr id="132" name="【図書館】&#10;一人当たり面積該当値テキスト">
          <a:extLst>
            <a:ext uri="{FF2B5EF4-FFF2-40B4-BE49-F238E27FC236}">
              <a16:creationId xmlns:a16="http://schemas.microsoft.com/office/drawing/2014/main" xmlns="" id="{90C316CE-8227-407C-B63D-0EBC66B5C237}"/>
            </a:ext>
          </a:extLst>
        </xdr:cNvPr>
        <xdr:cNvSpPr txBox="1"/>
      </xdr:nvSpPr>
      <xdr:spPr>
        <a:xfrm>
          <a:off x="10515600"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33" name="楕円 132">
          <a:extLst>
            <a:ext uri="{FF2B5EF4-FFF2-40B4-BE49-F238E27FC236}">
              <a16:creationId xmlns:a16="http://schemas.microsoft.com/office/drawing/2014/main" xmlns="" id="{DBCD798E-09F5-40A4-81A6-0178CFFC3A5E}"/>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72390</xdr:rowOff>
    </xdr:to>
    <xdr:cxnSp macro="">
      <xdr:nvCxnSpPr>
        <xdr:cNvPr id="134" name="直線コネクタ 133">
          <a:extLst>
            <a:ext uri="{FF2B5EF4-FFF2-40B4-BE49-F238E27FC236}">
              <a16:creationId xmlns:a16="http://schemas.microsoft.com/office/drawing/2014/main" xmlns="" id="{4C9F5EE8-94A7-490F-8BBA-A3C58625122F}"/>
            </a:ext>
          </a:extLst>
        </xdr:cNvPr>
        <xdr:cNvCxnSpPr/>
      </xdr:nvCxnSpPr>
      <xdr:spPr>
        <a:xfrm>
          <a:off x="9639300" y="692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35" name="楕円 134">
          <a:extLst>
            <a:ext uri="{FF2B5EF4-FFF2-40B4-BE49-F238E27FC236}">
              <a16:creationId xmlns:a16="http://schemas.microsoft.com/office/drawing/2014/main" xmlns="" id="{5BE6D0F5-2A83-4683-AE60-B4A55AFC3660}"/>
            </a:ext>
          </a:extLst>
        </xdr:cNvPr>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68580</xdr:rowOff>
    </xdr:to>
    <xdr:cxnSp macro="">
      <xdr:nvCxnSpPr>
        <xdr:cNvPr id="136" name="直線コネクタ 135">
          <a:extLst>
            <a:ext uri="{FF2B5EF4-FFF2-40B4-BE49-F238E27FC236}">
              <a16:creationId xmlns:a16="http://schemas.microsoft.com/office/drawing/2014/main" xmlns="" id="{CD3E19BE-247D-43C2-A955-C57E809FA80B}"/>
            </a:ext>
          </a:extLst>
        </xdr:cNvPr>
        <xdr:cNvCxnSpPr/>
      </xdr:nvCxnSpPr>
      <xdr:spPr>
        <a:xfrm>
          <a:off x="8750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7" name="楕円 136">
          <a:extLst>
            <a:ext uri="{FF2B5EF4-FFF2-40B4-BE49-F238E27FC236}">
              <a16:creationId xmlns:a16="http://schemas.microsoft.com/office/drawing/2014/main" xmlns="" id="{C3C0C215-B150-4D3A-A861-B1EFE8BB9158}"/>
            </a:ext>
          </a:extLst>
        </xdr:cNvPr>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68580</xdr:rowOff>
    </xdr:from>
    <xdr:to>
      <xdr:col>45</xdr:col>
      <xdr:colOff>177800</xdr:colOff>
      <xdr:row>40</xdr:row>
      <xdr:rowOff>68580</xdr:rowOff>
    </xdr:to>
    <xdr:cxnSp macro="">
      <xdr:nvCxnSpPr>
        <xdr:cNvPr id="138" name="直線コネクタ 137">
          <a:extLst>
            <a:ext uri="{FF2B5EF4-FFF2-40B4-BE49-F238E27FC236}">
              <a16:creationId xmlns:a16="http://schemas.microsoft.com/office/drawing/2014/main" xmlns="" id="{67AF824C-D96C-4755-93FB-156903FCCEE3}"/>
            </a:ext>
          </a:extLst>
        </xdr:cNvPr>
        <xdr:cNvCxnSpPr/>
      </xdr:nvCxnSpPr>
      <xdr:spPr>
        <a:xfrm>
          <a:off x="7861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17780</xdr:rowOff>
    </xdr:from>
    <xdr:to>
      <xdr:col>36</xdr:col>
      <xdr:colOff>165100</xdr:colOff>
      <xdr:row>40</xdr:row>
      <xdr:rowOff>119380</xdr:rowOff>
    </xdr:to>
    <xdr:sp macro="" textlink="">
      <xdr:nvSpPr>
        <xdr:cNvPr id="139" name="楕円 138">
          <a:extLst>
            <a:ext uri="{FF2B5EF4-FFF2-40B4-BE49-F238E27FC236}">
              <a16:creationId xmlns:a16="http://schemas.microsoft.com/office/drawing/2014/main" xmlns="" id="{7FF9DBA9-C558-429A-A950-CB4C8EE0E25D}"/>
            </a:ext>
          </a:extLst>
        </xdr:cNvPr>
        <xdr:cNvSpPr/>
      </xdr:nvSpPr>
      <xdr:spPr>
        <a:xfrm>
          <a:off x="692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68580</xdr:rowOff>
    </xdr:from>
    <xdr:to>
      <xdr:col>41</xdr:col>
      <xdr:colOff>50800</xdr:colOff>
      <xdr:row>40</xdr:row>
      <xdr:rowOff>68580</xdr:rowOff>
    </xdr:to>
    <xdr:cxnSp macro="">
      <xdr:nvCxnSpPr>
        <xdr:cNvPr id="140" name="直線コネクタ 139">
          <a:extLst>
            <a:ext uri="{FF2B5EF4-FFF2-40B4-BE49-F238E27FC236}">
              <a16:creationId xmlns:a16="http://schemas.microsoft.com/office/drawing/2014/main" xmlns="" id="{85AB89D7-0AFB-4CBA-ADB6-88FD5E0DD494}"/>
            </a:ext>
          </a:extLst>
        </xdr:cNvPr>
        <xdr:cNvCxnSpPr/>
      </xdr:nvCxnSpPr>
      <xdr:spPr>
        <a:xfrm>
          <a:off x="6972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xmlns="" id="{71922DB9-FDBE-4CAE-8F28-CE660BC46D4B}"/>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xmlns="" id="{7AA32110-510C-4D5B-8847-28792D46723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xmlns="" id="{1E81C520-9D9C-4152-8211-6FD42CCDD7C9}"/>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xmlns="" id="{4E53D9A1-D6D1-41D2-9786-6A3C595C9B57}"/>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135907</xdr:rowOff>
    </xdr:from>
    <xdr:ext cx="469744" cy="259045"/>
    <xdr:sp macro="" textlink="">
      <xdr:nvSpPr>
        <xdr:cNvPr id="145" name="n_1mainValue【図書館】&#10;一人当たり面積">
          <a:extLst>
            <a:ext uri="{FF2B5EF4-FFF2-40B4-BE49-F238E27FC236}">
              <a16:creationId xmlns:a16="http://schemas.microsoft.com/office/drawing/2014/main" xmlns="" id="{9DB4BF9B-41ED-49CD-966A-C04A689DB105}"/>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46" name="n_2mainValue【図書館】&#10;一人当たり面積">
          <a:extLst>
            <a:ext uri="{FF2B5EF4-FFF2-40B4-BE49-F238E27FC236}">
              <a16:creationId xmlns:a16="http://schemas.microsoft.com/office/drawing/2014/main" xmlns="" id="{8C1AB8FD-DD32-41F4-A1C4-0A03BE7633D8}"/>
            </a:ext>
          </a:extLst>
        </xdr:cNvPr>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135907</xdr:rowOff>
    </xdr:from>
    <xdr:ext cx="469744" cy="259045"/>
    <xdr:sp macro="" textlink="">
      <xdr:nvSpPr>
        <xdr:cNvPr id="147" name="n_3mainValue【図書館】&#10;一人当たり面積">
          <a:extLst>
            <a:ext uri="{FF2B5EF4-FFF2-40B4-BE49-F238E27FC236}">
              <a16:creationId xmlns:a16="http://schemas.microsoft.com/office/drawing/2014/main" xmlns="" id="{206BE280-E23A-4713-B4A0-AAC6B9BD07D2}"/>
            </a:ext>
          </a:extLst>
        </xdr:cNvPr>
        <xdr:cNvSpPr txBox="1"/>
      </xdr:nvSpPr>
      <xdr:spPr>
        <a:xfrm>
          <a:off x="7626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135907</xdr:rowOff>
    </xdr:from>
    <xdr:ext cx="469744" cy="259045"/>
    <xdr:sp macro="" textlink="">
      <xdr:nvSpPr>
        <xdr:cNvPr id="148" name="n_4mainValue【図書館】&#10;一人当たり面積">
          <a:extLst>
            <a:ext uri="{FF2B5EF4-FFF2-40B4-BE49-F238E27FC236}">
              <a16:creationId xmlns:a16="http://schemas.microsoft.com/office/drawing/2014/main" xmlns="" id="{08D58104-F0C7-458C-BD1F-18D6D3BD692B}"/>
            </a:ext>
          </a:extLst>
        </xdr:cNvPr>
        <xdr:cNvSpPr txBox="1"/>
      </xdr:nvSpPr>
      <xdr:spPr>
        <a:xfrm>
          <a:off x="6737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28DC73A2-C362-4DE8-B57F-23063CE705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6B28EBF8-9A63-4CFE-AEC0-B6AA530A73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73D56F05-5297-42EA-A82E-6CFF5DDA8A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EB0B3DD8-A661-4AD3-8036-5E22C3E93F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E200F460-ECFF-4C59-91B0-E1E51B4CEC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576DB218-665C-44AF-8C0F-BABDE24D09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496EC960-7C22-43F3-B883-F74039879B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CFA0BE45-6BA7-4EAB-9385-AD05B49E81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F99B9148-0DDF-462D-924F-F15797345E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4CD2F1D0-732B-47C5-B6F4-D8D1567963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419B8E7-9117-4D52-9D8A-BC22A328408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285DE1E3-FFA0-4A56-A8AE-0006E659818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F2882B91-EB4C-4B67-87A7-88205E2EE7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A9AD2BB5-87B8-47F7-95F5-BF95F760BD1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7BC6984F-5932-485B-9D37-EE23C7AD3BD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E95B0ADB-4DCC-4366-A0CB-970E2CF823F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484D211B-52FA-42C6-AC56-9F76088ABB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1692EBE2-19B4-4AE9-AE44-8C4122BBFC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0BCEE193-CF98-4576-B37F-1F2BFE72D1C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90472B67-70B7-41AA-A121-BB86DEF07CF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AA2FC828-5AAB-438A-89F3-318862ABB78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82DCA713-1D37-4D93-B3B5-94EFA81EF1B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9995F780-AA8C-4899-9EBD-3409CFE06F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317F1424-A9B4-476C-9D86-E0181596C3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CBE55814-99D6-4617-A4FD-9B3E2287A1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B09C637F-50F2-48AC-A4EC-ABDCD57F1C33}"/>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F7DFB162-2DCB-4197-BA95-29351089A12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9D4DADB9-B0B6-4E74-B971-C60CA9F4CC4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191931EF-383E-4110-B9CF-A664555DB125}"/>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xmlns="" id="{85A187FF-0539-41B9-B5BC-D966CCAA46EE}"/>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BB9D254D-36FD-4EE7-BE62-0BE4E9106BC8}"/>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xmlns="" id="{5157AFE7-F738-43DE-8F71-1E2928354AF9}"/>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xmlns="" id="{1EDF9867-5DDE-4E21-A534-55244DF16214}"/>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xmlns="" id="{031535F2-16F8-4379-B78B-F2F3C2E1052F}"/>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xmlns="" id="{C7413E84-1385-41DC-8508-328DBE1EB9A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xmlns="" id="{8BF03B49-63FA-4DBB-BA56-A366E38653BA}"/>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A56742B8-063A-47FA-B749-156F2092DB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E494209-FBC6-479D-A6D5-60925A3C34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C3BCBB7E-9E21-44C9-96DD-02AB25B82E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0D0AB36-DC98-4994-AC53-3174137166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A3C2089E-D739-4693-A444-FCDED2534B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90" name="楕円 189">
          <a:extLst>
            <a:ext uri="{FF2B5EF4-FFF2-40B4-BE49-F238E27FC236}">
              <a16:creationId xmlns:a16="http://schemas.microsoft.com/office/drawing/2014/main" xmlns="" id="{DEB6533B-D99E-46C0-919F-C27DC43F13A2}"/>
            </a:ext>
          </a:extLst>
        </xdr:cNvPr>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103976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1B2B3368-372C-4B90-934A-5102BB8C875B}"/>
            </a:ext>
          </a:extLst>
        </xdr:cNvPr>
        <xdr:cNvSpPr txBox="1"/>
      </xdr:nvSpPr>
      <xdr:spPr>
        <a:xfrm>
          <a:off x="4673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102688</xdr:rowOff>
    </xdr:from>
    <xdr:to>
      <xdr:col>20</xdr:col>
      <xdr:colOff>38100</xdr:colOff>
      <xdr:row>63</xdr:row>
      <xdr:rowOff>32838</xdr:rowOff>
    </xdr:to>
    <xdr:sp macro="" textlink="">
      <xdr:nvSpPr>
        <xdr:cNvPr id="192" name="楕円 191">
          <a:extLst>
            <a:ext uri="{FF2B5EF4-FFF2-40B4-BE49-F238E27FC236}">
              <a16:creationId xmlns:a16="http://schemas.microsoft.com/office/drawing/2014/main" xmlns="" id="{AC29BC20-4CB3-45D4-B72E-E9F96E5833B0}"/>
            </a:ext>
          </a:extLst>
        </xdr:cNvPr>
        <xdr:cNvSpPr/>
      </xdr:nvSpPr>
      <xdr:spPr>
        <a:xfrm>
          <a:off x="3746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153488</xdr:rowOff>
    </xdr:from>
    <xdr:to>
      <xdr:col>24</xdr:col>
      <xdr:colOff>63500</xdr:colOff>
      <xdr:row>63</xdr:row>
      <xdr:rowOff>4899</xdr:rowOff>
    </xdr:to>
    <xdr:cxnSp macro="">
      <xdr:nvCxnSpPr>
        <xdr:cNvPr id="193" name="直線コネクタ 192">
          <a:extLst>
            <a:ext uri="{FF2B5EF4-FFF2-40B4-BE49-F238E27FC236}">
              <a16:creationId xmlns:a16="http://schemas.microsoft.com/office/drawing/2014/main" xmlns="" id="{07F51B18-C191-4AFF-8E45-D7E395394C7B}"/>
            </a:ext>
          </a:extLst>
        </xdr:cNvPr>
        <xdr:cNvCxnSpPr/>
      </xdr:nvCxnSpPr>
      <xdr:spPr>
        <a:xfrm>
          <a:off x="3797300" y="107833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194" name="楕円 193">
          <a:extLst>
            <a:ext uri="{FF2B5EF4-FFF2-40B4-BE49-F238E27FC236}">
              <a16:creationId xmlns:a16="http://schemas.microsoft.com/office/drawing/2014/main" xmlns="" id="{3E24785F-D303-4284-9FED-81A71E1BDFB9}"/>
            </a:ext>
          </a:extLst>
        </xdr:cNvPr>
        <xdr:cNvSpPr/>
      </xdr:nvSpPr>
      <xdr:spPr>
        <a:xfrm>
          <a:off x="2857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119199</xdr:rowOff>
    </xdr:from>
    <xdr:to>
      <xdr:col>19</xdr:col>
      <xdr:colOff>177800</xdr:colOff>
      <xdr:row>62</xdr:row>
      <xdr:rowOff>153488</xdr:rowOff>
    </xdr:to>
    <xdr:cxnSp macro="">
      <xdr:nvCxnSpPr>
        <xdr:cNvPr id="195" name="直線コネクタ 194">
          <a:extLst>
            <a:ext uri="{FF2B5EF4-FFF2-40B4-BE49-F238E27FC236}">
              <a16:creationId xmlns:a16="http://schemas.microsoft.com/office/drawing/2014/main" xmlns="" id="{7FDC6812-9325-40A0-A9A2-4CE58196ED0E}"/>
            </a:ext>
          </a:extLst>
        </xdr:cNvPr>
        <xdr:cNvCxnSpPr/>
      </xdr:nvCxnSpPr>
      <xdr:spPr>
        <a:xfrm>
          <a:off x="2908300" y="1074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6" name="楕円 195">
          <a:extLst>
            <a:ext uri="{FF2B5EF4-FFF2-40B4-BE49-F238E27FC236}">
              <a16:creationId xmlns:a16="http://schemas.microsoft.com/office/drawing/2014/main" xmlns="" id="{4D689C0F-3839-4856-B5E7-C1A1CB178FD7}"/>
            </a:ext>
          </a:extLst>
        </xdr:cNvPr>
        <xdr:cNvSpPr/>
      </xdr:nvSpPr>
      <xdr:spPr>
        <a:xfrm>
          <a:off x="1968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119199</xdr:rowOff>
    </xdr:to>
    <xdr:cxnSp macro="">
      <xdr:nvCxnSpPr>
        <xdr:cNvPr id="197" name="直線コネクタ 196">
          <a:extLst>
            <a:ext uri="{FF2B5EF4-FFF2-40B4-BE49-F238E27FC236}">
              <a16:creationId xmlns:a16="http://schemas.microsoft.com/office/drawing/2014/main" xmlns="" id="{F73CDDF3-BA31-466D-A37A-5E7E46BC2C6A}"/>
            </a:ext>
          </a:extLst>
        </xdr:cNvPr>
        <xdr:cNvCxnSpPr/>
      </xdr:nvCxnSpPr>
      <xdr:spPr>
        <a:xfrm>
          <a:off x="2019300" y="107164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42273</xdr:rowOff>
    </xdr:from>
    <xdr:to>
      <xdr:col>6</xdr:col>
      <xdr:colOff>38100</xdr:colOff>
      <xdr:row>62</xdr:row>
      <xdr:rowOff>143873</xdr:rowOff>
    </xdr:to>
    <xdr:sp macro="" textlink="">
      <xdr:nvSpPr>
        <xdr:cNvPr id="198" name="楕円 197">
          <a:extLst>
            <a:ext uri="{FF2B5EF4-FFF2-40B4-BE49-F238E27FC236}">
              <a16:creationId xmlns:a16="http://schemas.microsoft.com/office/drawing/2014/main" xmlns="" id="{10F41CCA-1520-4B39-8B48-68113F6311FF}"/>
            </a:ext>
          </a:extLst>
        </xdr:cNvPr>
        <xdr:cNvSpPr/>
      </xdr:nvSpPr>
      <xdr:spPr>
        <a:xfrm>
          <a:off x="1079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62</xdr:row>
      <xdr:rowOff>93073</xdr:rowOff>
    </xdr:to>
    <xdr:cxnSp macro="">
      <xdr:nvCxnSpPr>
        <xdr:cNvPr id="199" name="直線コネクタ 198">
          <a:extLst>
            <a:ext uri="{FF2B5EF4-FFF2-40B4-BE49-F238E27FC236}">
              <a16:creationId xmlns:a16="http://schemas.microsoft.com/office/drawing/2014/main" xmlns="" id="{09F66648-BD57-466A-B373-9D84086C63C8}"/>
            </a:ext>
          </a:extLst>
        </xdr:cNvPr>
        <xdr:cNvCxnSpPr/>
      </xdr:nvCxnSpPr>
      <xdr:spPr>
        <a:xfrm flipV="1">
          <a:off x="1130300" y="1071644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04FE3687-85FC-4AB0-A06B-7820DC3A498F}"/>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F603EAB6-9D3D-49F7-A3CD-E18B3FF7E4DC}"/>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700FB339-EA78-416C-B7E2-816D5C2749F5}"/>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A06E07ED-C654-45A3-9CAD-CF9086C700D7}"/>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23965</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7BAFAD23-6BBF-4EC9-BE4C-4A129AE4E803}"/>
            </a:ext>
          </a:extLst>
        </xdr:cNvPr>
        <xdr:cNvSpPr txBox="1"/>
      </xdr:nvSpPr>
      <xdr:spPr>
        <a:xfrm>
          <a:off x="3582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51FA09C6-7245-4207-B993-532219D8F9B9}"/>
            </a:ext>
          </a:extLst>
        </xdr:cNvPr>
        <xdr:cNvSpPr txBox="1"/>
      </xdr:nvSpPr>
      <xdr:spPr>
        <a:xfrm>
          <a:off x="2705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6CC88892-386D-4D74-B974-558F8BB24408}"/>
            </a:ext>
          </a:extLst>
        </xdr:cNvPr>
        <xdr:cNvSpPr txBox="1"/>
      </xdr:nvSpPr>
      <xdr:spPr>
        <a:xfrm>
          <a:off x="1816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135000</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CFDFA86A-21E5-4EC7-B50C-086E7B17BDF5}"/>
            </a:ext>
          </a:extLst>
        </xdr:cNvPr>
        <xdr:cNvSpPr txBox="1"/>
      </xdr:nvSpPr>
      <xdr:spPr>
        <a:xfrm>
          <a:off x="927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F4339E9F-3F8B-474F-9560-B53286B2A5C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22884CDF-99F4-434F-9435-2017D264C7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72AA20BA-B5BD-4FE7-8618-C1F2F44544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87CE8C2-C83D-4066-A769-D5DEA8E6EB5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212FD6AC-5E43-471E-AB80-AA35F9E170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7B3FEFC-6E56-49DB-8BFD-C6918D87D6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6573CA87-3E7B-409D-BF17-8F5548F0E7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90AB4FF9-14D7-48FE-8BD6-22E89A8211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D6A4AF1C-7CE7-46F5-ABB5-9A37AF8A84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A5E156CA-290B-44FD-83A3-EBDF52DFF9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55737796-1772-4717-A43F-DE3EB9D35C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798F2D24-3162-4C9B-A564-70F165CA0B8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F35B071A-697E-4173-96BD-547144F3FEA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FAF3F58E-A4A8-46AD-81DC-F96E7907215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A49C8679-D588-48AC-8342-88A81B8676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937EB458-B6F7-4E19-83D4-30323594634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10C8DC7E-D95E-41C7-A8B8-93B49F2BF5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E6AFF289-520F-4C49-A8CE-0A544329087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F69541DF-A4CE-4C58-9D4D-2709C0EFDC3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A93AD322-825F-43D2-BDD5-7A00516CE7A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6BA502FB-90B5-4018-BC8D-CA6DCB6E71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E9D3125B-5D27-4FC1-8CCF-5B10337C3AC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1F7E2ECB-FFFA-4BC9-984D-CB8540F0CA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AD5B9E25-246A-4DD4-9952-94CE25ED167B}"/>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19BA5608-B582-44FC-921D-7E06824AAB3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2F7C088E-8545-4DF8-8E0F-8F9BEF87C0C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8405A578-538C-428F-B323-DE9F4E1AD7FC}"/>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xmlns="" id="{58A1FDCE-2609-4BD9-869F-30A38FFBC5C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B6B2F5DC-F3A1-4269-87C4-886EF2CB90D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xmlns="" id="{27E0AB54-7262-4C01-9137-1AB227C96FCA}"/>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xmlns="" id="{51FA301B-67FE-4C75-815D-77955E6286EB}"/>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xmlns="" id="{3FC1E434-1A69-4AA5-A2EE-8C6FA8E30C5E}"/>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xmlns="" id="{E26A5D2D-FE0B-403C-97A0-8EC3B49DB991}"/>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xmlns="" id="{C4427FCA-3C05-4161-83DB-4B5003754E33}"/>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F90A11A-4F1C-4484-A0CF-9F2569CF67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D8F940F-8FB1-453F-9802-4443D6BD8A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3FCA0C48-86DD-4E7E-8D74-A9874D35E1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8D3A456D-12E4-4BA1-90FA-2F7694E0D8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5A3896D-5EF8-4D5B-B1EF-44CB315556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145415</xdr:rowOff>
    </xdr:from>
    <xdr:to>
      <xdr:col>55</xdr:col>
      <xdr:colOff>50800</xdr:colOff>
      <xdr:row>63</xdr:row>
      <xdr:rowOff>75565</xdr:rowOff>
    </xdr:to>
    <xdr:sp macro="" textlink="">
      <xdr:nvSpPr>
        <xdr:cNvPr id="247" name="楕円 246">
          <a:extLst>
            <a:ext uri="{FF2B5EF4-FFF2-40B4-BE49-F238E27FC236}">
              <a16:creationId xmlns:a16="http://schemas.microsoft.com/office/drawing/2014/main" xmlns="" id="{F4998FC2-12F1-4C83-B213-7BA7744A27C1}"/>
            </a:ext>
          </a:extLst>
        </xdr:cNvPr>
        <xdr:cNvSpPr/>
      </xdr:nvSpPr>
      <xdr:spPr>
        <a:xfrm>
          <a:off x="10426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123842</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72E33AD2-45EE-443E-9094-FD496B94E7AF}"/>
            </a:ext>
          </a:extLst>
        </xdr:cNvPr>
        <xdr:cNvSpPr txBox="1"/>
      </xdr:nvSpPr>
      <xdr:spPr>
        <a:xfrm>
          <a:off x="10515600"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145415</xdr:rowOff>
    </xdr:from>
    <xdr:to>
      <xdr:col>50</xdr:col>
      <xdr:colOff>165100</xdr:colOff>
      <xdr:row>63</xdr:row>
      <xdr:rowOff>75565</xdr:rowOff>
    </xdr:to>
    <xdr:sp macro="" textlink="">
      <xdr:nvSpPr>
        <xdr:cNvPr id="249" name="楕円 248">
          <a:extLst>
            <a:ext uri="{FF2B5EF4-FFF2-40B4-BE49-F238E27FC236}">
              <a16:creationId xmlns:a16="http://schemas.microsoft.com/office/drawing/2014/main" xmlns="" id="{DA27478B-8D61-4A98-8627-7139E5868938}"/>
            </a:ext>
          </a:extLst>
        </xdr:cNvPr>
        <xdr:cNvSpPr/>
      </xdr:nvSpPr>
      <xdr:spPr>
        <a:xfrm>
          <a:off x="958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24765</xdr:rowOff>
    </xdr:from>
    <xdr:to>
      <xdr:col>55</xdr:col>
      <xdr:colOff>0</xdr:colOff>
      <xdr:row>63</xdr:row>
      <xdr:rowOff>24765</xdr:rowOff>
    </xdr:to>
    <xdr:cxnSp macro="">
      <xdr:nvCxnSpPr>
        <xdr:cNvPr id="250" name="直線コネクタ 249">
          <a:extLst>
            <a:ext uri="{FF2B5EF4-FFF2-40B4-BE49-F238E27FC236}">
              <a16:creationId xmlns:a16="http://schemas.microsoft.com/office/drawing/2014/main" xmlns="" id="{713F873A-D162-43D0-A51C-DC86112E818F}"/>
            </a:ext>
          </a:extLst>
        </xdr:cNvPr>
        <xdr:cNvCxnSpPr/>
      </xdr:nvCxnSpPr>
      <xdr:spPr>
        <a:xfrm>
          <a:off x="9639300" y="10826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51" name="楕円 250">
          <a:extLst>
            <a:ext uri="{FF2B5EF4-FFF2-40B4-BE49-F238E27FC236}">
              <a16:creationId xmlns:a16="http://schemas.microsoft.com/office/drawing/2014/main" xmlns="" id="{3DB87A69-3FC0-4A54-85BD-C762467867E1}"/>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24765</xdr:rowOff>
    </xdr:to>
    <xdr:cxnSp macro="">
      <xdr:nvCxnSpPr>
        <xdr:cNvPr id="252" name="直線コネクタ 251">
          <a:extLst>
            <a:ext uri="{FF2B5EF4-FFF2-40B4-BE49-F238E27FC236}">
              <a16:creationId xmlns:a16="http://schemas.microsoft.com/office/drawing/2014/main" xmlns="" id="{50BB0A6A-C443-4E53-9BE5-2B1093224A85}"/>
            </a:ext>
          </a:extLst>
        </xdr:cNvPr>
        <xdr:cNvCxnSpPr/>
      </xdr:nvCxnSpPr>
      <xdr:spPr>
        <a:xfrm>
          <a:off x="8750300" y="10824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3" name="楕円 252">
          <a:extLst>
            <a:ext uri="{FF2B5EF4-FFF2-40B4-BE49-F238E27FC236}">
              <a16:creationId xmlns:a16="http://schemas.microsoft.com/office/drawing/2014/main" xmlns="" id="{0F0FEB80-ADE1-4E67-831F-776BA80B2442}"/>
            </a:ext>
          </a:extLst>
        </xdr:cNvPr>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54" name="直線コネクタ 253">
          <a:extLst>
            <a:ext uri="{FF2B5EF4-FFF2-40B4-BE49-F238E27FC236}">
              <a16:creationId xmlns:a16="http://schemas.microsoft.com/office/drawing/2014/main" xmlns="" id="{88649800-EE28-43DB-8E1C-F64E373375E8}"/>
            </a:ext>
          </a:extLst>
        </xdr:cNvPr>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50165</xdr:rowOff>
    </xdr:from>
    <xdr:to>
      <xdr:col>36</xdr:col>
      <xdr:colOff>165100</xdr:colOff>
      <xdr:row>63</xdr:row>
      <xdr:rowOff>151765</xdr:rowOff>
    </xdr:to>
    <xdr:sp macro="" textlink="">
      <xdr:nvSpPr>
        <xdr:cNvPr id="255" name="楕円 254">
          <a:extLst>
            <a:ext uri="{FF2B5EF4-FFF2-40B4-BE49-F238E27FC236}">
              <a16:creationId xmlns:a16="http://schemas.microsoft.com/office/drawing/2014/main" xmlns="" id="{3AF9D421-EDDF-47BE-A1F3-C5F99557390A}"/>
            </a:ext>
          </a:extLst>
        </xdr:cNvPr>
        <xdr:cNvSpPr/>
      </xdr:nvSpPr>
      <xdr:spPr>
        <a:xfrm>
          <a:off x="6921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100965</xdr:rowOff>
    </xdr:to>
    <xdr:cxnSp macro="">
      <xdr:nvCxnSpPr>
        <xdr:cNvPr id="256" name="直線コネクタ 255">
          <a:extLst>
            <a:ext uri="{FF2B5EF4-FFF2-40B4-BE49-F238E27FC236}">
              <a16:creationId xmlns:a16="http://schemas.microsoft.com/office/drawing/2014/main" xmlns="" id="{1F39968C-27B6-468E-9547-C0A59D92B437}"/>
            </a:ext>
          </a:extLst>
        </xdr:cNvPr>
        <xdr:cNvCxnSpPr/>
      </xdr:nvCxnSpPr>
      <xdr:spPr>
        <a:xfrm flipV="1">
          <a:off x="6972300" y="1082421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xmlns="" id="{44326D79-F4E1-420C-BBC3-F1E6BA7EA242}"/>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xmlns="" id="{F5F32B60-1580-4BAD-9258-B4239FD6FF54}"/>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xmlns="" id="{4038CA51-D2DC-4937-825B-54A42083B70D}"/>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xmlns="" id="{DBBADA29-F169-4CBE-9CBC-5B103A5D1343}"/>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66692</xdr:rowOff>
    </xdr:from>
    <xdr:ext cx="469744" cy="259045"/>
    <xdr:sp macro="" textlink="">
      <xdr:nvSpPr>
        <xdr:cNvPr id="261" name="n_1mainValue【体育館・プール】&#10;一人当たり面積">
          <a:extLst>
            <a:ext uri="{FF2B5EF4-FFF2-40B4-BE49-F238E27FC236}">
              <a16:creationId xmlns:a16="http://schemas.microsoft.com/office/drawing/2014/main" xmlns="" id="{AA35FF42-489A-4585-8AB0-5E284EA7430C}"/>
            </a:ext>
          </a:extLst>
        </xdr:cNvPr>
        <xdr:cNvSpPr txBox="1"/>
      </xdr:nvSpPr>
      <xdr:spPr>
        <a:xfrm>
          <a:off x="93917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2" name="n_2mainValue【体育館・プール】&#10;一人当たり面積">
          <a:extLst>
            <a:ext uri="{FF2B5EF4-FFF2-40B4-BE49-F238E27FC236}">
              <a16:creationId xmlns:a16="http://schemas.microsoft.com/office/drawing/2014/main" xmlns="" id="{14228FAC-A674-442F-818F-56D54048F28F}"/>
            </a:ext>
          </a:extLst>
        </xdr:cNvPr>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63" name="n_3mainValue【体育館・プール】&#10;一人当たり面積">
          <a:extLst>
            <a:ext uri="{FF2B5EF4-FFF2-40B4-BE49-F238E27FC236}">
              <a16:creationId xmlns:a16="http://schemas.microsoft.com/office/drawing/2014/main" xmlns="" id="{3C556A8D-0FD7-464C-AD77-9F51455A5C3E}"/>
            </a:ext>
          </a:extLst>
        </xdr:cNvPr>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142892</xdr:rowOff>
    </xdr:from>
    <xdr:ext cx="469744" cy="259045"/>
    <xdr:sp macro="" textlink="">
      <xdr:nvSpPr>
        <xdr:cNvPr id="264" name="n_4mainValue【体育館・プール】&#10;一人当たり面積">
          <a:extLst>
            <a:ext uri="{FF2B5EF4-FFF2-40B4-BE49-F238E27FC236}">
              <a16:creationId xmlns:a16="http://schemas.microsoft.com/office/drawing/2014/main" xmlns="" id="{CCA803EE-1DF9-47E4-A06D-31A72BBD4098}"/>
            </a:ext>
          </a:extLst>
        </xdr:cNvPr>
        <xdr:cNvSpPr txBox="1"/>
      </xdr:nvSpPr>
      <xdr:spPr>
        <a:xfrm>
          <a:off x="6737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BF137C4B-224E-4595-9E65-EE5F151B2F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D7106377-4B86-47E8-88CC-D7274D79EF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99327670-FCD0-416F-AFB3-8C7931F9CF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70E3893D-C720-4E27-A264-723A2D98F4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8913AFE0-19A9-44DB-9E00-11B563C356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ADAD3C6C-C263-48A9-928B-FC982688B3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70C9A52E-C4F6-490D-B7AC-1993E5F170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7F09A479-3C15-49C3-A268-1A8E901833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33655BA5-CD3C-4569-BF8A-7D0C7ED78E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14AD828D-A2BB-4804-89BD-14A51D0A83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FF2EEE94-DFED-4DAF-B54D-4ED9763BF9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3E39E693-8FC0-4FDC-86C5-49F7E2D2680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5DB979E9-E99B-4309-981F-D94FEC466D9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0CB44912-B7BC-4138-909A-A6FE945145C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820AF325-76EB-4D82-9053-6EF5510278C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3666D0CA-D85D-4AE9-8C35-0B001C4DE26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87302C3A-D17F-4884-84A1-18D1A10AF05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8CE71346-3F66-4DB9-AC81-49C865A00E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B9DF2F68-2952-4F37-9756-807D42D43E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1F21D414-271F-437E-9071-15039231E1D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62C8C6DE-281F-49E2-B294-E87BA846D7C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4C953636-3CD9-485B-AB52-520B253F5AB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CD28369B-051F-4BC6-AFEF-C279BD9A1D4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EC7CF985-8C17-4C60-8A01-9AD56A8D93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C037E9FD-C614-4E41-B029-DD518B4398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A2628A7F-684C-409A-B1E1-36AD6FCAA47A}"/>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913F0E29-7B14-4453-9F7A-20FCC5A41E1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0FC6007C-C98C-4EC7-8ADA-21C74D141F7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xmlns="" id="{CD5EBF4C-F82D-4DEA-B9A7-862011BB773C}"/>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xmlns="" id="{12156C54-71BE-4D5B-B26A-339C2AA2AFE3}"/>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1F60C93D-A338-40B1-AF37-988E0D039A8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xmlns="" id="{7CCC04F3-59A3-4C62-89F3-BA25A0C211C7}"/>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xmlns="" id="{549E3C6E-3D94-4545-9092-59ABAE3DA028}"/>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xmlns="" id="{CCB1129C-3394-4CAC-86BE-8BD19B67CE01}"/>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xmlns="" id="{AAFE5F10-CE2B-4B72-A92C-A5C514D337D5}"/>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xmlns="" id="{E8D690FF-96B6-4BFA-A5C7-6DB48C6206F7}"/>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D6B680F-0221-4AF5-9DE8-3C97799C9E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27F86647-59D1-459B-8E42-58789A5855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3E2BA13C-4C48-4124-9FA5-154C624367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3256654B-B4CB-42D7-A6A6-F82F2680F6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EA850893-002B-41A9-9AE2-B773FD0D37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8527</xdr:rowOff>
    </xdr:from>
    <xdr:to>
      <xdr:col>24</xdr:col>
      <xdr:colOff>114300</xdr:colOff>
      <xdr:row>84</xdr:row>
      <xdr:rowOff>110127</xdr:rowOff>
    </xdr:to>
    <xdr:sp macro="" textlink="">
      <xdr:nvSpPr>
        <xdr:cNvPr id="306" name="楕円 305">
          <a:extLst>
            <a:ext uri="{FF2B5EF4-FFF2-40B4-BE49-F238E27FC236}">
              <a16:creationId xmlns:a16="http://schemas.microsoft.com/office/drawing/2014/main" xmlns="" id="{6AC7A17C-D8AC-417F-86DB-177C188342F3}"/>
            </a:ext>
          </a:extLst>
        </xdr:cNvPr>
        <xdr:cNvSpPr/>
      </xdr:nvSpPr>
      <xdr:spPr>
        <a:xfrm>
          <a:off x="4584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158404</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4E94FF88-D0A7-459F-8644-C30159629900}"/>
            </a:ext>
          </a:extLst>
        </xdr:cNvPr>
        <xdr:cNvSpPr txBox="1"/>
      </xdr:nvSpPr>
      <xdr:spPr>
        <a:xfrm>
          <a:off x="4673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8" name="楕円 307">
          <a:extLst>
            <a:ext uri="{FF2B5EF4-FFF2-40B4-BE49-F238E27FC236}">
              <a16:creationId xmlns:a16="http://schemas.microsoft.com/office/drawing/2014/main" xmlns="" id="{C762D5CE-B05B-4B93-9DE5-EB0E76319E8A}"/>
            </a:ext>
          </a:extLst>
        </xdr:cNvPr>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59327</xdr:rowOff>
    </xdr:to>
    <xdr:cxnSp macro="">
      <xdr:nvCxnSpPr>
        <xdr:cNvPr id="309" name="直線コネクタ 308">
          <a:extLst>
            <a:ext uri="{FF2B5EF4-FFF2-40B4-BE49-F238E27FC236}">
              <a16:creationId xmlns:a16="http://schemas.microsoft.com/office/drawing/2014/main" xmlns="" id="{BF68DB79-2DD9-473B-B2CF-53215FAFF048}"/>
            </a:ext>
          </a:extLst>
        </xdr:cNvPr>
        <xdr:cNvCxnSpPr/>
      </xdr:nvCxnSpPr>
      <xdr:spPr>
        <a:xfrm>
          <a:off x="3797300" y="144317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310" name="楕円 309">
          <a:extLst>
            <a:ext uri="{FF2B5EF4-FFF2-40B4-BE49-F238E27FC236}">
              <a16:creationId xmlns:a16="http://schemas.microsoft.com/office/drawing/2014/main" xmlns="" id="{617DE370-A608-44C1-9CA2-D387650EA5BF}"/>
            </a:ext>
          </a:extLst>
        </xdr:cNvPr>
        <xdr:cNvSpPr/>
      </xdr:nvSpPr>
      <xdr:spPr>
        <a:xfrm>
          <a:off x="2857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29936</xdr:rowOff>
    </xdr:to>
    <xdr:cxnSp macro="">
      <xdr:nvCxnSpPr>
        <xdr:cNvPr id="311" name="直線コネクタ 310">
          <a:extLst>
            <a:ext uri="{FF2B5EF4-FFF2-40B4-BE49-F238E27FC236}">
              <a16:creationId xmlns:a16="http://schemas.microsoft.com/office/drawing/2014/main" xmlns="" id="{7D1C94BB-48CD-41E5-B09D-A347A003F9D7}"/>
            </a:ext>
          </a:extLst>
        </xdr:cNvPr>
        <xdr:cNvCxnSpPr/>
      </xdr:nvCxnSpPr>
      <xdr:spPr>
        <a:xfrm>
          <a:off x="2908300" y="1439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312" name="楕円 311">
          <a:extLst>
            <a:ext uri="{FF2B5EF4-FFF2-40B4-BE49-F238E27FC236}">
              <a16:creationId xmlns:a16="http://schemas.microsoft.com/office/drawing/2014/main" xmlns="" id="{8EC89BCC-6B2E-46C6-B914-236FCF359E9B}"/>
            </a:ext>
          </a:extLst>
        </xdr:cNvPr>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132806</xdr:rowOff>
    </xdr:from>
    <xdr:to>
      <xdr:col>15</xdr:col>
      <xdr:colOff>50800</xdr:colOff>
      <xdr:row>83</xdr:row>
      <xdr:rowOff>168729</xdr:rowOff>
    </xdr:to>
    <xdr:cxnSp macro="">
      <xdr:nvCxnSpPr>
        <xdr:cNvPr id="313" name="直線コネクタ 312">
          <a:extLst>
            <a:ext uri="{FF2B5EF4-FFF2-40B4-BE49-F238E27FC236}">
              <a16:creationId xmlns:a16="http://schemas.microsoft.com/office/drawing/2014/main" xmlns="" id="{300561D7-DC98-471C-BCD6-51655A4D3E6A}"/>
            </a:ext>
          </a:extLst>
        </xdr:cNvPr>
        <xdr:cNvCxnSpPr/>
      </xdr:nvCxnSpPr>
      <xdr:spPr>
        <a:xfrm>
          <a:off x="2019300" y="143631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4" name="楕円 313">
          <a:extLst>
            <a:ext uri="{FF2B5EF4-FFF2-40B4-BE49-F238E27FC236}">
              <a16:creationId xmlns:a16="http://schemas.microsoft.com/office/drawing/2014/main" xmlns="" id="{7F3757C9-722E-45F9-B988-72A305ADB6CB}"/>
            </a:ext>
          </a:extLst>
        </xdr:cNvPr>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132806</xdr:rowOff>
    </xdr:to>
    <xdr:cxnSp macro="">
      <xdr:nvCxnSpPr>
        <xdr:cNvPr id="315" name="直線コネクタ 314">
          <a:extLst>
            <a:ext uri="{FF2B5EF4-FFF2-40B4-BE49-F238E27FC236}">
              <a16:creationId xmlns:a16="http://schemas.microsoft.com/office/drawing/2014/main" xmlns="" id="{ADA8C3ED-19D6-4FD1-9EC3-60C174E36F39}"/>
            </a:ext>
          </a:extLst>
        </xdr:cNvPr>
        <xdr:cNvCxnSpPr/>
      </xdr:nvCxnSpPr>
      <xdr:spPr>
        <a:xfrm>
          <a:off x="1130300" y="143256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xmlns="" id="{16FE319A-99ED-4A9E-B6E9-0A2B5100177A}"/>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xmlns="" id="{C410C9A2-DA7D-4404-AE51-71E046CC3F19}"/>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xmlns="" id="{555D9F96-CFEE-4F83-8659-50BCC8AB25BF}"/>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xmlns="" id="{EBF1B310-9EF4-41EA-B3B7-1CD5662FCE71}"/>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20" name="n_1mainValue【福祉施設】&#10;有形固定資産減価償却率">
          <a:extLst>
            <a:ext uri="{FF2B5EF4-FFF2-40B4-BE49-F238E27FC236}">
              <a16:creationId xmlns:a16="http://schemas.microsoft.com/office/drawing/2014/main" xmlns="" id="{34AFD0D9-C84F-413D-985F-81C9BC505C15}"/>
            </a:ext>
          </a:extLst>
        </xdr:cNvPr>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21" name="n_2mainValue【福祉施設】&#10;有形固定資産減価償却率">
          <a:extLst>
            <a:ext uri="{FF2B5EF4-FFF2-40B4-BE49-F238E27FC236}">
              <a16:creationId xmlns:a16="http://schemas.microsoft.com/office/drawing/2014/main" xmlns="" id="{B8D67EBC-8C45-4006-B118-CB6C44DB123F}"/>
            </a:ext>
          </a:extLst>
        </xdr:cNvPr>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22" name="n_3mainValue【福祉施設】&#10;有形固定資産減価償却率">
          <a:extLst>
            <a:ext uri="{FF2B5EF4-FFF2-40B4-BE49-F238E27FC236}">
              <a16:creationId xmlns:a16="http://schemas.microsoft.com/office/drawing/2014/main" xmlns="" id="{DC2B3500-903F-47AE-AD2F-3BD8715772F2}"/>
            </a:ext>
          </a:extLst>
        </xdr:cNvPr>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3" name="n_4mainValue【福祉施設】&#10;有形固定資産減価償却率">
          <a:extLst>
            <a:ext uri="{FF2B5EF4-FFF2-40B4-BE49-F238E27FC236}">
              <a16:creationId xmlns:a16="http://schemas.microsoft.com/office/drawing/2014/main" xmlns="" id="{3B3B4259-40C5-40C6-B850-04839283B770}"/>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381106CF-912A-436E-B95D-49181EF67B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7F15F6A4-85A8-49FF-97B7-C433A85DB8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A4871DCC-93D8-4373-9B4D-D2F2C50099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0AD5DCA6-64B6-4EB2-9D2B-EAEB231080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FA326BD4-6C0F-40C8-8198-10B24FBA6B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E75B54B6-2809-46BE-9243-502B5C3792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61CD3E37-0A1A-4938-B008-672626B5B1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B777A04B-FBB8-4EB8-9596-075D021CCD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9F3F17CD-0696-4338-B268-FC55932562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1A8E780F-FBA1-485E-A28F-5A80E2A9C2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907433CD-344C-46DE-8660-030B6F21FC0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C0431116-7B64-4740-BEA3-97067480C1E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A3D16BC6-FAA7-44D1-A082-00C32EE5605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A73337AC-174A-496B-AA86-2F6CBD8CA99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EB1098C5-3F19-4BA3-B9C8-6E532FDF8A6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BE27971C-C847-48A1-8EE5-D60129516CD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136AC493-CEB5-4A81-B3C6-1A9F7368BD4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AC63C0DA-69EA-42BB-ABB9-36B375AD93B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47ADAB18-5CCA-4E75-B531-BB19AF7AA1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FA33FE5A-B2C4-495F-9A38-DA64094672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4F4BB1B4-2664-4008-B660-7B19EF1E76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xmlns="" id="{EDCC3852-E6C1-4355-B9F0-8C9D19CD344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xmlns="" id="{8CD3499D-8B9A-4608-B91E-5A793D14D61E}"/>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xmlns="" id="{C4A44B1A-ABD9-4AF8-95EC-5F3D4373330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xmlns="" id="{4A0C7BD3-F71C-453A-B79D-1025CF50F552}"/>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xmlns="" id="{ACF8D714-124B-432D-85E3-751FA1578AAC}"/>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xmlns="" id="{7361E409-8AC5-4468-8B18-0108D74A0E61}"/>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xmlns="" id="{810039AA-6DCC-4140-B3DB-F0D91F9B44C4}"/>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xmlns="" id="{92FE96F0-F3C1-4608-A01E-E35CB7BC6D22}"/>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xmlns="" id="{2C1A8823-CF32-4DDD-8632-6F75BA130124}"/>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xmlns="" id="{0EBB411F-F9B0-42AE-9B4B-CF397F654E96}"/>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xmlns="" id="{BD6C6040-DFF5-41F2-8F38-AC51D4E9638B}"/>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A4BDE80B-1C71-49AD-88D1-F3314DECDC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D399482D-18CC-4EC8-9D81-F7411BEA41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3EFAA203-F5AA-4144-99F4-5ECE09EDB1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8C1AD9D-ECDA-4B64-AFCF-4DDEA3C3E1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C5678FF8-9BAC-43F9-8CAE-C12B2C1DA4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61" name="楕円 360">
          <a:extLst>
            <a:ext uri="{FF2B5EF4-FFF2-40B4-BE49-F238E27FC236}">
              <a16:creationId xmlns:a16="http://schemas.microsoft.com/office/drawing/2014/main" xmlns="" id="{016F7023-7D89-4DDC-9564-74276B0E6AA8}"/>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62" name="【福祉施設】&#10;一人当たり面積該当値テキスト">
          <a:extLst>
            <a:ext uri="{FF2B5EF4-FFF2-40B4-BE49-F238E27FC236}">
              <a16:creationId xmlns:a16="http://schemas.microsoft.com/office/drawing/2014/main" xmlns="" id="{77F81879-F84F-4E57-B4E7-65F58A797CD3}"/>
            </a:ext>
          </a:extLst>
        </xdr:cNvPr>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63" name="楕円 362">
          <a:extLst>
            <a:ext uri="{FF2B5EF4-FFF2-40B4-BE49-F238E27FC236}">
              <a16:creationId xmlns:a16="http://schemas.microsoft.com/office/drawing/2014/main" xmlns="" id="{F820D159-63AE-4F9C-B28A-193457AB1707}"/>
            </a:ext>
          </a:extLst>
        </xdr:cNvPr>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127254</xdr:rowOff>
    </xdr:to>
    <xdr:cxnSp macro="">
      <xdr:nvCxnSpPr>
        <xdr:cNvPr id="364" name="直線コネクタ 363">
          <a:extLst>
            <a:ext uri="{FF2B5EF4-FFF2-40B4-BE49-F238E27FC236}">
              <a16:creationId xmlns:a16="http://schemas.microsoft.com/office/drawing/2014/main" xmlns="" id="{686B15A4-267C-432F-A72B-8DFDAD03E47F}"/>
            </a:ext>
          </a:extLst>
        </xdr:cNvPr>
        <xdr:cNvCxnSpPr/>
      </xdr:nvCxnSpPr>
      <xdr:spPr>
        <a:xfrm>
          <a:off x="9639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365" name="楕円 364">
          <a:extLst>
            <a:ext uri="{FF2B5EF4-FFF2-40B4-BE49-F238E27FC236}">
              <a16:creationId xmlns:a16="http://schemas.microsoft.com/office/drawing/2014/main" xmlns="" id="{769BC4A8-103F-4FBA-B26E-BF54AB98FD6B}"/>
            </a:ext>
          </a:extLst>
        </xdr:cNvPr>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127254</xdr:rowOff>
    </xdr:to>
    <xdr:cxnSp macro="">
      <xdr:nvCxnSpPr>
        <xdr:cNvPr id="366" name="直線コネクタ 365">
          <a:extLst>
            <a:ext uri="{FF2B5EF4-FFF2-40B4-BE49-F238E27FC236}">
              <a16:creationId xmlns:a16="http://schemas.microsoft.com/office/drawing/2014/main" xmlns="" id="{104F48A5-15D9-44C4-8977-EFAD9DB4D988}"/>
            </a:ext>
          </a:extLst>
        </xdr:cNvPr>
        <xdr:cNvCxnSpPr/>
      </xdr:nvCxnSpPr>
      <xdr:spPr>
        <a:xfrm>
          <a:off x="8750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67" name="楕円 366">
          <a:extLst>
            <a:ext uri="{FF2B5EF4-FFF2-40B4-BE49-F238E27FC236}">
              <a16:creationId xmlns:a16="http://schemas.microsoft.com/office/drawing/2014/main" xmlns="" id="{C9E80479-B6F6-4D3B-8ABE-B64CC2298F0D}"/>
            </a:ext>
          </a:extLst>
        </xdr:cNvPr>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127254</xdr:rowOff>
    </xdr:to>
    <xdr:cxnSp macro="">
      <xdr:nvCxnSpPr>
        <xdr:cNvPr id="368" name="直線コネクタ 367">
          <a:extLst>
            <a:ext uri="{FF2B5EF4-FFF2-40B4-BE49-F238E27FC236}">
              <a16:creationId xmlns:a16="http://schemas.microsoft.com/office/drawing/2014/main" xmlns="" id="{9675F872-3165-4ECD-A337-7F118E40111C}"/>
            </a:ext>
          </a:extLst>
        </xdr:cNvPr>
        <xdr:cNvCxnSpPr/>
      </xdr:nvCxnSpPr>
      <xdr:spPr>
        <a:xfrm>
          <a:off x="7861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369" name="楕円 368">
          <a:extLst>
            <a:ext uri="{FF2B5EF4-FFF2-40B4-BE49-F238E27FC236}">
              <a16:creationId xmlns:a16="http://schemas.microsoft.com/office/drawing/2014/main" xmlns="" id="{E8AEDA32-A274-49B1-9105-C57E98023D0F}"/>
            </a:ext>
          </a:extLst>
        </xdr:cNvPr>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127254</xdr:rowOff>
    </xdr:to>
    <xdr:cxnSp macro="">
      <xdr:nvCxnSpPr>
        <xdr:cNvPr id="370" name="直線コネクタ 369">
          <a:extLst>
            <a:ext uri="{FF2B5EF4-FFF2-40B4-BE49-F238E27FC236}">
              <a16:creationId xmlns:a16="http://schemas.microsoft.com/office/drawing/2014/main" xmlns="" id="{4F280AF4-1071-407F-A080-87A2D265D8A4}"/>
            </a:ext>
          </a:extLst>
        </xdr:cNvPr>
        <xdr:cNvCxnSpPr/>
      </xdr:nvCxnSpPr>
      <xdr:spPr>
        <a:xfrm>
          <a:off x="6972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xmlns="" id="{B003B55B-AD95-4204-84D8-38017B782749}"/>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xmlns="" id="{B97009E3-EEB3-4C12-B39A-3A29644A45FE}"/>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xmlns="" id="{DFE54943-1134-4F9B-9FA5-406052774713}"/>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xmlns="" id="{AADEE106-C035-4528-BAFA-3D01DFAB378B}"/>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75" name="n_1mainValue【福祉施設】&#10;一人当たり面積">
          <a:extLst>
            <a:ext uri="{FF2B5EF4-FFF2-40B4-BE49-F238E27FC236}">
              <a16:creationId xmlns:a16="http://schemas.microsoft.com/office/drawing/2014/main" xmlns="" id="{C94E44B4-589E-4B93-9617-37C12BE444C5}"/>
            </a:ext>
          </a:extLst>
        </xdr:cNvPr>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376" name="n_2mainValue【福祉施設】&#10;一人当たり面積">
          <a:extLst>
            <a:ext uri="{FF2B5EF4-FFF2-40B4-BE49-F238E27FC236}">
              <a16:creationId xmlns:a16="http://schemas.microsoft.com/office/drawing/2014/main" xmlns="" id="{714041B8-CE43-4546-8B4D-6E346D4C79A4}"/>
            </a:ext>
          </a:extLst>
        </xdr:cNvPr>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77" name="n_3mainValue【福祉施設】&#10;一人当たり面積">
          <a:extLst>
            <a:ext uri="{FF2B5EF4-FFF2-40B4-BE49-F238E27FC236}">
              <a16:creationId xmlns:a16="http://schemas.microsoft.com/office/drawing/2014/main" xmlns="" id="{4B38508C-5068-4A6C-9BB0-65B58FABEC0C}"/>
            </a:ext>
          </a:extLst>
        </xdr:cNvPr>
        <xdr:cNvSpPr txBox="1"/>
      </xdr:nvSpPr>
      <xdr:spPr>
        <a:xfrm>
          <a:off x="7626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378" name="n_4mainValue【福祉施設】&#10;一人当たり面積">
          <a:extLst>
            <a:ext uri="{FF2B5EF4-FFF2-40B4-BE49-F238E27FC236}">
              <a16:creationId xmlns:a16="http://schemas.microsoft.com/office/drawing/2014/main" xmlns="" id="{17B95011-FB49-4A61-8B27-89D3232302FC}"/>
            </a:ext>
          </a:extLst>
        </xdr:cNvPr>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CCC54F1E-38C2-46EB-B6AB-E9F066A81A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924AE93A-E725-4CD0-9A4A-D755A78191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4F62579B-0845-49B7-A95A-40C1FAE723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7EFE44C1-B920-4093-9374-7681BA9823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9D1DBF34-13E4-412E-8C21-CDA9C7FA24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1D096AC2-F062-4EF0-B548-EFBAFCDEB0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2F2A591B-A6F3-42E5-9AE4-D975321763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A7158D0D-AF10-4670-A84B-724AF4A061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AEA59077-CBA1-4375-A88F-ABC410129B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2673E9EB-4A53-4799-BFC0-FB96A781B53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87F3CE47-BAF2-4DF3-B8BE-9094E5D3C00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1F4E265F-69F5-40BE-92D6-A7921B0BB32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EC6AEF69-32E1-4C7F-B8D2-D7876A2AC6F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2A7B36E2-CA02-42BC-A445-B6C4D5F3310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FBC3A967-EFED-405C-9D96-6D30AFD827A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46390BDE-5414-4DB7-82C3-EBC1E74A91C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22A8514C-6306-4F9F-A0C2-756154FF8A7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CEF74FFC-A554-4A30-8A73-D206E703472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EF92FDAA-E014-49A8-93F6-E8BEBA5ACE1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26206333-C35A-4FE1-A635-40F97439477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82F0411B-EF0B-4F5D-ADF1-59ECC3E59B1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075CF1F3-F86F-4674-ACA8-89716480120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EC015D62-9E7D-4B23-A678-A96779726C1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E61788A5-47E0-4BB8-BD4C-AA8BF2007B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D639A323-5DC6-47AD-8277-7C61124C6C5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410BF4F0-4BFB-4CB7-86A7-A2E6F635CEFF}"/>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A14BFE18-4735-40AC-8A48-AEC51915229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5EFA98F4-CCB3-443E-B09C-D59949EA480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9B33F558-EBB0-4663-9D59-2D2D37D92E83}"/>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xmlns="" id="{EDD5754E-5DC5-4889-A2F1-F332EA31607A}"/>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B5F7406F-4BB7-4DBF-A4BB-9AA047DF71FE}"/>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xmlns="" id="{F9E127E9-2922-44D1-BF81-264E2FFC7A1B}"/>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xmlns="" id="{06CF3B6E-879F-4DC1-9635-B89BF622CDF6}"/>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xmlns="" id="{9B16BEC3-F7DD-43A2-97F2-818FF97227C5}"/>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xmlns="" id="{DEF348DF-3B50-4A72-AE75-A41BAC4D1898}"/>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xmlns="" id="{520C1AEB-4EE4-4F98-BD78-4C564D431895}"/>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A1A4DA45-0E1F-4437-93E4-2D742E7425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1BD7F7C2-1722-4F31-AC26-CD332573EF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E4A48702-A484-4FE2-B154-1443BD2956B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49E32246-BB92-423D-BDC9-1F9F7AC6BE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6BA3B06A-680A-448A-952A-1D7695BCE7C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420" name="楕円 419">
          <a:extLst>
            <a:ext uri="{FF2B5EF4-FFF2-40B4-BE49-F238E27FC236}">
              <a16:creationId xmlns:a16="http://schemas.microsoft.com/office/drawing/2014/main" xmlns="" id="{7573B15E-D674-4549-9883-CA50F267F587}"/>
            </a:ext>
          </a:extLst>
        </xdr:cNvPr>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AEF2AEA2-B748-4AF1-9E2E-7A1A88086E2F}"/>
            </a:ext>
          </a:extLst>
        </xdr:cNvPr>
        <xdr:cNvSpPr txBox="1"/>
      </xdr:nvSpPr>
      <xdr:spPr>
        <a:xfrm>
          <a:off x="4673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49893</xdr:rowOff>
    </xdr:from>
    <xdr:to>
      <xdr:col>20</xdr:col>
      <xdr:colOff>38100</xdr:colOff>
      <xdr:row>103</xdr:row>
      <xdr:rowOff>151493</xdr:rowOff>
    </xdr:to>
    <xdr:sp macro="" textlink="">
      <xdr:nvSpPr>
        <xdr:cNvPr id="422" name="楕円 421">
          <a:extLst>
            <a:ext uri="{FF2B5EF4-FFF2-40B4-BE49-F238E27FC236}">
              <a16:creationId xmlns:a16="http://schemas.microsoft.com/office/drawing/2014/main" xmlns="" id="{D47EEE89-C645-4F3E-9E54-3A7298914A9E}"/>
            </a:ext>
          </a:extLst>
        </xdr:cNvPr>
        <xdr:cNvSpPr/>
      </xdr:nvSpPr>
      <xdr:spPr>
        <a:xfrm>
          <a:off x="3746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100693</xdr:rowOff>
    </xdr:from>
    <xdr:to>
      <xdr:col>24</xdr:col>
      <xdr:colOff>63500</xdr:colOff>
      <xdr:row>103</xdr:row>
      <xdr:rowOff>131718</xdr:rowOff>
    </xdr:to>
    <xdr:cxnSp macro="">
      <xdr:nvCxnSpPr>
        <xdr:cNvPr id="423" name="直線コネクタ 422">
          <a:extLst>
            <a:ext uri="{FF2B5EF4-FFF2-40B4-BE49-F238E27FC236}">
              <a16:creationId xmlns:a16="http://schemas.microsoft.com/office/drawing/2014/main" xmlns="" id="{92D90625-EBA7-492C-B16F-93748981635A}"/>
            </a:ext>
          </a:extLst>
        </xdr:cNvPr>
        <xdr:cNvCxnSpPr/>
      </xdr:nvCxnSpPr>
      <xdr:spPr>
        <a:xfrm>
          <a:off x="3797300" y="177600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17236</xdr:rowOff>
    </xdr:from>
    <xdr:to>
      <xdr:col>15</xdr:col>
      <xdr:colOff>101600</xdr:colOff>
      <xdr:row>103</xdr:row>
      <xdr:rowOff>118836</xdr:rowOff>
    </xdr:to>
    <xdr:sp macro="" textlink="">
      <xdr:nvSpPr>
        <xdr:cNvPr id="424" name="楕円 423">
          <a:extLst>
            <a:ext uri="{FF2B5EF4-FFF2-40B4-BE49-F238E27FC236}">
              <a16:creationId xmlns:a16="http://schemas.microsoft.com/office/drawing/2014/main" xmlns="" id="{9BE4428A-AE81-44DF-9112-E1BFE8008CC6}"/>
            </a:ext>
          </a:extLst>
        </xdr:cNvPr>
        <xdr:cNvSpPr/>
      </xdr:nvSpPr>
      <xdr:spPr>
        <a:xfrm>
          <a:off x="2857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100693</xdr:rowOff>
    </xdr:to>
    <xdr:cxnSp macro="">
      <xdr:nvCxnSpPr>
        <xdr:cNvPr id="425" name="直線コネクタ 424">
          <a:extLst>
            <a:ext uri="{FF2B5EF4-FFF2-40B4-BE49-F238E27FC236}">
              <a16:creationId xmlns:a16="http://schemas.microsoft.com/office/drawing/2014/main" xmlns="" id="{88D427E4-B403-4020-B0AE-663213D1B79A}"/>
            </a:ext>
          </a:extLst>
        </xdr:cNvPr>
        <xdr:cNvCxnSpPr/>
      </xdr:nvCxnSpPr>
      <xdr:spPr>
        <a:xfrm>
          <a:off x="2908300" y="1772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156029</xdr:rowOff>
    </xdr:from>
    <xdr:to>
      <xdr:col>10</xdr:col>
      <xdr:colOff>165100</xdr:colOff>
      <xdr:row>103</xdr:row>
      <xdr:rowOff>86179</xdr:rowOff>
    </xdr:to>
    <xdr:sp macro="" textlink="">
      <xdr:nvSpPr>
        <xdr:cNvPr id="426" name="楕円 425">
          <a:extLst>
            <a:ext uri="{FF2B5EF4-FFF2-40B4-BE49-F238E27FC236}">
              <a16:creationId xmlns:a16="http://schemas.microsoft.com/office/drawing/2014/main" xmlns="" id="{6C14869D-B726-462D-A934-1BC2B45F423C}"/>
            </a:ext>
          </a:extLst>
        </xdr:cNvPr>
        <xdr:cNvSpPr/>
      </xdr:nvSpPr>
      <xdr:spPr>
        <a:xfrm>
          <a:off x="1968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35379</xdr:rowOff>
    </xdr:from>
    <xdr:to>
      <xdr:col>15</xdr:col>
      <xdr:colOff>50800</xdr:colOff>
      <xdr:row>103</xdr:row>
      <xdr:rowOff>68036</xdr:rowOff>
    </xdr:to>
    <xdr:cxnSp macro="">
      <xdr:nvCxnSpPr>
        <xdr:cNvPr id="427" name="直線コネクタ 426">
          <a:extLst>
            <a:ext uri="{FF2B5EF4-FFF2-40B4-BE49-F238E27FC236}">
              <a16:creationId xmlns:a16="http://schemas.microsoft.com/office/drawing/2014/main" xmlns="" id="{944E13EB-3F76-459E-A2CE-AE997EA5EE5D}"/>
            </a:ext>
          </a:extLst>
        </xdr:cNvPr>
        <xdr:cNvCxnSpPr/>
      </xdr:nvCxnSpPr>
      <xdr:spPr>
        <a:xfrm>
          <a:off x="2019300" y="1769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123371</xdr:rowOff>
    </xdr:from>
    <xdr:to>
      <xdr:col>6</xdr:col>
      <xdr:colOff>38100</xdr:colOff>
      <xdr:row>103</xdr:row>
      <xdr:rowOff>53521</xdr:rowOff>
    </xdr:to>
    <xdr:sp macro="" textlink="">
      <xdr:nvSpPr>
        <xdr:cNvPr id="428" name="楕円 427">
          <a:extLst>
            <a:ext uri="{FF2B5EF4-FFF2-40B4-BE49-F238E27FC236}">
              <a16:creationId xmlns:a16="http://schemas.microsoft.com/office/drawing/2014/main" xmlns="" id="{97363E9B-F791-4189-ACA6-5FE13126A346}"/>
            </a:ext>
          </a:extLst>
        </xdr:cNvPr>
        <xdr:cNvSpPr/>
      </xdr:nvSpPr>
      <xdr:spPr>
        <a:xfrm>
          <a:off x="1079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2721</xdr:rowOff>
    </xdr:from>
    <xdr:to>
      <xdr:col>10</xdr:col>
      <xdr:colOff>114300</xdr:colOff>
      <xdr:row>103</xdr:row>
      <xdr:rowOff>35379</xdr:rowOff>
    </xdr:to>
    <xdr:cxnSp macro="">
      <xdr:nvCxnSpPr>
        <xdr:cNvPr id="429" name="直線コネクタ 428">
          <a:extLst>
            <a:ext uri="{FF2B5EF4-FFF2-40B4-BE49-F238E27FC236}">
              <a16:creationId xmlns:a16="http://schemas.microsoft.com/office/drawing/2014/main" xmlns="" id="{BE17D356-87EC-44BE-87B3-B6B35F5A3148}"/>
            </a:ext>
          </a:extLst>
        </xdr:cNvPr>
        <xdr:cNvCxnSpPr/>
      </xdr:nvCxnSpPr>
      <xdr:spPr>
        <a:xfrm>
          <a:off x="1130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xmlns="" id="{3C314CB0-7A8C-4B58-8CC6-F0C2912BBBE5}"/>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xmlns="" id="{677B2EA7-98DB-4FAB-954E-A5F0D1CE2B06}"/>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xmlns="" id="{A4F7C11D-205D-4CA6-8967-F07033A89AFF}"/>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xmlns="" id="{EF83614E-092D-45C8-A9C6-8848F7ECD1BE}"/>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168020</xdr:rowOff>
    </xdr:from>
    <xdr:ext cx="405111" cy="259045"/>
    <xdr:sp macro="" textlink="">
      <xdr:nvSpPr>
        <xdr:cNvPr id="434" name="n_1mainValue【市民会館】&#10;有形固定資産減価償却率">
          <a:extLst>
            <a:ext uri="{FF2B5EF4-FFF2-40B4-BE49-F238E27FC236}">
              <a16:creationId xmlns:a16="http://schemas.microsoft.com/office/drawing/2014/main" xmlns="" id="{7D2DCC9F-FBB4-4B05-9352-C0D72B14DBB7}"/>
            </a:ext>
          </a:extLst>
        </xdr:cNvPr>
        <xdr:cNvSpPr txBox="1"/>
      </xdr:nvSpPr>
      <xdr:spPr>
        <a:xfrm>
          <a:off x="3582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435" name="n_2mainValue【市民会館】&#10;有形固定資産減価償却率">
          <a:extLst>
            <a:ext uri="{FF2B5EF4-FFF2-40B4-BE49-F238E27FC236}">
              <a16:creationId xmlns:a16="http://schemas.microsoft.com/office/drawing/2014/main" xmlns="" id="{E352C984-686A-4EB2-8AC0-F23DEEA424B2}"/>
            </a:ext>
          </a:extLst>
        </xdr:cNvPr>
        <xdr:cNvSpPr txBox="1"/>
      </xdr:nvSpPr>
      <xdr:spPr>
        <a:xfrm>
          <a:off x="2705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102706</xdr:rowOff>
    </xdr:from>
    <xdr:ext cx="405111" cy="259045"/>
    <xdr:sp macro="" textlink="">
      <xdr:nvSpPr>
        <xdr:cNvPr id="436" name="n_3mainValue【市民会館】&#10;有形固定資産減価償却率">
          <a:extLst>
            <a:ext uri="{FF2B5EF4-FFF2-40B4-BE49-F238E27FC236}">
              <a16:creationId xmlns:a16="http://schemas.microsoft.com/office/drawing/2014/main" xmlns="" id="{9B3F9430-8F76-4858-B784-E9AC9F1854E2}"/>
            </a:ext>
          </a:extLst>
        </xdr:cNvPr>
        <xdr:cNvSpPr txBox="1"/>
      </xdr:nvSpPr>
      <xdr:spPr>
        <a:xfrm>
          <a:off x="1816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70048</xdr:rowOff>
    </xdr:from>
    <xdr:ext cx="405111" cy="259045"/>
    <xdr:sp macro="" textlink="">
      <xdr:nvSpPr>
        <xdr:cNvPr id="437" name="n_4mainValue【市民会館】&#10;有形固定資産減価償却率">
          <a:extLst>
            <a:ext uri="{FF2B5EF4-FFF2-40B4-BE49-F238E27FC236}">
              <a16:creationId xmlns:a16="http://schemas.microsoft.com/office/drawing/2014/main" xmlns="" id="{F8344791-2402-4560-971C-C3ABC86753A7}"/>
            </a:ext>
          </a:extLst>
        </xdr:cNvPr>
        <xdr:cNvSpPr txBox="1"/>
      </xdr:nvSpPr>
      <xdr:spPr>
        <a:xfrm>
          <a:off x="927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148E556A-8205-4E1B-8FB7-6B732DED8D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B4BA47FD-1655-4619-B6DF-679AAB1641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832488AC-9427-4D02-8C57-E2B48F1360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80A8EAB8-FBFE-4679-AAD1-3D670DE0F4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37DF8E4A-9875-4317-8316-28AF0D7F7C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850A6F97-D549-46F7-9F54-8CFB7A65D5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7D0B1C96-F11A-4F1D-B8A3-DCF038A0FD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9597480E-8AB3-43E5-B2BC-CF90BC9C68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FC81D195-9E97-40BE-9689-4F94B1C2FB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FFF02107-9133-4A89-914E-EAF2B8F81ED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B815F618-71D8-4099-A0F4-47070703D56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173EDA3F-638B-4984-9DE3-AD3934437FE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4553921B-4C46-472F-BC7B-8F260594849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6CC35424-A21C-4AEC-93A7-1A13B2D6570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D4E0273F-0AF7-4776-A74F-8F345B43342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43A89C96-3477-470F-9568-A44F7A68061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2D1D3C61-0E86-4053-88D5-2467ABD0601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C1CF3980-8A1A-4023-BA2A-055239EF9FA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916A124D-7835-46C3-9E7C-32B503612FE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23BD2699-DA8C-4C21-BC73-EA60D598A4C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B4D543D5-70B8-495D-8E76-8E1E41BF06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55301E01-0A4B-45FC-A160-8CE573D7786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6348A1F8-256E-47E6-97C0-C769FD0BB0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xmlns="" id="{1817A97A-EFA5-4F5E-833B-E833DEAFC535}"/>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xmlns="" id="{18B2998C-3166-4CD9-ACC3-F41D266FBD9D}"/>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xmlns="" id="{39DDAF88-C525-4BC2-85AC-78C3BB662C0C}"/>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xmlns="" id="{8D650500-2660-41F9-A651-FEC9F3809EE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xmlns="" id="{0226E6CE-AB99-41B0-A36A-8CB6C7220BDD}"/>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xmlns="" id="{0B072353-295F-41B2-8097-CB766FA38A88}"/>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xmlns="" id="{8C8647C6-4100-4651-A320-C0C5E8E49FDF}"/>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xmlns="" id="{733502DB-00C3-4EBE-8B74-4B1F30C7239E}"/>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xmlns="" id="{C9731F51-0AB5-453B-AB1D-D896228F7507}"/>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xmlns="" id="{5669EC53-2520-4DEC-841F-49E76A24A293}"/>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xmlns="" id="{ACE8886E-AE1E-4A0A-92BD-36DAD96B6855}"/>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394F90F7-7490-4470-9DC3-C9EE55A6B72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BB763E05-B242-4195-888E-51971FDCD4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ACC62655-9019-4092-8AD0-AFE514429C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38E6464-82C0-4224-8001-67D605EAE4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CFDC2095-5165-4176-8CEC-5F9D1BC34D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77" name="楕円 476">
          <a:extLst>
            <a:ext uri="{FF2B5EF4-FFF2-40B4-BE49-F238E27FC236}">
              <a16:creationId xmlns:a16="http://schemas.microsoft.com/office/drawing/2014/main" xmlns="" id="{B1A0AEEB-23D8-4217-AC95-A6E0F574673F}"/>
            </a:ext>
          </a:extLst>
        </xdr:cNvPr>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478" name="【市民会館】&#10;一人当たり面積該当値テキスト">
          <a:extLst>
            <a:ext uri="{FF2B5EF4-FFF2-40B4-BE49-F238E27FC236}">
              <a16:creationId xmlns:a16="http://schemas.microsoft.com/office/drawing/2014/main" xmlns="" id="{A3E90943-54CD-4568-B7B5-216C6F18C0DE}"/>
            </a:ext>
          </a:extLst>
        </xdr:cNvPr>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79" name="楕円 478">
          <a:extLst>
            <a:ext uri="{FF2B5EF4-FFF2-40B4-BE49-F238E27FC236}">
              <a16:creationId xmlns:a16="http://schemas.microsoft.com/office/drawing/2014/main" xmlns="" id="{92E4FFCC-5A4D-456A-870A-DC1B8B8A3E8B}"/>
            </a:ext>
          </a:extLst>
        </xdr:cNvPr>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480" name="直線コネクタ 479">
          <a:extLst>
            <a:ext uri="{FF2B5EF4-FFF2-40B4-BE49-F238E27FC236}">
              <a16:creationId xmlns:a16="http://schemas.microsoft.com/office/drawing/2014/main" xmlns="" id="{757E27D6-1C23-4D68-BDA6-C89084CD61D0}"/>
            </a:ext>
          </a:extLst>
        </xdr:cNvPr>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61595</xdr:rowOff>
    </xdr:from>
    <xdr:to>
      <xdr:col>46</xdr:col>
      <xdr:colOff>38100</xdr:colOff>
      <xdr:row>107</xdr:row>
      <xdr:rowOff>163195</xdr:rowOff>
    </xdr:to>
    <xdr:sp macro="" textlink="">
      <xdr:nvSpPr>
        <xdr:cNvPr id="481" name="楕円 480">
          <a:extLst>
            <a:ext uri="{FF2B5EF4-FFF2-40B4-BE49-F238E27FC236}">
              <a16:creationId xmlns:a16="http://schemas.microsoft.com/office/drawing/2014/main" xmlns="" id="{2A5A2D2D-6882-43F1-A149-C934B60013FA}"/>
            </a:ext>
          </a:extLst>
        </xdr:cNvPr>
        <xdr:cNvSpPr/>
      </xdr:nvSpPr>
      <xdr:spPr>
        <a:xfrm>
          <a:off x="8699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112395</xdr:rowOff>
    </xdr:from>
    <xdr:to>
      <xdr:col>50</xdr:col>
      <xdr:colOff>114300</xdr:colOff>
      <xdr:row>107</xdr:row>
      <xdr:rowOff>114300</xdr:rowOff>
    </xdr:to>
    <xdr:cxnSp macro="">
      <xdr:nvCxnSpPr>
        <xdr:cNvPr id="482" name="直線コネクタ 481">
          <a:extLst>
            <a:ext uri="{FF2B5EF4-FFF2-40B4-BE49-F238E27FC236}">
              <a16:creationId xmlns:a16="http://schemas.microsoft.com/office/drawing/2014/main" xmlns="" id="{88AA0616-3637-4772-8974-D9AF1E310B4E}"/>
            </a:ext>
          </a:extLst>
        </xdr:cNvPr>
        <xdr:cNvCxnSpPr/>
      </xdr:nvCxnSpPr>
      <xdr:spPr>
        <a:xfrm>
          <a:off x="8750300" y="1845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61595</xdr:rowOff>
    </xdr:from>
    <xdr:to>
      <xdr:col>41</xdr:col>
      <xdr:colOff>101600</xdr:colOff>
      <xdr:row>107</xdr:row>
      <xdr:rowOff>163195</xdr:rowOff>
    </xdr:to>
    <xdr:sp macro="" textlink="">
      <xdr:nvSpPr>
        <xdr:cNvPr id="483" name="楕円 482">
          <a:extLst>
            <a:ext uri="{FF2B5EF4-FFF2-40B4-BE49-F238E27FC236}">
              <a16:creationId xmlns:a16="http://schemas.microsoft.com/office/drawing/2014/main" xmlns="" id="{8E1926E1-51E9-44A4-B5A3-4151A769613A}"/>
            </a:ext>
          </a:extLst>
        </xdr:cNvPr>
        <xdr:cNvSpPr/>
      </xdr:nvSpPr>
      <xdr:spPr>
        <a:xfrm>
          <a:off x="7810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112395</xdr:rowOff>
    </xdr:from>
    <xdr:to>
      <xdr:col>45</xdr:col>
      <xdr:colOff>177800</xdr:colOff>
      <xdr:row>107</xdr:row>
      <xdr:rowOff>112395</xdr:rowOff>
    </xdr:to>
    <xdr:cxnSp macro="">
      <xdr:nvCxnSpPr>
        <xdr:cNvPr id="484" name="直線コネクタ 483">
          <a:extLst>
            <a:ext uri="{FF2B5EF4-FFF2-40B4-BE49-F238E27FC236}">
              <a16:creationId xmlns:a16="http://schemas.microsoft.com/office/drawing/2014/main" xmlns="" id="{7D85AB89-4553-4E16-88DB-5F9D960F4450}"/>
            </a:ext>
          </a:extLst>
        </xdr:cNvPr>
        <xdr:cNvCxnSpPr/>
      </xdr:nvCxnSpPr>
      <xdr:spPr>
        <a:xfrm>
          <a:off x="7861300" y="18457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61595</xdr:rowOff>
    </xdr:from>
    <xdr:to>
      <xdr:col>36</xdr:col>
      <xdr:colOff>165100</xdr:colOff>
      <xdr:row>107</xdr:row>
      <xdr:rowOff>163195</xdr:rowOff>
    </xdr:to>
    <xdr:sp macro="" textlink="">
      <xdr:nvSpPr>
        <xdr:cNvPr id="485" name="楕円 484">
          <a:extLst>
            <a:ext uri="{FF2B5EF4-FFF2-40B4-BE49-F238E27FC236}">
              <a16:creationId xmlns:a16="http://schemas.microsoft.com/office/drawing/2014/main" xmlns="" id="{D2125D10-DF2B-4067-B779-5509F563DA4D}"/>
            </a:ext>
          </a:extLst>
        </xdr:cNvPr>
        <xdr:cNvSpPr/>
      </xdr:nvSpPr>
      <xdr:spPr>
        <a:xfrm>
          <a:off x="6921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112395</xdr:rowOff>
    </xdr:from>
    <xdr:to>
      <xdr:col>41</xdr:col>
      <xdr:colOff>50800</xdr:colOff>
      <xdr:row>107</xdr:row>
      <xdr:rowOff>112395</xdr:rowOff>
    </xdr:to>
    <xdr:cxnSp macro="">
      <xdr:nvCxnSpPr>
        <xdr:cNvPr id="486" name="直線コネクタ 485">
          <a:extLst>
            <a:ext uri="{FF2B5EF4-FFF2-40B4-BE49-F238E27FC236}">
              <a16:creationId xmlns:a16="http://schemas.microsoft.com/office/drawing/2014/main" xmlns="" id="{848C3ADB-72DB-4992-B449-A4B783814A3A}"/>
            </a:ext>
          </a:extLst>
        </xdr:cNvPr>
        <xdr:cNvCxnSpPr/>
      </xdr:nvCxnSpPr>
      <xdr:spPr>
        <a:xfrm>
          <a:off x="6972300" y="18457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xmlns="" id="{30DE5663-9FCD-4977-90D7-B25605699351}"/>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xmlns="" id="{F289DC40-FA2E-4808-A5D6-32B2AD736F1E}"/>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xmlns="" id="{DE1F02D8-DB8B-4CE8-B6B9-282A98729AB3}"/>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xmlns="" id="{D3F6CCFE-5DB0-4EAD-8D8A-186253BDD636}"/>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91" name="n_1mainValue【市民会館】&#10;一人当たり面積">
          <a:extLst>
            <a:ext uri="{FF2B5EF4-FFF2-40B4-BE49-F238E27FC236}">
              <a16:creationId xmlns:a16="http://schemas.microsoft.com/office/drawing/2014/main" xmlns="" id="{6077157C-A527-4093-8C9A-3D37F267721B}"/>
            </a:ext>
          </a:extLst>
        </xdr:cNvPr>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154322</xdr:rowOff>
    </xdr:from>
    <xdr:ext cx="469744" cy="259045"/>
    <xdr:sp macro="" textlink="">
      <xdr:nvSpPr>
        <xdr:cNvPr id="492" name="n_2mainValue【市民会館】&#10;一人当たり面積">
          <a:extLst>
            <a:ext uri="{FF2B5EF4-FFF2-40B4-BE49-F238E27FC236}">
              <a16:creationId xmlns:a16="http://schemas.microsoft.com/office/drawing/2014/main" xmlns="" id="{E8619695-825B-4938-AD23-6781E7B37F0E}"/>
            </a:ext>
          </a:extLst>
        </xdr:cNvPr>
        <xdr:cNvSpPr txBox="1"/>
      </xdr:nvSpPr>
      <xdr:spPr>
        <a:xfrm>
          <a:off x="8515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154322</xdr:rowOff>
    </xdr:from>
    <xdr:ext cx="469744" cy="259045"/>
    <xdr:sp macro="" textlink="">
      <xdr:nvSpPr>
        <xdr:cNvPr id="493" name="n_3mainValue【市民会館】&#10;一人当たり面積">
          <a:extLst>
            <a:ext uri="{FF2B5EF4-FFF2-40B4-BE49-F238E27FC236}">
              <a16:creationId xmlns:a16="http://schemas.microsoft.com/office/drawing/2014/main" xmlns="" id="{607999AD-913F-438E-90EC-90260D19D6C7}"/>
            </a:ext>
          </a:extLst>
        </xdr:cNvPr>
        <xdr:cNvSpPr txBox="1"/>
      </xdr:nvSpPr>
      <xdr:spPr>
        <a:xfrm>
          <a:off x="7626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154322</xdr:rowOff>
    </xdr:from>
    <xdr:ext cx="469744" cy="259045"/>
    <xdr:sp macro="" textlink="">
      <xdr:nvSpPr>
        <xdr:cNvPr id="494" name="n_4mainValue【市民会館】&#10;一人当たり面積">
          <a:extLst>
            <a:ext uri="{FF2B5EF4-FFF2-40B4-BE49-F238E27FC236}">
              <a16:creationId xmlns:a16="http://schemas.microsoft.com/office/drawing/2014/main" xmlns="" id="{2968771D-4644-411A-9AC7-7C5FA1B9794C}"/>
            </a:ext>
          </a:extLst>
        </xdr:cNvPr>
        <xdr:cNvSpPr txBox="1"/>
      </xdr:nvSpPr>
      <xdr:spPr>
        <a:xfrm>
          <a:off x="6737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644E9A58-7B8F-4648-A527-60046F1ADC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2DCCE9E9-369E-453F-B42E-2D298A5AD3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76E2FE06-A5D0-4E51-9841-87AA9DAC10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BC17472C-40A4-462A-9B88-424AE324C0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D2BA116E-2BCB-4C21-B662-F65F53110E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DE005532-F282-4EAB-AB08-0DBDEC6FF7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3AC3F80D-6897-400B-986E-0CBFF253989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0A9B88FC-6400-4B3A-99E5-DEED9076CC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E9E37DBD-8FAB-4FAF-ADEE-FD85E37D83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93DA2CA0-80AD-4DA0-BF9E-B039591645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D93BC68C-F623-4711-B4A2-19E5C5EBCE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xmlns="" id="{A59B516F-D8B9-46B9-8EDF-513EBFED69C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xmlns="" id="{EF20B63A-1453-47E1-A5D7-C112F65E7DD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xmlns="" id="{E7E28278-1E9C-426C-9209-1E8E4FA54B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xmlns="" id="{3BF6A7DF-AE99-4BD2-AC0B-45955F17F8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xmlns="" id="{063C96A7-6BC5-4D8E-9903-BC4B114ECEE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xmlns="" id="{1BDC39F3-95A1-4FA2-818B-0AF290ACB2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xmlns="" id="{A6A6A5D0-C290-4563-BBBF-3493D91408E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xmlns="" id="{EEA67777-73A6-4933-8BBC-2AB9F73CC6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xmlns="" id="{D66D1BCF-55E6-40FB-A587-18FD8BB153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xmlns="" id="{EE7FC300-3EA0-4BCB-B7E0-519547885CD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28F5ADB9-5CA0-4EC9-8587-00AE12D445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xmlns="" id="{23150F68-724B-43BB-8DA4-4725EBDD619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C58B46CB-8FB9-4BCE-B286-D008969B4D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xmlns="" id="{7B112BA1-9E3E-4B67-8522-51C61953E1BB}"/>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xmlns="" id="{43038DD7-8985-4B98-A211-1550B3BE9D9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xmlns="" id="{9D948978-FA65-48D1-89F7-4285C613BD0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xmlns="" id="{BFA7DBA4-E2A0-42F5-9DAC-FD774BAA5F57}"/>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xmlns="" id="{A0662EF4-C926-4992-8806-AE1E6B42C581}"/>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2560F317-EFEB-42A3-92F9-17DBA9567144}"/>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xmlns="" id="{F5717A74-2D5F-408F-BA0B-1F99652ED49F}"/>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xmlns="" id="{D30AE75D-6D56-4393-9507-E45E71C4841C}"/>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xmlns="" id="{B93F52BC-7771-49DE-820B-AF3FD71538BC}"/>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xmlns="" id="{97785C50-A748-4BF0-ACF7-2D037F28091E}"/>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xmlns="" id="{87644F35-6220-48B6-8FC0-927F3732AE6B}"/>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CD1A4CDF-5A22-4F67-9851-5192281AE8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1955456D-63CA-4879-93E7-74F27A02FD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13A0547B-129B-4BD1-8E2E-5141379A65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77CEB115-220C-4566-B8AF-215963AC22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EDBF85EB-136F-4A13-A06A-BC77A560D1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535" name="楕円 534">
          <a:extLst>
            <a:ext uri="{FF2B5EF4-FFF2-40B4-BE49-F238E27FC236}">
              <a16:creationId xmlns:a16="http://schemas.microsoft.com/office/drawing/2014/main" xmlns="" id="{08EB3B70-FBD6-4F3F-B476-168ADE37B52C}"/>
            </a:ext>
          </a:extLst>
        </xdr:cNvPr>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B76F5F9D-9784-440B-B9A5-8E0E0652B177}"/>
            </a:ext>
          </a:extLst>
        </xdr:cNvPr>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537" name="楕円 536">
          <a:extLst>
            <a:ext uri="{FF2B5EF4-FFF2-40B4-BE49-F238E27FC236}">
              <a16:creationId xmlns:a16="http://schemas.microsoft.com/office/drawing/2014/main" xmlns="" id="{E0528312-1F56-4266-9816-422AE856A18E}"/>
            </a:ext>
          </a:extLst>
        </xdr:cNvPr>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26670</xdr:rowOff>
    </xdr:to>
    <xdr:cxnSp macro="">
      <xdr:nvCxnSpPr>
        <xdr:cNvPr id="538" name="直線コネクタ 537">
          <a:extLst>
            <a:ext uri="{FF2B5EF4-FFF2-40B4-BE49-F238E27FC236}">
              <a16:creationId xmlns:a16="http://schemas.microsoft.com/office/drawing/2014/main" xmlns="" id="{1E73AB15-2B3F-41D9-9C47-44CF846873B2}"/>
            </a:ext>
          </a:extLst>
        </xdr:cNvPr>
        <xdr:cNvCxnSpPr/>
      </xdr:nvCxnSpPr>
      <xdr:spPr>
        <a:xfrm>
          <a:off x="15481300" y="6858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84455</xdr:rowOff>
    </xdr:from>
    <xdr:to>
      <xdr:col>76</xdr:col>
      <xdr:colOff>165100</xdr:colOff>
      <xdr:row>40</xdr:row>
      <xdr:rowOff>14605</xdr:rowOff>
    </xdr:to>
    <xdr:sp macro="" textlink="">
      <xdr:nvSpPr>
        <xdr:cNvPr id="539" name="楕円 538">
          <a:extLst>
            <a:ext uri="{FF2B5EF4-FFF2-40B4-BE49-F238E27FC236}">
              <a16:creationId xmlns:a16="http://schemas.microsoft.com/office/drawing/2014/main" xmlns="" id="{6A8BBCA9-4561-4D23-9872-521F44DC33E9}"/>
            </a:ext>
          </a:extLst>
        </xdr:cNvPr>
        <xdr:cNvSpPr/>
      </xdr:nvSpPr>
      <xdr:spPr>
        <a:xfrm>
          <a:off x="14541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40</xdr:row>
      <xdr:rowOff>0</xdr:rowOff>
    </xdr:to>
    <xdr:cxnSp macro="">
      <xdr:nvCxnSpPr>
        <xdr:cNvPr id="540" name="直線コネクタ 539">
          <a:extLst>
            <a:ext uri="{FF2B5EF4-FFF2-40B4-BE49-F238E27FC236}">
              <a16:creationId xmlns:a16="http://schemas.microsoft.com/office/drawing/2014/main" xmlns="" id="{4CA8BBB4-3AC2-4CE0-B74F-55C4E327368C}"/>
            </a:ext>
          </a:extLst>
        </xdr:cNvPr>
        <xdr:cNvCxnSpPr/>
      </xdr:nvCxnSpPr>
      <xdr:spPr>
        <a:xfrm>
          <a:off x="14592300" y="6821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65405</xdr:rowOff>
    </xdr:from>
    <xdr:to>
      <xdr:col>72</xdr:col>
      <xdr:colOff>38100</xdr:colOff>
      <xdr:row>39</xdr:row>
      <xdr:rowOff>167005</xdr:rowOff>
    </xdr:to>
    <xdr:sp macro="" textlink="">
      <xdr:nvSpPr>
        <xdr:cNvPr id="541" name="楕円 540">
          <a:extLst>
            <a:ext uri="{FF2B5EF4-FFF2-40B4-BE49-F238E27FC236}">
              <a16:creationId xmlns:a16="http://schemas.microsoft.com/office/drawing/2014/main" xmlns="" id="{ADEDAE8F-9433-4879-BDCF-C6F4D90A8291}"/>
            </a:ext>
          </a:extLst>
        </xdr:cNvPr>
        <xdr:cNvSpPr/>
      </xdr:nvSpPr>
      <xdr:spPr>
        <a:xfrm>
          <a:off x="1365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116205</xdr:rowOff>
    </xdr:from>
    <xdr:to>
      <xdr:col>76</xdr:col>
      <xdr:colOff>114300</xdr:colOff>
      <xdr:row>39</xdr:row>
      <xdr:rowOff>135255</xdr:rowOff>
    </xdr:to>
    <xdr:cxnSp macro="">
      <xdr:nvCxnSpPr>
        <xdr:cNvPr id="542" name="直線コネクタ 541">
          <a:extLst>
            <a:ext uri="{FF2B5EF4-FFF2-40B4-BE49-F238E27FC236}">
              <a16:creationId xmlns:a16="http://schemas.microsoft.com/office/drawing/2014/main" xmlns="" id="{999D7E28-D753-4D37-A9E5-A30204CB66EF}"/>
            </a:ext>
          </a:extLst>
        </xdr:cNvPr>
        <xdr:cNvCxnSpPr/>
      </xdr:nvCxnSpPr>
      <xdr:spPr>
        <a:xfrm>
          <a:off x="13703300" y="680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63500</xdr:rowOff>
    </xdr:from>
    <xdr:to>
      <xdr:col>67</xdr:col>
      <xdr:colOff>101600</xdr:colOff>
      <xdr:row>35</xdr:row>
      <xdr:rowOff>165100</xdr:rowOff>
    </xdr:to>
    <xdr:sp macro="" textlink="">
      <xdr:nvSpPr>
        <xdr:cNvPr id="543" name="楕円 542">
          <a:extLst>
            <a:ext uri="{FF2B5EF4-FFF2-40B4-BE49-F238E27FC236}">
              <a16:creationId xmlns:a16="http://schemas.microsoft.com/office/drawing/2014/main" xmlns="" id="{812BEB0F-EA75-4F4C-8604-7C6761761DA5}"/>
            </a:ext>
          </a:extLst>
        </xdr:cNvPr>
        <xdr:cNvSpPr/>
      </xdr:nvSpPr>
      <xdr:spPr>
        <a:xfrm>
          <a:off x="1276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39</xdr:row>
      <xdr:rowOff>116205</xdr:rowOff>
    </xdr:to>
    <xdr:cxnSp macro="">
      <xdr:nvCxnSpPr>
        <xdr:cNvPr id="544" name="直線コネクタ 543">
          <a:extLst>
            <a:ext uri="{FF2B5EF4-FFF2-40B4-BE49-F238E27FC236}">
              <a16:creationId xmlns:a16="http://schemas.microsoft.com/office/drawing/2014/main" xmlns="" id="{2A107FED-F38A-424F-83C7-238C4AF43AE1}"/>
            </a:ext>
          </a:extLst>
        </xdr:cNvPr>
        <xdr:cNvCxnSpPr/>
      </xdr:nvCxnSpPr>
      <xdr:spPr>
        <a:xfrm>
          <a:off x="12814300" y="6115050"/>
          <a:ext cx="8890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CA7493E8-EF4A-4F3B-97CD-F407F422D31F}"/>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FFB12AA9-EECE-4F8F-B9FC-F1FA253682D8}"/>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9C877EA8-DB7F-45E0-93F4-FD8944A678E8}"/>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D529C081-4909-4F5B-9540-B8D76572C724}"/>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C15FFE02-FABB-4E51-8382-2FABCFA0E14B}"/>
            </a:ext>
          </a:extLst>
        </xdr:cNvPr>
        <xdr:cNvSpPr txBox="1"/>
      </xdr:nvSpPr>
      <xdr:spPr>
        <a:xfrm>
          <a:off x="15266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5732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37FB6059-A715-435C-8530-215C10B63B34}"/>
            </a:ext>
          </a:extLst>
        </xdr:cNvPr>
        <xdr:cNvSpPr txBox="1"/>
      </xdr:nvSpPr>
      <xdr:spPr>
        <a:xfrm>
          <a:off x="14389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158132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C901AB58-8551-4AEF-86BD-68E23467CCFE}"/>
            </a:ext>
          </a:extLst>
        </xdr:cNvPr>
        <xdr:cNvSpPr txBox="1"/>
      </xdr:nvSpPr>
      <xdr:spPr>
        <a:xfrm>
          <a:off x="13500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6B7FF975-F6E8-4628-A1E3-B46FCE13D55C}"/>
            </a:ext>
          </a:extLst>
        </xdr:cNvPr>
        <xdr:cNvSpPr txBox="1"/>
      </xdr:nvSpPr>
      <xdr:spPr>
        <a:xfrm>
          <a:off x="12611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91071D8C-761A-41E9-B3AE-B10E5EFBD8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49E0F5A7-85AF-46A7-8D28-B2E4CE0FD3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752B4845-448C-44B4-8579-8D6DB2FFB0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CF4465C0-810E-4544-950D-439E7A225B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9C291619-C3F2-44DB-AF3B-14A586F4C8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A189386F-A827-4673-8CAB-CD35328F32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F770F4E6-AA7C-4D05-AE2B-816C773E4E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F11DF129-2347-4901-BC7B-104B7A3FA8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661FFD92-F02E-4F0E-84CD-138DA8A603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15798371-985D-4997-9844-0FD3D6FC17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xmlns="" id="{BF8AACD4-C266-4F9F-A994-A043849BB76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xmlns="" id="{D03748D7-E6AD-498B-B441-F96F79FD147A}"/>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xmlns="" id="{171C346C-DB84-40B7-97F4-4C7C615A47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xmlns="" id="{6475C222-E99B-4610-B8F0-D83828B9D6A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xmlns="" id="{EC063B14-5EB4-4F2A-A5C6-F1C6F077437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xmlns="" id="{CBB8F332-3B37-45D8-A297-BE45B6863396}"/>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xmlns="" id="{577EAC9D-97C7-4000-BBB2-F37478C126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xmlns="" id="{306FFF92-9976-4B06-8678-93A6FF98AF7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xmlns="" id="{CAB28F61-E624-473B-B9DB-332CC55782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xmlns="" id="{59A6D15A-5583-4EE9-9BD4-6732389A0F15}"/>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xmlns="" id="{A9D5079D-8993-41B0-9D0D-23E1D093BD9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xmlns="" id="{1CCA6EF3-18F0-4161-8EAA-1E599E71F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xmlns="" id="{ED1ED0FB-4220-47FF-B346-F825F3446D0C}"/>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xmlns="" id="{7F1B3A3F-30E5-4E26-A944-BF153B873BF6}"/>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xmlns="" id="{BAF7491A-0865-4468-8D7C-5D52F3C39162}"/>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xmlns="" id="{02521F7A-8387-4D95-8EF1-CCA5D1F920A9}"/>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xmlns="" id="{0F74A732-5D10-4D37-9CBC-9DD4636FE366}"/>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xmlns="" id="{DA569469-A03C-4632-83B4-783B28C81C65}"/>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xmlns="" id="{8A976ADD-912D-4CAD-BC0B-70E7EA6B255A}"/>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xmlns="" id="{BC7D7D04-2F1B-4A68-8C8A-3CBB7F0CA0EB}"/>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E25CC0DA-AFE5-4F0F-852A-419445E5D5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6A3206AA-86F5-43B3-9D09-4C2B39FEA4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75AE2182-6DEC-4701-9E38-D5FBB55F3C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E873CBDB-C852-4172-8D97-A5EA0B37E4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6EE76BAF-CA91-4B4D-924C-062560CE08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73229</xdr:rowOff>
    </xdr:from>
    <xdr:to>
      <xdr:col>116</xdr:col>
      <xdr:colOff>114300</xdr:colOff>
      <xdr:row>39</xdr:row>
      <xdr:rowOff>3379</xdr:rowOff>
    </xdr:to>
    <xdr:sp macro="" textlink="">
      <xdr:nvSpPr>
        <xdr:cNvPr id="588" name="楕円 587">
          <a:extLst>
            <a:ext uri="{FF2B5EF4-FFF2-40B4-BE49-F238E27FC236}">
              <a16:creationId xmlns:a16="http://schemas.microsoft.com/office/drawing/2014/main" xmlns="" id="{B6B68E01-B872-47B3-B205-651817E78E4B}"/>
            </a:ext>
          </a:extLst>
        </xdr:cNvPr>
        <xdr:cNvSpPr/>
      </xdr:nvSpPr>
      <xdr:spPr>
        <a:xfrm>
          <a:off x="22110700" y="65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51656</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xmlns="" id="{2654C8CC-EB7D-4B98-9B57-041DEDEA6C64}"/>
            </a:ext>
          </a:extLst>
        </xdr:cNvPr>
        <xdr:cNvSpPr txBox="1"/>
      </xdr:nvSpPr>
      <xdr:spPr>
        <a:xfrm>
          <a:off x="22199600" y="65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77155</xdr:rowOff>
    </xdr:from>
    <xdr:to>
      <xdr:col>112</xdr:col>
      <xdr:colOff>38100</xdr:colOff>
      <xdr:row>39</xdr:row>
      <xdr:rowOff>7305</xdr:rowOff>
    </xdr:to>
    <xdr:sp macro="" textlink="">
      <xdr:nvSpPr>
        <xdr:cNvPr id="590" name="楕円 589">
          <a:extLst>
            <a:ext uri="{FF2B5EF4-FFF2-40B4-BE49-F238E27FC236}">
              <a16:creationId xmlns:a16="http://schemas.microsoft.com/office/drawing/2014/main" xmlns="" id="{60F15AC8-018F-4863-8714-8CBDC2B9E7EF}"/>
            </a:ext>
          </a:extLst>
        </xdr:cNvPr>
        <xdr:cNvSpPr/>
      </xdr:nvSpPr>
      <xdr:spPr>
        <a:xfrm>
          <a:off x="21272500" y="65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124029</xdr:rowOff>
    </xdr:from>
    <xdr:to>
      <xdr:col>116</xdr:col>
      <xdr:colOff>63500</xdr:colOff>
      <xdr:row>38</xdr:row>
      <xdr:rowOff>127955</xdr:rowOff>
    </xdr:to>
    <xdr:cxnSp macro="">
      <xdr:nvCxnSpPr>
        <xdr:cNvPr id="591" name="直線コネクタ 590">
          <a:extLst>
            <a:ext uri="{FF2B5EF4-FFF2-40B4-BE49-F238E27FC236}">
              <a16:creationId xmlns:a16="http://schemas.microsoft.com/office/drawing/2014/main" xmlns="" id="{F100BB8A-2871-43C6-AD37-4294F6C1909C}"/>
            </a:ext>
          </a:extLst>
        </xdr:cNvPr>
        <xdr:cNvCxnSpPr/>
      </xdr:nvCxnSpPr>
      <xdr:spPr>
        <a:xfrm flipV="1">
          <a:off x="21323300" y="6639129"/>
          <a:ext cx="8382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87568</xdr:rowOff>
    </xdr:from>
    <xdr:to>
      <xdr:col>107</xdr:col>
      <xdr:colOff>101600</xdr:colOff>
      <xdr:row>39</xdr:row>
      <xdr:rowOff>17718</xdr:rowOff>
    </xdr:to>
    <xdr:sp macro="" textlink="">
      <xdr:nvSpPr>
        <xdr:cNvPr id="592" name="楕円 591">
          <a:extLst>
            <a:ext uri="{FF2B5EF4-FFF2-40B4-BE49-F238E27FC236}">
              <a16:creationId xmlns:a16="http://schemas.microsoft.com/office/drawing/2014/main" xmlns="" id="{79F79772-E24B-4085-A08A-2E29226731F7}"/>
            </a:ext>
          </a:extLst>
        </xdr:cNvPr>
        <xdr:cNvSpPr/>
      </xdr:nvSpPr>
      <xdr:spPr>
        <a:xfrm>
          <a:off x="20383500" y="66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127955</xdr:rowOff>
    </xdr:from>
    <xdr:to>
      <xdr:col>111</xdr:col>
      <xdr:colOff>177800</xdr:colOff>
      <xdr:row>38</xdr:row>
      <xdr:rowOff>138368</xdr:rowOff>
    </xdr:to>
    <xdr:cxnSp macro="">
      <xdr:nvCxnSpPr>
        <xdr:cNvPr id="593" name="直線コネクタ 592">
          <a:extLst>
            <a:ext uri="{FF2B5EF4-FFF2-40B4-BE49-F238E27FC236}">
              <a16:creationId xmlns:a16="http://schemas.microsoft.com/office/drawing/2014/main" xmlns="" id="{0E09F826-C31E-4CA8-A915-A727E7732924}"/>
            </a:ext>
          </a:extLst>
        </xdr:cNvPr>
        <xdr:cNvCxnSpPr/>
      </xdr:nvCxnSpPr>
      <xdr:spPr>
        <a:xfrm flipV="1">
          <a:off x="20434300" y="6643055"/>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86962</xdr:rowOff>
    </xdr:from>
    <xdr:to>
      <xdr:col>102</xdr:col>
      <xdr:colOff>165100</xdr:colOff>
      <xdr:row>39</xdr:row>
      <xdr:rowOff>17112</xdr:rowOff>
    </xdr:to>
    <xdr:sp macro="" textlink="">
      <xdr:nvSpPr>
        <xdr:cNvPr id="594" name="楕円 593">
          <a:extLst>
            <a:ext uri="{FF2B5EF4-FFF2-40B4-BE49-F238E27FC236}">
              <a16:creationId xmlns:a16="http://schemas.microsoft.com/office/drawing/2014/main" xmlns="" id="{42896331-4F80-4E63-9C12-FDD12F2A4E28}"/>
            </a:ext>
          </a:extLst>
        </xdr:cNvPr>
        <xdr:cNvSpPr/>
      </xdr:nvSpPr>
      <xdr:spPr>
        <a:xfrm>
          <a:off x="19494500" y="66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137762</xdr:rowOff>
    </xdr:from>
    <xdr:to>
      <xdr:col>107</xdr:col>
      <xdr:colOff>50800</xdr:colOff>
      <xdr:row>38</xdr:row>
      <xdr:rowOff>138368</xdr:rowOff>
    </xdr:to>
    <xdr:cxnSp macro="">
      <xdr:nvCxnSpPr>
        <xdr:cNvPr id="595" name="直線コネクタ 594">
          <a:extLst>
            <a:ext uri="{FF2B5EF4-FFF2-40B4-BE49-F238E27FC236}">
              <a16:creationId xmlns:a16="http://schemas.microsoft.com/office/drawing/2014/main" xmlns="" id="{BAB7A7A4-3F97-4209-932E-36588D36935C}"/>
            </a:ext>
          </a:extLst>
        </xdr:cNvPr>
        <xdr:cNvCxnSpPr/>
      </xdr:nvCxnSpPr>
      <xdr:spPr>
        <a:xfrm>
          <a:off x="19545300" y="665286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11536</xdr:rowOff>
    </xdr:from>
    <xdr:to>
      <xdr:col>98</xdr:col>
      <xdr:colOff>38100</xdr:colOff>
      <xdr:row>40</xdr:row>
      <xdr:rowOff>113136</xdr:rowOff>
    </xdr:to>
    <xdr:sp macro="" textlink="">
      <xdr:nvSpPr>
        <xdr:cNvPr id="596" name="楕円 595">
          <a:extLst>
            <a:ext uri="{FF2B5EF4-FFF2-40B4-BE49-F238E27FC236}">
              <a16:creationId xmlns:a16="http://schemas.microsoft.com/office/drawing/2014/main" xmlns="" id="{CEB01220-5832-4D9C-9851-39368EB6569D}"/>
            </a:ext>
          </a:extLst>
        </xdr:cNvPr>
        <xdr:cNvSpPr/>
      </xdr:nvSpPr>
      <xdr:spPr>
        <a:xfrm>
          <a:off x="18605500" y="6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137762</xdr:rowOff>
    </xdr:from>
    <xdr:to>
      <xdr:col>102</xdr:col>
      <xdr:colOff>114300</xdr:colOff>
      <xdr:row>40</xdr:row>
      <xdr:rowOff>62336</xdr:rowOff>
    </xdr:to>
    <xdr:cxnSp macro="">
      <xdr:nvCxnSpPr>
        <xdr:cNvPr id="597" name="直線コネクタ 596">
          <a:extLst>
            <a:ext uri="{FF2B5EF4-FFF2-40B4-BE49-F238E27FC236}">
              <a16:creationId xmlns:a16="http://schemas.microsoft.com/office/drawing/2014/main" xmlns="" id="{BE127FE6-1211-4547-9FA5-81A237DE075F}"/>
            </a:ext>
          </a:extLst>
        </xdr:cNvPr>
        <xdr:cNvCxnSpPr/>
      </xdr:nvCxnSpPr>
      <xdr:spPr>
        <a:xfrm flipV="1">
          <a:off x="18656300" y="6652862"/>
          <a:ext cx="889000" cy="26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xmlns="" id="{34A64C2C-A29A-40D0-9071-880CC61C0CF1}"/>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xmlns="" id="{FA48A235-5222-413E-964A-6B5F51479A43}"/>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xmlns="" id="{A37FC8AA-609E-43DC-910A-99059FBD51FB}"/>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xmlns="" id="{6AF6FAF1-B449-436C-8218-588A7B4CCC0A}"/>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169882</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xmlns="" id="{6003C9FB-DAB5-4827-B610-92A917A6E366}"/>
            </a:ext>
          </a:extLst>
        </xdr:cNvPr>
        <xdr:cNvSpPr txBox="1"/>
      </xdr:nvSpPr>
      <xdr:spPr>
        <a:xfrm>
          <a:off x="21043411" y="66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8845</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xmlns="" id="{86A01AFD-A8FA-40F6-8921-F979CC773AE2}"/>
            </a:ext>
          </a:extLst>
        </xdr:cNvPr>
        <xdr:cNvSpPr txBox="1"/>
      </xdr:nvSpPr>
      <xdr:spPr>
        <a:xfrm>
          <a:off x="20167111" y="669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8239</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xmlns="" id="{1BDB1A93-A954-408A-BF90-E5AAC2FE8DD0}"/>
            </a:ext>
          </a:extLst>
        </xdr:cNvPr>
        <xdr:cNvSpPr txBox="1"/>
      </xdr:nvSpPr>
      <xdr:spPr>
        <a:xfrm>
          <a:off x="19278111" y="66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104263</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xmlns="" id="{90BD6F37-D991-4010-8137-FA514519DFBA}"/>
            </a:ext>
          </a:extLst>
        </xdr:cNvPr>
        <xdr:cNvSpPr txBox="1"/>
      </xdr:nvSpPr>
      <xdr:spPr>
        <a:xfrm>
          <a:off x="18389111" y="69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xmlns="" id="{0519A44B-5BCC-4518-BCCE-13323ECFE6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xmlns="" id="{0D58AC9D-E9B6-48D6-926F-A8FF254E4A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xmlns="" id="{DEAB9433-DD32-448C-AA16-5D3496BE01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xmlns="" id="{AC9E6CF5-7495-4C0E-ADCB-8E4F3BB4FE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xmlns="" id="{FA79151C-7110-4B1B-A7FF-9291FC2B6A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xmlns="" id="{3A0FE829-E246-447B-9FA4-6CC28AC034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xmlns="" id="{1257F3EB-291A-4329-96AC-7D3AA75201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xmlns="" id="{E2400556-1FC1-41A4-BC8E-644BE6EEDB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xmlns="" id="{A0C70A06-2B64-46E4-AE57-53A0DA97B6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xmlns="" id="{C3791C1F-3890-49B8-95D9-AC6BC534480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xmlns="" id="{A4BD0BA4-04AF-41FC-B710-CBD4C1F6F7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xmlns="" id="{D0C1CAC4-9D24-44AB-8DAE-A259A06ADE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xmlns="" id="{03E2CBCB-3955-4564-8A6A-129BB8A55EF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xmlns="" id="{62F22E35-C846-461D-A69D-FE97A00A3CC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xmlns="" id="{FC387833-5795-4971-A189-0298392F69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xmlns="" id="{A79A7391-DFC5-4B3D-8C74-16ECEA4A35C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xmlns="" id="{463DEE2B-2736-4CD7-91E6-C7D3E965863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xmlns="" id="{D7C442BA-87C9-4BC1-BEEE-65D12D66F79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xmlns="" id="{008C8F91-00F1-437E-BCDA-598B511865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xmlns="" id="{BDED2484-BCEA-4A1F-A49E-5F0C3BF3F1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xmlns="" id="{2AF63DD6-8649-41CC-9997-DB015C168E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xmlns="" id="{2AF1EAE6-DAD2-4C3D-94C2-0C5FAB7BD8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xmlns="" id="{D0E6CF3F-1105-4C27-9371-EB1ED41E4D5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C64936DA-3791-4BB5-9039-44A63BF3E9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xmlns="" id="{99ED5EAC-396E-499A-BF8B-347BD24EBD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xmlns="" id="{3189BFDF-032F-4D9C-95EF-93B3BAED83A4}"/>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xmlns="" id="{03390C06-8DFA-4CA6-A629-D4ED3794E50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xmlns="" id="{983FF24C-EF9E-4451-BC4D-CC30DFEE148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xmlns="" id="{13BBE83A-6985-4191-8A3D-58B3D2EDC59D}"/>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xmlns="" id="{0BEE37C8-4D86-4CF4-9EDC-9FF992F7B294}"/>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xmlns="" id="{522E32FA-0ED5-4144-86BA-F291359679B5}"/>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xmlns="" id="{7BF21E09-03AB-4082-83DA-C70C5B4109AF}"/>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xmlns="" id="{47656B0F-3D03-45AA-8E53-8B2A654531F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xmlns="" id="{1BDFEEA3-3374-41AB-B15D-32FEF179110F}"/>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xmlns="" id="{B294D313-ADD3-4F03-B3A6-A0267C27D50A}"/>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xmlns="" id="{CA3C5591-2835-4439-B209-A834D29A777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C1413CD9-9F18-446C-AC61-822C5D6C47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77FCC3AA-B0ED-4155-BACD-13587CBD43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00C7169F-B81B-4B09-8F16-7DDCD229EC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425CC0E6-11D1-42F8-B580-BE5E31E89C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77F3EAD7-B533-49F7-8A64-C987AD3919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47" name="楕円 646">
          <a:extLst>
            <a:ext uri="{FF2B5EF4-FFF2-40B4-BE49-F238E27FC236}">
              <a16:creationId xmlns:a16="http://schemas.microsoft.com/office/drawing/2014/main" xmlns="" id="{EE820059-C520-4D43-A36A-24E58FB9D296}"/>
            </a:ext>
          </a:extLst>
        </xdr:cNvPr>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xmlns="" id="{18F1CBBD-514A-404E-847B-32AD0AAD122F}"/>
            </a:ext>
          </a:extLst>
        </xdr:cNvPr>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649" name="楕円 648">
          <a:extLst>
            <a:ext uri="{FF2B5EF4-FFF2-40B4-BE49-F238E27FC236}">
              <a16:creationId xmlns:a16="http://schemas.microsoft.com/office/drawing/2014/main" xmlns="" id="{F72D6A1F-9C7B-440B-8A9A-FF767D3DFC7C}"/>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26126</xdr:rowOff>
    </xdr:to>
    <xdr:cxnSp macro="">
      <xdr:nvCxnSpPr>
        <xdr:cNvPr id="650" name="直線コネクタ 649">
          <a:extLst>
            <a:ext uri="{FF2B5EF4-FFF2-40B4-BE49-F238E27FC236}">
              <a16:creationId xmlns:a16="http://schemas.microsoft.com/office/drawing/2014/main" xmlns="" id="{8BF03858-95EE-42EE-A2D7-49DE698FDC04}"/>
            </a:ext>
          </a:extLst>
        </xdr:cNvPr>
        <xdr:cNvCxnSpPr/>
      </xdr:nvCxnSpPr>
      <xdr:spPr>
        <a:xfrm>
          <a:off x="15481300" y="104404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51" name="楕円 650">
          <a:extLst>
            <a:ext uri="{FF2B5EF4-FFF2-40B4-BE49-F238E27FC236}">
              <a16:creationId xmlns:a16="http://schemas.microsoft.com/office/drawing/2014/main" xmlns="" id="{FBE156F7-82DC-499B-A06B-ABF7926AB14B}"/>
            </a:ext>
          </a:extLst>
        </xdr:cNvPr>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153488</xdr:rowOff>
    </xdr:to>
    <xdr:cxnSp macro="">
      <xdr:nvCxnSpPr>
        <xdr:cNvPr id="652" name="直線コネクタ 651">
          <a:extLst>
            <a:ext uri="{FF2B5EF4-FFF2-40B4-BE49-F238E27FC236}">
              <a16:creationId xmlns:a16="http://schemas.microsoft.com/office/drawing/2014/main" xmlns="" id="{EF327D3E-4899-4F2F-A10A-5262E9066162}"/>
            </a:ext>
          </a:extLst>
        </xdr:cNvPr>
        <xdr:cNvCxnSpPr/>
      </xdr:nvCxnSpPr>
      <xdr:spPr>
        <a:xfrm>
          <a:off x="14592300" y="1039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53" name="楕円 652">
          <a:extLst>
            <a:ext uri="{FF2B5EF4-FFF2-40B4-BE49-F238E27FC236}">
              <a16:creationId xmlns:a16="http://schemas.microsoft.com/office/drawing/2014/main" xmlns="" id="{0CC93986-5B3C-48F1-8174-208F4AF8305F}"/>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109401</xdr:rowOff>
    </xdr:to>
    <xdr:cxnSp macro="">
      <xdr:nvCxnSpPr>
        <xdr:cNvPr id="654" name="直線コネクタ 653">
          <a:extLst>
            <a:ext uri="{FF2B5EF4-FFF2-40B4-BE49-F238E27FC236}">
              <a16:creationId xmlns:a16="http://schemas.microsoft.com/office/drawing/2014/main" xmlns="" id="{994EB33D-DAB4-49B6-836D-C714E2809A1F}"/>
            </a:ext>
          </a:extLst>
        </xdr:cNvPr>
        <xdr:cNvCxnSpPr/>
      </xdr:nvCxnSpPr>
      <xdr:spPr>
        <a:xfrm>
          <a:off x="13703300" y="1035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141877</xdr:rowOff>
    </xdr:from>
    <xdr:to>
      <xdr:col>67</xdr:col>
      <xdr:colOff>101600</xdr:colOff>
      <xdr:row>60</xdr:row>
      <xdr:rowOff>72027</xdr:rowOff>
    </xdr:to>
    <xdr:sp macro="" textlink="">
      <xdr:nvSpPr>
        <xdr:cNvPr id="655" name="楕円 654">
          <a:extLst>
            <a:ext uri="{FF2B5EF4-FFF2-40B4-BE49-F238E27FC236}">
              <a16:creationId xmlns:a16="http://schemas.microsoft.com/office/drawing/2014/main" xmlns="" id="{73B36C35-FA97-4124-B44A-0ADCC4D57F82}"/>
            </a:ext>
          </a:extLst>
        </xdr:cNvPr>
        <xdr:cNvSpPr/>
      </xdr:nvSpPr>
      <xdr:spPr>
        <a:xfrm>
          <a:off x="12763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21227</xdr:rowOff>
    </xdr:from>
    <xdr:to>
      <xdr:col>71</xdr:col>
      <xdr:colOff>177800</xdr:colOff>
      <xdr:row>60</xdr:row>
      <xdr:rowOff>65315</xdr:rowOff>
    </xdr:to>
    <xdr:cxnSp macro="">
      <xdr:nvCxnSpPr>
        <xdr:cNvPr id="656" name="直線コネクタ 655">
          <a:extLst>
            <a:ext uri="{FF2B5EF4-FFF2-40B4-BE49-F238E27FC236}">
              <a16:creationId xmlns:a16="http://schemas.microsoft.com/office/drawing/2014/main" xmlns="" id="{7BF84D39-667A-4243-A23A-6A10EC289164}"/>
            </a:ext>
          </a:extLst>
        </xdr:cNvPr>
        <xdr:cNvCxnSpPr/>
      </xdr:nvCxnSpPr>
      <xdr:spPr>
        <a:xfrm>
          <a:off x="12814300" y="1030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xmlns="" id="{5AD69006-8ED2-44EF-BF7A-4D75061E848C}"/>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xmlns="" id="{3EDF2467-FA61-4A1A-941E-558D816FFD25}"/>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xmlns="" id="{31824B66-0803-4B16-81C6-4271F70A8FDF}"/>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xmlns="" id="{F8681E29-299C-4485-BA45-963E0F944B54}"/>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xmlns="" id="{D671E2E4-2231-4207-9BF8-8C2EF3B14AD5}"/>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xmlns="" id="{B5385C6E-FE72-4112-944B-933AFFEB0584}"/>
            </a:ext>
          </a:extLst>
        </xdr:cNvPr>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xmlns="" id="{D2FCAFDF-7A20-4B8E-A783-B14C2E9F6629}"/>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63154</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xmlns="" id="{C3042247-ABC8-4DF4-B787-9B5AEC38EE25}"/>
            </a:ext>
          </a:extLst>
        </xdr:cNvPr>
        <xdr:cNvSpPr txBox="1"/>
      </xdr:nvSpPr>
      <xdr:spPr>
        <a:xfrm>
          <a:off x="12611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xmlns="" id="{0A2290B6-DDEF-4062-B886-6D58EB1534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xmlns="" id="{5032B998-F66B-449A-AF75-F51C8BDDA6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xmlns="" id="{46B6E727-6B40-45AA-BC0E-97CDD0E79D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xmlns="" id="{329DD862-2067-4BB2-9185-4839423B5E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xmlns="" id="{1CE3F5A6-E09C-4BBB-9E27-36FE0C1D02F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xmlns="" id="{50E4DED7-C0A5-4176-BF1E-D44CF06649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xmlns="" id="{E4DF2C4D-3F27-434C-8DCC-1A6D6B5CD3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xmlns="" id="{288CA336-015E-4916-8B28-9D1F91ECDA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xmlns="" id="{95CB0BA5-7643-46C4-94CE-A69DD50EAE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xmlns="" id="{18A259FC-B3FF-42C9-B74B-9746BBBE17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xmlns="" id="{279C7AB1-2A44-4885-AD13-F30509532D5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xmlns="" id="{652514A7-45ED-47B9-9D0C-5D1525FC81F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xmlns="" id="{3B65DB15-67B4-4F5E-878A-64FAA5A3E49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xmlns="" id="{E426234D-1C29-4342-9488-5BB13668D41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xmlns="" id="{16E9BFA0-DD06-4E0E-ADD2-3B4AE6C639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xmlns="" id="{9E448B4E-302F-4FFA-920C-E54801570AD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xmlns="" id="{60FE4709-2F31-4D31-88E6-5668593C687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xmlns="" id="{2CE558EA-41AE-4CF6-8C11-8E6BB0FC79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xmlns="" id="{0D8A80D3-CFC4-4B6A-A3CF-42DC4806752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xmlns="" id="{2053AD1E-29B4-470A-AC92-D831A2A50B6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xmlns="" id="{AAF8D2F4-3A2C-4E0C-9D5A-CB653DD0224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xmlns="" id="{5077C55D-EA4D-4B6E-B9D5-C13E96580A6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xmlns="" id="{F22320CC-8DEC-40E9-AC15-07F2C9B1102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xmlns="" id="{0C989027-2D52-460C-A21B-15D14D9D65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xmlns="" id="{BBB00AE1-078F-46D5-8B9F-DBA296662C7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xmlns="" id="{34308539-97B9-48A6-99D2-8F0709A89C0D}"/>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xmlns="" id="{021EFC9B-26E5-4E68-AC4A-F042C1DB1DE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xmlns="" id="{5D0F96BA-D8BA-4473-B7B1-3C06CD767E95}"/>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xmlns="" id="{F84AB89F-309F-4077-AACF-AF2D924618AA}"/>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xmlns="" id="{27C7CCF1-241D-444F-80C5-B33CA7A1C686}"/>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xmlns="" id="{95533F43-A168-4AA7-880B-D8CD29D86A25}"/>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xmlns="" id="{204820F2-BBF1-4443-9ECC-0AD527068DE8}"/>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xmlns="" id="{C4DA64C4-35F7-42B8-B8F4-22E3845527D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xmlns="" id="{8C8FBC7F-A133-4601-A174-070B5A9578D7}"/>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xmlns="" id="{7E5E431A-1A84-4238-8178-D1BE8F9A974A}"/>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xmlns="" id="{C844BA5C-FE38-47DF-A49F-E58F7F6A9692}"/>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B24ED1B7-BFB5-4259-85BB-9BADB0EBCA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FA27811E-9498-45DE-90F1-B614DBA60B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EF5B5DBA-F681-423B-B11A-9B871A8AD8E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3B4EEDE7-1C78-4C28-91C2-B324F26BF6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978D641C-9164-4D81-989D-A9295DE754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706" name="楕円 705">
          <a:extLst>
            <a:ext uri="{FF2B5EF4-FFF2-40B4-BE49-F238E27FC236}">
              <a16:creationId xmlns:a16="http://schemas.microsoft.com/office/drawing/2014/main" xmlns="" id="{B33863D2-7DD0-4ABA-A8F0-24331550D65C}"/>
            </a:ext>
          </a:extLst>
        </xdr:cNvPr>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xmlns="" id="{ECA81ED3-0A5A-4FED-9D60-557E4697A556}"/>
            </a:ext>
          </a:extLst>
        </xdr:cNvPr>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708" name="楕円 707">
          <a:extLst>
            <a:ext uri="{FF2B5EF4-FFF2-40B4-BE49-F238E27FC236}">
              <a16:creationId xmlns:a16="http://schemas.microsoft.com/office/drawing/2014/main" xmlns="" id="{393CDBE4-098E-4DC3-9908-A6C06AB87FB5}"/>
            </a:ext>
          </a:extLst>
        </xdr:cNvPr>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709" name="直線コネクタ 708">
          <a:extLst>
            <a:ext uri="{FF2B5EF4-FFF2-40B4-BE49-F238E27FC236}">
              <a16:creationId xmlns:a16="http://schemas.microsoft.com/office/drawing/2014/main" xmlns="" id="{D70572E6-5F03-4EDC-BA76-1619B78AF55D}"/>
            </a:ext>
          </a:extLst>
        </xdr:cNvPr>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710" name="楕円 709">
          <a:extLst>
            <a:ext uri="{FF2B5EF4-FFF2-40B4-BE49-F238E27FC236}">
              <a16:creationId xmlns:a16="http://schemas.microsoft.com/office/drawing/2014/main" xmlns="" id="{934670A8-F6A8-4814-A149-58C37C25F949}"/>
            </a:ext>
          </a:extLst>
        </xdr:cNvPr>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711" name="直線コネクタ 710">
          <a:extLst>
            <a:ext uri="{FF2B5EF4-FFF2-40B4-BE49-F238E27FC236}">
              <a16:creationId xmlns:a16="http://schemas.microsoft.com/office/drawing/2014/main" xmlns="" id="{9892635C-3FDA-4064-902E-FBC9FD5028AB}"/>
            </a:ext>
          </a:extLst>
        </xdr:cNvPr>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712" name="楕円 711">
          <a:extLst>
            <a:ext uri="{FF2B5EF4-FFF2-40B4-BE49-F238E27FC236}">
              <a16:creationId xmlns:a16="http://schemas.microsoft.com/office/drawing/2014/main" xmlns="" id="{8FA5D409-D481-423F-B20A-E459198FB166}"/>
            </a:ext>
          </a:extLst>
        </xdr:cNvPr>
        <xdr:cNvSpPr/>
      </xdr:nvSpPr>
      <xdr:spPr>
        <a:xfrm>
          <a:off x="19494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13063</xdr:rowOff>
    </xdr:from>
    <xdr:to>
      <xdr:col>107</xdr:col>
      <xdr:colOff>50800</xdr:colOff>
      <xdr:row>64</xdr:row>
      <xdr:rowOff>13063</xdr:rowOff>
    </xdr:to>
    <xdr:cxnSp macro="">
      <xdr:nvCxnSpPr>
        <xdr:cNvPr id="713" name="直線コネクタ 712">
          <a:extLst>
            <a:ext uri="{FF2B5EF4-FFF2-40B4-BE49-F238E27FC236}">
              <a16:creationId xmlns:a16="http://schemas.microsoft.com/office/drawing/2014/main" xmlns="" id="{6B7A95E3-6BD8-48FE-BA4D-AA1F380053F9}"/>
            </a:ext>
          </a:extLst>
        </xdr:cNvPr>
        <xdr:cNvCxnSpPr/>
      </xdr:nvCxnSpPr>
      <xdr:spPr>
        <a:xfrm>
          <a:off x="19545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133713</xdr:rowOff>
    </xdr:from>
    <xdr:to>
      <xdr:col>98</xdr:col>
      <xdr:colOff>38100</xdr:colOff>
      <xdr:row>64</xdr:row>
      <xdr:rowOff>63863</xdr:rowOff>
    </xdr:to>
    <xdr:sp macro="" textlink="">
      <xdr:nvSpPr>
        <xdr:cNvPr id="714" name="楕円 713">
          <a:extLst>
            <a:ext uri="{FF2B5EF4-FFF2-40B4-BE49-F238E27FC236}">
              <a16:creationId xmlns:a16="http://schemas.microsoft.com/office/drawing/2014/main" xmlns="" id="{F8EDA43D-EEF3-4574-8034-F01847EB5217}"/>
            </a:ext>
          </a:extLst>
        </xdr:cNvPr>
        <xdr:cNvSpPr/>
      </xdr:nvSpPr>
      <xdr:spPr>
        <a:xfrm>
          <a:off x="18605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13063</xdr:rowOff>
    </xdr:from>
    <xdr:to>
      <xdr:col>102</xdr:col>
      <xdr:colOff>114300</xdr:colOff>
      <xdr:row>64</xdr:row>
      <xdr:rowOff>13063</xdr:rowOff>
    </xdr:to>
    <xdr:cxnSp macro="">
      <xdr:nvCxnSpPr>
        <xdr:cNvPr id="715" name="直線コネクタ 714">
          <a:extLst>
            <a:ext uri="{FF2B5EF4-FFF2-40B4-BE49-F238E27FC236}">
              <a16:creationId xmlns:a16="http://schemas.microsoft.com/office/drawing/2014/main" xmlns="" id="{F9F03A09-5A9E-4518-9C17-683AD63497AC}"/>
            </a:ext>
          </a:extLst>
        </xdr:cNvPr>
        <xdr:cNvCxnSpPr/>
      </xdr:nvCxnSpPr>
      <xdr:spPr>
        <a:xfrm>
          <a:off x="18656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xmlns="" id="{42775626-35F4-4FE3-8A9C-EB88BFB0DF7F}"/>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xmlns="" id="{5E0BD9D9-D083-4E04-8ED3-EB82AB43011E}"/>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xmlns="" id="{7061F8D4-FEE0-4204-BD5E-4F8AE094EB2A}"/>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xmlns="" id="{9ED8BAEF-E991-420F-9451-585F1405B5AA}"/>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720" name="n_1mainValue【保健センター・保健所】&#10;一人当たり面積">
          <a:extLst>
            <a:ext uri="{FF2B5EF4-FFF2-40B4-BE49-F238E27FC236}">
              <a16:creationId xmlns:a16="http://schemas.microsoft.com/office/drawing/2014/main" xmlns="" id="{F5BB075F-57F9-46CA-A70E-FF41CBD01A16}"/>
            </a:ext>
          </a:extLst>
        </xdr:cNvPr>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721" name="n_2mainValue【保健センター・保健所】&#10;一人当たり面積">
          <a:extLst>
            <a:ext uri="{FF2B5EF4-FFF2-40B4-BE49-F238E27FC236}">
              <a16:creationId xmlns:a16="http://schemas.microsoft.com/office/drawing/2014/main" xmlns="" id="{D51112EC-60DF-419F-89A3-C3EAB7CB66AC}"/>
            </a:ext>
          </a:extLst>
        </xdr:cNvPr>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722" name="n_3mainValue【保健センター・保健所】&#10;一人当たり面積">
          <a:extLst>
            <a:ext uri="{FF2B5EF4-FFF2-40B4-BE49-F238E27FC236}">
              <a16:creationId xmlns:a16="http://schemas.microsoft.com/office/drawing/2014/main" xmlns="" id="{90B08AB6-0C05-4C3D-850D-6B5A8CA391F5}"/>
            </a:ext>
          </a:extLst>
        </xdr:cNvPr>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54990</xdr:rowOff>
    </xdr:from>
    <xdr:ext cx="469744" cy="259045"/>
    <xdr:sp macro="" textlink="">
      <xdr:nvSpPr>
        <xdr:cNvPr id="723" name="n_4mainValue【保健センター・保健所】&#10;一人当たり面積">
          <a:extLst>
            <a:ext uri="{FF2B5EF4-FFF2-40B4-BE49-F238E27FC236}">
              <a16:creationId xmlns:a16="http://schemas.microsoft.com/office/drawing/2014/main" xmlns="" id="{7F5E6E11-A79D-4B4A-816E-404CEACEAEBA}"/>
            </a:ext>
          </a:extLst>
        </xdr:cNvPr>
        <xdr:cNvSpPr txBox="1"/>
      </xdr:nvSpPr>
      <xdr:spPr>
        <a:xfrm>
          <a:off x="18421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xmlns="" id="{1E4BDA15-80B0-4223-903D-C16E9FC9AA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xmlns="" id="{CD558847-A0DF-46C4-A467-C29D472F2E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xmlns="" id="{7FCC2DFD-A8ED-437B-A114-83902CE328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xmlns="" id="{0CCF2E64-52C0-4D41-9D13-E6F199EED1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xmlns="" id="{9B66D5C1-F5BE-48C6-90B3-998270EACA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xmlns="" id="{885FCA19-AA0B-403E-A64D-6DC5C0FD76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xmlns="" id="{2A18C1C6-0133-4533-8C07-2DE36CF179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xmlns="" id="{49F64068-EFAF-47FD-B666-F610C7AA14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xmlns="" id="{58D47293-6408-4138-A3DF-467573A76D9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xmlns="" id="{D66B41F2-C76C-4011-ACB1-1B203FDD8B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xmlns="" id="{FF68C833-381D-4FF5-96F6-5714B8F3A60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xmlns="" id="{06F50F49-BA37-4DFE-970A-95132136A4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xmlns="" id="{A4B57F04-3ED8-418E-9B0E-95BD1B0F314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xmlns="" id="{481C3BD0-42D5-41CB-821F-36536D2E7CD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xmlns="" id="{E443A01B-DB06-486E-B035-B390B31C348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xmlns="" id="{E628B7AC-71EB-4029-8076-1F0E1EB94A9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xmlns="" id="{AE090CB1-7B3F-4E46-9D01-D598B2DAAA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xmlns="" id="{DE183C0A-331C-404A-8CFE-873231195B8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xmlns="" id="{EAF78F1A-4B7D-4DE0-AE64-B6FC39970C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xmlns="" id="{835BC7C1-C2AF-445C-A0BD-A938AE2548C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xmlns="" id="{8AFECEBF-BF2E-4A59-BCA0-453A2D71FD1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xmlns="" id="{C0FC0B7E-CBCE-4971-88B3-83095366A23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xmlns="" id="{5E999EA4-80E3-45B5-A7C0-DA5C2197FB6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xmlns="" id="{633302BF-9B9B-436F-93EC-DD9250E37B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xmlns="" id="{6DEB5478-2968-4F4E-B5AD-9DB7F9633D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xmlns="" id="{62D51741-BFCD-4D16-9704-C337D8651EE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xmlns="" id="{B9E2A4B8-52BE-42F2-BD55-C96DD4B9BF1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xmlns="" id="{5A3520BC-D803-435C-BB1A-95A1A48B497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xmlns="" id="{66F6E15A-DB01-424A-A22F-4192A1169A4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xmlns="" id="{EEFCCD27-CE23-4FC7-A3B0-F738C63A4091}"/>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a:extLst>
            <a:ext uri="{FF2B5EF4-FFF2-40B4-BE49-F238E27FC236}">
              <a16:creationId xmlns:a16="http://schemas.microsoft.com/office/drawing/2014/main" xmlns="" id="{9ED03BBC-55BE-4890-82A7-48E74367FF9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xmlns="" id="{8D0DAB9C-CE59-42A3-907E-85FE92FE7AFA}"/>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xmlns="" id="{7CB71830-7047-4960-9A19-2E599E4BB4EC}"/>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xmlns="" id="{AF6DCA13-B627-4C43-9D71-011E949AADED}"/>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xmlns="" id="{4C6540BB-8F2D-4BAB-ADB1-92FA02C94FE6}"/>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xmlns="" id="{90C1ECDD-280D-4887-B0B6-965CF497C186}"/>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6C58EF31-BA65-46D8-A97B-F36C3C07D3D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43B7F422-16B9-4D1C-8FA5-7E35A207BF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D3FC2599-13DF-42B7-A48C-464FEA2CC8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F344F635-26D1-46D6-808D-7BC7DE0323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CE343E63-B785-42C9-80CD-019F88A055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145687</xdr:rowOff>
    </xdr:from>
    <xdr:to>
      <xdr:col>85</xdr:col>
      <xdr:colOff>177800</xdr:colOff>
      <xdr:row>83</xdr:row>
      <xdr:rowOff>75837</xdr:rowOff>
    </xdr:to>
    <xdr:sp macro="" textlink="">
      <xdr:nvSpPr>
        <xdr:cNvPr id="765" name="楕円 764">
          <a:extLst>
            <a:ext uri="{FF2B5EF4-FFF2-40B4-BE49-F238E27FC236}">
              <a16:creationId xmlns:a16="http://schemas.microsoft.com/office/drawing/2014/main" xmlns="" id="{82352B47-5B30-4077-9BED-FC92BFBA254B}"/>
            </a:ext>
          </a:extLst>
        </xdr:cNvPr>
        <xdr:cNvSpPr/>
      </xdr:nvSpPr>
      <xdr:spPr>
        <a:xfrm>
          <a:off x="162687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124114</xdr:rowOff>
    </xdr:from>
    <xdr:ext cx="405111" cy="259045"/>
    <xdr:sp macro="" textlink="">
      <xdr:nvSpPr>
        <xdr:cNvPr id="766" name="【消防施設】&#10;有形固定資産減価償却率該当値テキスト">
          <a:extLst>
            <a:ext uri="{FF2B5EF4-FFF2-40B4-BE49-F238E27FC236}">
              <a16:creationId xmlns:a16="http://schemas.microsoft.com/office/drawing/2014/main" xmlns="" id="{7557D4B4-4B30-49B3-9203-7534299D0684}"/>
            </a:ext>
          </a:extLst>
        </xdr:cNvPr>
        <xdr:cNvSpPr txBox="1"/>
      </xdr:nvSpPr>
      <xdr:spPr>
        <a:xfrm>
          <a:off x="16357600"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767" name="楕円 766">
          <a:extLst>
            <a:ext uri="{FF2B5EF4-FFF2-40B4-BE49-F238E27FC236}">
              <a16:creationId xmlns:a16="http://schemas.microsoft.com/office/drawing/2014/main" xmlns="" id="{29FEA4FF-396E-4C8C-8DE8-CFBDF280B4ED}"/>
            </a:ext>
          </a:extLst>
        </xdr:cNvPr>
        <xdr:cNvSpPr/>
      </xdr:nvSpPr>
      <xdr:spPr>
        <a:xfrm>
          <a:off x="15430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162198</xdr:rowOff>
    </xdr:from>
    <xdr:to>
      <xdr:col>85</xdr:col>
      <xdr:colOff>127000</xdr:colOff>
      <xdr:row>83</xdr:row>
      <xdr:rowOff>25037</xdr:rowOff>
    </xdr:to>
    <xdr:cxnSp macro="">
      <xdr:nvCxnSpPr>
        <xdr:cNvPr id="768" name="直線コネクタ 767">
          <a:extLst>
            <a:ext uri="{FF2B5EF4-FFF2-40B4-BE49-F238E27FC236}">
              <a16:creationId xmlns:a16="http://schemas.microsoft.com/office/drawing/2014/main" xmlns="" id="{9FAD3486-2ADB-4403-BA7C-AE873D8EB604}"/>
            </a:ext>
          </a:extLst>
        </xdr:cNvPr>
        <xdr:cNvCxnSpPr/>
      </xdr:nvCxnSpPr>
      <xdr:spPr>
        <a:xfrm>
          <a:off x="15481300" y="1422109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86905</xdr:rowOff>
    </xdr:from>
    <xdr:to>
      <xdr:col>76</xdr:col>
      <xdr:colOff>165100</xdr:colOff>
      <xdr:row>83</xdr:row>
      <xdr:rowOff>17055</xdr:rowOff>
    </xdr:to>
    <xdr:sp macro="" textlink="">
      <xdr:nvSpPr>
        <xdr:cNvPr id="769" name="楕円 768">
          <a:extLst>
            <a:ext uri="{FF2B5EF4-FFF2-40B4-BE49-F238E27FC236}">
              <a16:creationId xmlns:a16="http://schemas.microsoft.com/office/drawing/2014/main" xmlns="" id="{533E4158-4C95-45B6-9D9B-83BF6AD52023}"/>
            </a:ext>
          </a:extLst>
        </xdr:cNvPr>
        <xdr:cNvSpPr/>
      </xdr:nvSpPr>
      <xdr:spPr>
        <a:xfrm>
          <a:off x="14541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137705</xdr:rowOff>
    </xdr:from>
    <xdr:to>
      <xdr:col>81</xdr:col>
      <xdr:colOff>50800</xdr:colOff>
      <xdr:row>82</xdr:row>
      <xdr:rowOff>162198</xdr:rowOff>
    </xdr:to>
    <xdr:cxnSp macro="">
      <xdr:nvCxnSpPr>
        <xdr:cNvPr id="770" name="直線コネクタ 769">
          <a:extLst>
            <a:ext uri="{FF2B5EF4-FFF2-40B4-BE49-F238E27FC236}">
              <a16:creationId xmlns:a16="http://schemas.microsoft.com/office/drawing/2014/main" xmlns="" id="{E11E9313-1889-47CA-8B7E-4BA0E9D68D25}"/>
            </a:ext>
          </a:extLst>
        </xdr:cNvPr>
        <xdr:cNvCxnSpPr/>
      </xdr:nvCxnSpPr>
      <xdr:spPr>
        <a:xfrm>
          <a:off x="14592300" y="1419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150586</xdr:rowOff>
    </xdr:from>
    <xdr:to>
      <xdr:col>72</xdr:col>
      <xdr:colOff>38100</xdr:colOff>
      <xdr:row>81</xdr:row>
      <xdr:rowOff>80736</xdr:rowOff>
    </xdr:to>
    <xdr:sp macro="" textlink="">
      <xdr:nvSpPr>
        <xdr:cNvPr id="771" name="楕円 770">
          <a:extLst>
            <a:ext uri="{FF2B5EF4-FFF2-40B4-BE49-F238E27FC236}">
              <a16:creationId xmlns:a16="http://schemas.microsoft.com/office/drawing/2014/main" xmlns="" id="{A4AA41CF-9E04-4776-9FB0-12BE97DCF07B}"/>
            </a:ext>
          </a:extLst>
        </xdr:cNvPr>
        <xdr:cNvSpPr/>
      </xdr:nvSpPr>
      <xdr:spPr>
        <a:xfrm>
          <a:off x="1365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82</xdr:row>
      <xdr:rowOff>137705</xdr:rowOff>
    </xdr:to>
    <xdr:cxnSp macro="">
      <xdr:nvCxnSpPr>
        <xdr:cNvPr id="772" name="直線コネクタ 771">
          <a:extLst>
            <a:ext uri="{FF2B5EF4-FFF2-40B4-BE49-F238E27FC236}">
              <a16:creationId xmlns:a16="http://schemas.microsoft.com/office/drawing/2014/main" xmlns="" id="{3AD1FB48-3BEF-4268-9B7C-AD1CCF4C548E}"/>
            </a:ext>
          </a:extLst>
        </xdr:cNvPr>
        <xdr:cNvCxnSpPr/>
      </xdr:nvCxnSpPr>
      <xdr:spPr>
        <a:xfrm>
          <a:off x="13703300" y="13917386"/>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18324</xdr:rowOff>
    </xdr:from>
    <xdr:to>
      <xdr:col>67</xdr:col>
      <xdr:colOff>101600</xdr:colOff>
      <xdr:row>82</xdr:row>
      <xdr:rowOff>119924</xdr:rowOff>
    </xdr:to>
    <xdr:sp macro="" textlink="">
      <xdr:nvSpPr>
        <xdr:cNvPr id="773" name="楕円 772">
          <a:extLst>
            <a:ext uri="{FF2B5EF4-FFF2-40B4-BE49-F238E27FC236}">
              <a16:creationId xmlns:a16="http://schemas.microsoft.com/office/drawing/2014/main" xmlns="" id="{0EBF3198-630C-433B-8D5C-9805597D04CA}"/>
            </a:ext>
          </a:extLst>
        </xdr:cNvPr>
        <xdr:cNvSpPr/>
      </xdr:nvSpPr>
      <xdr:spPr>
        <a:xfrm>
          <a:off x="12763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29936</xdr:rowOff>
    </xdr:from>
    <xdr:to>
      <xdr:col>71</xdr:col>
      <xdr:colOff>177800</xdr:colOff>
      <xdr:row>82</xdr:row>
      <xdr:rowOff>69124</xdr:rowOff>
    </xdr:to>
    <xdr:cxnSp macro="">
      <xdr:nvCxnSpPr>
        <xdr:cNvPr id="774" name="直線コネクタ 773">
          <a:extLst>
            <a:ext uri="{FF2B5EF4-FFF2-40B4-BE49-F238E27FC236}">
              <a16:creationId xmlns:a16="http://schemas.microsoft.com/office/drawing/2014/main" xmlns="" id="{02AECB1A-3FF2-4EDC-9A09-5B30A8E42375}"/>
            </a:ext>
          </a:extLst>
        </xdr:cNvPr>
        <xdr:cNvCxnSpPr/>
      </xdr:nvCxnSpPr>
      <xdr:spPr>
        <a:xfrm flipV="1">
          <a:off x="12814300" y="13917386"/>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a:extLst>
            <a:ext uri="{FF2B5EF4-FFF2-40B4-BE49-F238E27FC236}">
              <a16:creationId xmlns:a16="http://schemas.microsoft.com/office/drawing/2014/main" xmlns="" id="{7E45D610-C48E-4D9B-B5EB-310A877222C7}"/>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xmlns="" id="{60C2BB3A-923C-408C-B98B-34263BAA192F}"/>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a:extLst>
            <a:ext uri="{FF2B5EF4-FFF2-40B4-BE49-F238E27FC236}">
              <a16:creationId xmlns:a16="http://schemas.microsoft.com/office/drawing/2014/main" xmlns="" id="{24B6A948-2AC8-45E6-992D-A983152AFE07}"/>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a:extLst>
            <a:ext uri="{FF2B5EF4-FFF2-40B4-BE49-F238E27FC236}">
              <a16:creationId xmlns:a16="http://schemas.microsoft.com/office/drawing/2014/main" xmlns="" id="{72ECBE5A-FD7E-4335-9033-29E908C5D057}"/>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58075</xdr:rowOff>
    </xdr:from>
    <xdr:ext cx="405111" cy="259045"/>
    <xdr:sp macro="" textlink="">
      <xdr:nvSpPr>
        <xdr:cNvPr id="779" name="n_1mainValue【消防施設】&#10;有形固定資産減価償却率">
          <a:extLst>
            <a:ext uri="{FF2B5EF4-FFF2-40B4-BE49-F238E27FC236}">
              <a16:creationId xmlns:a16="http://schemas.microsoft.com/office/drawing/2014/main" xmlns="" id="{29C94133-4117-4085-96A6-D9A1127E5BB8}"/>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33582</xdr:rowOff>
    </xdr:from>
    <xdr:ext cx="405111" cy="259045"/>
    <xdr:sp macro="" textlink="">
      <xdr:nvSpPr>
        <xdr:cNvPr id="780" name="n_2mainValue【消防施設】&#10;有形固定資産減価償却率">
          <a:extLst>
            <a:ext uri="{FF2B5EF4-FFF2-40B4-BE49-F238E27FC236}">
              <a16:creationId xmlns:a16="http://schemas.microsoft.com/office/drawing/2014/main" xmlns="" id="{12A58F57-D871-42FF-803F-16094D3F81F0}"/>
            </a:ext>
          </a:extLst>
        </xdr:cNvPr>
        <xdr:cNvSpPr txBox="1"/>
      </xdr:nvSpPr>
      <xdr:spPr>
        <a:xfrm>
          <a:off x="14389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97263</xdr:rowOff>
    </xdr:from>
    <xdr:ext cx="405111" cy="259045"/>
    <xdr:sp macro="" textlink="">
      <xdr:nvSpPr>
        <xdr:cNvPr id="781" name="n_3mainValue【消防施設】&#10;有形固定資産減価償却率">
          <a:extLst>
            <a:ext uri="{FF2B5EF4-FFF2-40B4-BE49-F238E27FC236}">
              <a16:creationId xmlns:a16="http://schemas.microsoft.com/office/drawing/2014/main" xmlns="" id="{E460CE7B-9EA6-4C25-B938-A2D0C64BE039}"/>
            </a:ext>
          </a:extLst>
        </xdr:cNvPr>
        <xdr:cNvSpPr txBox="1"/>
      </xdr:nvSpPr>
      <xdr:spPr>
        <a:xfrm>
          <a:off x="13500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136451</xdr:rowOff>
    </xdr:from>
    <xdr:ext cx="405111" cy="259045"/>
    <xdr:sp macro="" textlink="">
      <xdr:nvSpPr>
        <xdr:cNvPr id="782" name="n_4mainValue【消防施設】&#10;有形固定資産減価償却率">
          <a:extLst>
            <a:ext uri="{FF2B5EF4-FFF2-40B4-BE49-F238E27FC236}">
              <a16:creationId xmlns:a16="http://schemas.microsoft.com/office/drawing/2014/main" xmlns="" id="{8BCD8ED7-05D2-45EA-9952-EC0C59CAF26F}"/>
            </a:ext>
          </a:extLst>
        </xdr:cNvPr>
        <xdr:cNvSpPr txBox="1"/>
      </xdr:nvSpPr>
      <xdr:spPr>
        <a:xfrm>
          <a:off x="12611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xmlns="" id="{7A57DE32-AF56-46C8-91BD-450CDBE828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xmlns="" id="{AC3B0315-9989-4134-9176-6CD7A65B2D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xmlns="" id="{BF2FFAAA-512E-429D-B796-105637056F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xmlns="" id="{B7B90D9E-7B68-4C3D-A8FB-B0D48BCE15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xmlns="" id="{277E4994-A0E3-419E-A2A0-62F604E780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xmlns="" id="{AFDD2B18-2513-4675-97ED-696A385AED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xmlns="" id="{BDC525F7-4BB7-4F78-87A3-1134AB89F4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xmlns="" id="{8B7C753B-AAC1-4EBE-8E92-9832CEADE8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xmlns="" id="{443BE6F8-96FF-4FB8-A46A-16E50B8723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xmlns="" id="{DE7E30D9-93E8-46CB-92E6-B597021B05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xmlns="" id="{361319B3-AA2D-4C22-90A0-35F0F47C4F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xmlns="" id="{ABF9FC63-64CB-4203-867D-D2152538E38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xmlns="" id="{ED1A71E9-D90B-4EBE-8EE8-E27BFFFE241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xmlns="" id="{5802FECE-4A67-4B6F-AF60-AB3C8A0158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xmlns="" id="{AE62E6B3-F796-4F02-BBE4-750EE8BA160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xmlns="" id="{C0252F96-9090-4346-8DBC-8F82B3A87BE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xmlns="" id="{036C8D3E-6654-40B3-8550-C98CD377678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xmlns="" id="{D0203074-9158-4CDA-9212-D49906CE12D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xmlns="" id="{51C833DD-22C1-427E-9908-A882505A156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xmlns="" id="{5F467E9D-C5F9-4E36-AA65-6FA7F9990D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xmlns="" id="{7C1352C4-A587-4D23-98E8-97AEDC8025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xmlns="" id="{278BAE71-724E-402A-8C68-7766EA7E04B8}"/>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xmlns="" id="{56AD76B6-92FF-4AB5-B52E-BC2BB06F9E5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xmlns="" id="{0BF457C5-82D9-4A3A-A5D1-4E7B7321BBA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xmlns="" id="{F145CFCB-EC51-478A-83ED-6EDF83B946EA}"/>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xmlns="" id="{A1E36F21-A12B-44E4-90FC-7D361ADEB0C4}"/>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809" name="【消防施設】&#10;一人当たり面積平均値テキスト">
          <a:extLst>
            <a:ext uri="{FF2B5EF4-FFF2-40B4-BE49-F238E27FC236}">
              <a16:creationId xmlns:a16="http://schemas.microsoft.com/office/drawing/2014/main" xmlns="" id="{D502F036-4D80-457C-B82A-7172F581E8D7}"/>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xmlns="" id="{21929665-E8E0-4E97-B055-C1F95AD72208}"/>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xmlns="" id="{90EAF05E-7C5D-4AFD-950E-AB7602A85496}"/>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xmlns="" id="{33BCEA4F-7930-41B5-9481-1002C102449D}"/>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xmlns="" id="{A201E946-6D88-405C-B314-18114404D914}"/>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xmlns="" id="{2E83A7B5-81F4-4A84-A253-675DB5F66774}"/>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4B831198-1E82-48F6-8EE1-E7C038DAEB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FD1ED283-1D37-4BD8-A3C7-82A85CFB0D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41845DAD-A8A3-49B8-A9F5-1490EECBAB1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FAC109E4-CAEC-4713-B73A-53A6EC3AB6A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98BBC5BE-1431-421D-B926-AAB189774D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820" name="楕円 819">
          <a:extLst>
            <a:ext uri="{FF2B5EF4-FFF2-40B4-BE49-F238E27FC236}">
              <a16:creationId xmlns:a16="http://schemas.microsoft.com/office/drawing/2014/main" xmlns="" id="{B99A49DE-EA30-4372-A447-91A7AAEB063F}"/>
            </a:ext>
          </a:extLst>
        </xdr:cNvPr>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821" name="【消防施設】&#10;一人当たり面積該当値テキスト">
          <a:extLst>
            <a:ext uri="{FF2B5EF4-FFF2-40B4-BE49-F238E27FC236}">
              <a16:creationId xmlns:a16="http://schemas.microsoft.com/office/drawing/2014/main" xmlns="" id="{6935FEB3-1904-4EFD-A9A5-5464418007E4}"/>
            </a:ext>
          </a:extLst>
        </xdr:cNvPr>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822" name="楕円 821">
          <a:extLst>
            <a:ext uri="{FF2B5EF4-FFF2-40B4-BE49-F238E27FC236}">
              <a16:creationId xmlns:a16="http://schemas.microsoft.com/office/drawing/2014/main" xmlns="" id="{D8BD0C70-5AE3-4540-9D58-A4B594A404F8}"/>
            </a:ext>
          </a:extLst>
        </xdr:cNvPr>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108965</xdr:rowOff>
    </xdr:to>
    <xdr:cxnSp macro="">
      <xdr:nvCxnSpPr>
        <xdr:cNvPr id="823" name="直線コネクタ 822">
          <a:extLst>
            <a:ext uri="{FF2B5EF4-FFF2-40B4-BE49-F238E27FC236}">
              <a16:creationId xmlns:a16="http://schemas.microsoft.com/office/drawing/2014/main" xmlns="" id="{E6BA1AEA-3D09-4CEC-9D40-77A74983F2F1}"/>
            </a:ext>
          </a:extLst>
        </xdr:cNvPr>
        <xdr:cNvCxnSpPr/>
      </xdr:nvCxnSpPr>
      <xdr:spPr>
        <a:xfrm>
          <a:off x="21323300" y="14339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824" name="楕円 823">
          <a:extLst>
            <a:ext uri="{FF2B5EF4-FFF2-40B4-BE49-F238E27FC236}">
              <a16:creationId xmlns:a16="http://schemas.microsoft.com/office/drawing/2014/main" xmlns="" id="{3F17F41D-5206-4F84-8D9F-C2D9A6F7CC69}"/>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108965</xdr:rowOff>
    </xdr:to>
    <xdr:cxnSp macro="">
      <xdr:nvCxnSpPr>
        <xdr:cNvPr id="825" name="直線コネクタ 824">
          <a:extLst>
            <a:ext uri="{FF2B5EF4-FFF2-40B4-BE49-F238E27FC236}">
              <a16:creationId xmlns:a16="http://schemas.microsoft.com/office/drawing/2014/main" xmlns="" id="{09D1A147-0480-4EC6-8F45-BFE8A39541E3}"/>
            </a:ext>
          </a:extLst>
        </xdr:cNvPr>
        <xdr:cNvCxnSpPr/>
      </xdr:nvCxnSpPr>
      <xdr:spPr>
        <a:xfrm>
          <a:off x="20434300" y="1433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26" name="楕円 825">
          <a:extLst>
            <a:ext uri="{FF2B5EF4-FFF2-40B4-BE49-F238E27FC236}">
              <a16:creationId xmlns:a16="http://schemas.microsoft.com/office/drawing/2014/main" xmlns="" id="{55D41D6A-683D-4E66-A9C6-E7C6F145FD7F}"/>
            </a:ext>
          </a:extLst>
        </xdr:cNvPr>
        <xdr:cNvSpPr/>
      </xdr:nvSpPr>
      <xdr:spPr>
        <a:xfrm>
          <a:off x="19494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108965</xdr:rowOff>
    </xdr:to>
    <xdr:cxnSp macro="">
      <xdr:nvCxnSpPr>
        <xdr:cNvPr id="827" name="直線コネクタ 826">
          <a:extLst>
            <a:ext uri="{FF2B5EF4-FFF2-40B4-BE49-F238E27FC236}">
              <a16:creationId xmlns:a16="http://schemas.microsoft.com/office/drawing/2014/main" xmlns="" id="{7B7A8988-D842-4439-84F6-863FE7F5CB3A}"/>
            </a:ext>
          </a:extLst>
        </xdr:cNvPr>
        <xdr:cNvCxnSpPr/>
      </xdr:nvCxnSpPr>
      <xdr:spPr>
        <a:xfrm>
          <a:off x="19545300" y="1433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28" name="楕円 827">
          <a:extLst>
            <a:ext uri="{FF2B5EF4-FFF2-40B4-BE49-F238E27FC236}">
              <a16:creationId xmlns:a16="http://schemas.microsoft.com/office/drawing/2014/main" xmlns="" id="{AF8E6B88-7C30-4C33-893F-8752104F8BF9}"/>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108965</xdr:rowOff>
    </xdr:from>
    <xdr:to>
      <xdr:col>102</xdr:col>
      <xdr:colOff>114300</xdr:colOff>
      <xdr:row>83</xdr:row>
      <xdr:rowOff>118111</xdr:rowOff>
    </xdr:to>
    <xdr:cxnSp macro="">
      <xdr:nvCxnSpPr>
        <xdr:cNvPr id="829" name="直線コネクタ 828">
          <a:extLst>
            <a:ext uri="{FF2B5EF4-FFF2-40B4-BE49-F238E27FC236}">
              <a16:creationId xmlns:a16="http://schemas.microsoft.com/office/drawing/2014/main" xmlns="" id="{F25A711F-36B8-4DD5-B0ED-86D27FD6C7FA}"/>
            </a:ext>
          </a:extLst>
        </xdr:cNvPr>
        <xdr:cNvCxnSpPr/>
      </xdr:nvCxnSpPr>
      <xdr:spPr>
        <a:xfrm flipV="1">
          <a:off x="18656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30" name="n_1aveValue【消防施設】&#10;一人当たり面積">
          <a:extLst>
            <a:ext uri="{FF2B5EF4-FFF2-40B4-BE49-F238E27FC236}">
              <a16:creationId xmlns:a16="http://schemas.microsoft.com/office/drawing/2014/main" xmlns="" id="{283C436A-EF96-4197-8702-51956C77146C}"/>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1" name="n_2aveValue【消防施設】&#10;一人当たり面積">
          <a:extLst>
            <a:ext uri="{FF2B5EF4-FFF2-40B4-BE49-F238E27FC236}">
              <a16:creationId xmlns:a16="http://schemas.microsoft.com/office/drawing/2014/main" xmlns="" id="{D309F83B-703E-4984-A7F9-047AB97A6F61}"/>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2" name="n_3aveValue【消防施設】&#10;一人当たり面積">
          <a:extLst>
            <a:ext uri="{FF2B5EF4-FFF2-40B4-BE49-F238E27FC236}">
              <a16:creationId xmlns:a16="http://schemas.microsoft.com/office/drawing/2014/main" xmlns="" id="{95C4F867-89BC-43F6-954C-C2DE1257139E}"/>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3" name="n_4aveValue【消防施設】&#10;一人当たり面積">
          <a:extLst>
            <a:ext uri="{FF2B5EF4-FFF2-40B4-BE49-F238E27FC236}">
              <a16:creationId xmlns:a16="http://schemas.microsoft.com/office/drawing/2014/main" xmlns="" id="{DAC1B98E-22FF-455B-A36A-CD9FEBCBC688}"/>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4842</xdr:rowOff>
    </xdr:from>
    <xdr:ext cx="469744" cy="259045"/>
    <xdr:sp macro="" textlink="">
      <xdr:nvSpPr>
        <xdr:cNvPr id="834" name="n_1mainValue【消防施設】&#10;一人当たり面積">
          <a:extLst>
            <a:ext uri="{FF2B5EF4-FFF2-40B4-BE49-F238E27FC236}">
              <a16:creationId xmlns:a16="http://schemas.microsoft.com/office/drawing/2014/main" xmlns="" id="{2F5F43F6-4697-4DA2-A276-1144B4C95DAE}"/>
            </a:ext>
          </a:extLst>
        </xdr:cNvPr>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835" name="n_2mainValue【消防施設】&#10;一人当たり面積">
          <a:extLst>
            <a:ext uri="{FF2B5EF4-FFF2-40B4-BE49-F238E27FC236}">
              <a16:creationId xmlns:a16="http://schemas.microsoft.com/office/drawing/2014/main" xmlns="" id="{46AF4C2B-A658-4F22-9E17-8C2B6FBB673A}"/>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36" name="n_3mainValue【消防施設】&#10;一人当たり面積">
          <a:extLst>
            <a:ext uri="{FF2B5EF4-FFF2-40B4-BE49-F238E27FC236}">
              <a16:creationId xmlns:a16="http://schemas.microsoft.com/office/drawing/2014/main" xmlns="" id="{C42B4F8D-64C7-4342-A592-844745CAB13C}"/>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7" name="n_4mainValue【消防施設】&#10;一人当たり面積">
          <a:extLst>
            <a:ext uri="{FF2B5EF4-FFF2-40B4-BE49-F238E27FC236}">
              <a16:creationId xmlns:a16="http://schemas.microsoft.com/office/drawing/2014/main" xmlns="" id="{1E73FD1F-D0C0-4AF2-A1A8-6D8B7DA4547E}"/>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xmlns="" id="{55B51B9E-170E-450D-948D-182D00C1FB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xmlns="" id="{0DB99DCF-BB2A-4F5E-A239-7AB476F729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xmlns="" id="{FCC01306-4C64-4695-890F-A8A3B04CC0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xmlns="" id="{A3CE8B2E-9773-40A0-BF77-DEC94D815B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xmlns="" id="{446B6278-F2DA-464B-9D27-20C46CA31F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xmlns="" id="{EEFCD8B7-7FC2-459D-B431-385E54F594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xmlns="" id="{A94BE87E-E629-4D64-9389-27903DBAAD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xmlns="" id="{25C2C159-C300-4395-BB02-1BFC4D7A39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xmlns="" id="{940B2680-89DF-4227-8ECB-95696CBB0A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xmlns="" id="{FC57C937-5557-4805-A82F-8636B5F243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xmlns="" id="{51312DCD-3BC3-43D8-B019-248A2FCDF5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xmlns="" id="{DBF42EEC-CBD9-4939-9427-9C035A9039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xmlns="" id="{C674B1D5-7332-46EE-99F4-00419606FA5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xmlns="" id="{A6A839BF-B2F7-4701-95B8-303DDB8F63E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xmlns="" id="{36A89D9D-4E65-40F8-B99A-FD3DBE28FF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xmlns="" id="{5C5E2548-5777-4D5E-845D-1C3A95D19E3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xmlns="" id="{70FB13E2-95E1-49FD-9881-946EDC4C8A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xmlns="" id="{74024150-576D-47E6-8003-D114CAC952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xmlns="" id="{4022E978-31A8-4001-8793-3A180B38220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xmlns="" id="{B405466D-AE93-4683-A463-5684264DD40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xmlns="" id="{8C352107-6C04-4F83-9055-273DBEC05F4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xmlns="" id="{92E0BB7B-3467-4DE9-88A3-81795E8E7D1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xmlns="" id="{29435003-0CDE-462A-B86C-D4B34A41C7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xmlns="" id="{7C2A84C4-B775-4211-8E54-13DC0A3F09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xmlns="" id="{8D9CFDE4-D9F1-4408-B83F-FEDC81CD1C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xmlns="" id="{E607DDDE-73EE-4455-9453-4A2AA6A82351}"/>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xmlns="" id="{D9CBA2D5-089F-417E-A36A-D1279667E13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xmlns="" id="{67437C68-D290-4F51-AB22-4BA23A20B04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xmlns="" id="{68C1F2AA-C053-4186-8E1A-EC5DBB1C3DED}"/>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xmlns="" id="{2558BD4A-951D-44DD-9F38-FFFE6427DFF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a:extLst>
            <a:ext uri="{FF2B5EF4-FFF2-40B4-BE49-F238E27FC236}">
              <a16:creationId xmlns:a16="http://schemas.microsoft.com/office/drawing/2014/main" xmlns="" id="{419798D4-DD55-4AE0-9343-F11CF9A25AF1}"/>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xmlns="" id="{AD73562F-AD2F-4457-894B-03C617B7B9B5}"/>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xmlns="" id="{EBFAFB11-A4EB-4090-91D2-05299F0FAB84}"/>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xmlns="" id="{4DE3C0E3-2451-416C-91F6-4B284AB8BE5D}"/>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xmlns="" id="{5C78F93D-BC99-4AB6-88B7-537CE31F5A65}"/>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xmlns="" id="{44A1D88E-EE6B-4F63-ABD8-60B5C8BC901E}"/>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F5B30566-EA61-49DA-AC9B-112E6E5D1F7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9673A311-9EA0-4B92-93FD-F7F3096A8C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661C89AD-6BCC-4CC0-B458-AA7676D6B5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BE17CAD6-E676-4DC1-8BAD-CD51F5F1B1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AF365C64-2863-4DC1-8FDC-5E74715CA1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79" name="楕円 878">
          <a:extLst>
            <a:ext uri="{FF2B5EF4-FFF2-40B4-BE49-F238E27FC236}">
              <a16:creationId xmlns:a16="http://schemas.microsoft.com/office/drawing/2014/main" xmlns="" id="{2275706D-00C4-406C-BA54-4BD57EB23642}"/>
            </a:ext>
          </a:extLst>
        </xdr:cNvPr>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80" name="【庁舎】&#10;有形固定資産減価償却率該当値テキスト">
          <a:extLst>
            <a:ext uri="{FF2B5EF4-FFF2-40B4-BE49-F238E27FC236}">
              <a16:creationId xmlns:a16="http://schemas.microsoft.com/office/drawing/2014/main" xmlns="" id="{EB48640C-E89C-4D0A-9289-D13E89E64FBA}"/>
            </a:ext>
          </a:extLst>
        </xdr:cNvPr>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881" name="楕円 880">
          <a:extLst>
            <a:ext uri="{FF2B5EF4-FFF2-40B4-BE49-F238E27FC236}">
              <a16:creationId xmlns:a16="http://schemas.microsoft.com/office/drawing/2014/main" xmlns="" id="{467D4164-6D01-45CA-869F-DE767A9AB014}"/>
            </a:ext>
          </a:extLst>
        </xdr:cNvPr>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33745</xdr:rowOff>
    </xdr:to>
    <xdr:cxnSp macro="">
      <xdr:nvCxnSpPr>
        <xdr:cNvPr id="882" name="直線コネクタ 881">
          <a:extLst>
            <a:ext uri="{FF2B5EF4-FFF2-40B4-BE49-F238E27FC236}">
              <a16:creationId xmlns:a16="http://schemas.microsoft.com/office/drawing/2014/main" xmlns="" id="{1DC91C09-981D-44FD-B18F-2837B8C9CE19}"/>
            </a:ext>
          </a:extLst>
        </xdr:cNvPr>
        <xdr:cNvCxnSpPr/>
      </xdr:nvCxnSpPr>
      <xdr:spPr>
        <a:xfrm>
          <a:off x="15481300" y="1819275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883" name="楕円 882">
          <a:extLst>
            <a:ext uri="{FF2B5EF4-FFF2-40B4-BE49-F238E27FC236}">
              <a16:creationId xmlns:a16="http://schemas.microsoft.com/office/drawing/2014/main" xmlns="" id="{0B4CDD03-F75A-4E6C-BD4C-D8BF215CF1A0}"/>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19050</xdr:rowOff>
    </xdr:to>
    <xdr:cxnSp macro="">
      <xdr:nvCxnSpPr>
        <xdr:cNvPr id="884" name="直線コネクタ 883">
          <a:extLst>
            <a:ext uri="{FF2B5EF4-FFF2-40B4-BE49-F238E27FC236}">
              <a16:creationId xmlns:a16="http://schemas.microsoft.com/office/drawing/2014/main" xmlns="" id="{8E751245-6AD8-4035-83FB-13B37952A385}"/>
            </a:ext>
          </a:extLst>
        </xdr:cNvPr>
        <xdr:cNvCxnSpPr/>
      </xdr:nvCxnSpPr>
      <xdr:spPr>
        <a:xfrm>
          <a:off x="14592300" y="1818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97245</xdr:rowOff>
    </xdr:from>
    <xdr:to>
      <xdr:col>72</xdr:col>
      <xdr:colOff>38100</xdr:colOff>
      <xdr:row>106</xdr:row>
      <xdr:rowOff>27395</xdr:rowOff>
    </xdr:to>
    <xdr:sp macro="" textlink="">
      <xdr:nvSpPr>
        <xdr:cNvPr id="885" name="楕円 884">
          <a:extLst>
            <a:ext uri="{FF2B5EF4-FFF2-40B4-BE49-F238E27FC236}">
              <a16:creationId xmlns:a16="http://schemas.microsoft.com/office/drawing/2014/main" xmlns="" id="{D80584B7-8423-406E-9963-C1E3A0871E5B}"/>
            </a:ext>
          </a:extLst>
        </xdr:cNvPr>
        <xdr:cNvSpPr/>
      </xdr:nvSpPr>
      <xdr:spPr>
        <a:xfrm>
          <a:off x="13652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148045</xdr:rowOff>
    </xdr:from>
    <xdr:to>
      <xdr:col>76</xdr:col>
      <xdr:colOff>114300</xdr:colOff>
      <xdr:row>106</xdr:row>
      <xdr:rowOff>7620</xdr:rowOff>
    </xdr:to>
    <xdr:cxnSp macro="">
      <xdr:nvCxnSpPr>
        <xdr:cNvPr id="886" name="直線コネクタ 885">
          <a:extLst>
            <a:ext uri="{FF2B5EF4-FFF2-40B4-BE49-F238E27FC236}">
              <a16:creationId xmlns:a16="http://schemas.microsoft.com/office/drawing/2014/main" xmlns="" id="{D16A9506-303A-4467-8E3D-C73E9CEF9B4A}"/>
            </a:ext>
          </a:extLst>
        </xdr:cNvPr>
        <xdr:cNvCxnSpPr/>
      </xdr:nvCxnSpPr>
      <xdr:spPr>
        <a:xfrm>
          <a:off x="13703300" y="181502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887" name="楕円 886">
          <a:extLst>
            <a:ext uri="{FF2B5EF4-FFF2-40B4-BE49-F238E27FC236}">
              <a16:creationId xmlns:a16="http://schemas.microsoft.com/office/drawing/2014/main" xmlns="" id="{61A0A1E1-0074-49E8-A946-AF1E45A651BE}"/>
            </a:ext>
          </a:extLst>
        </xdr:cNvPr>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148045</xdr:rowOff>
    </xdr:to>
    <xdr:cxnSp macro="">
      <xdr:nvCxnSpPr>
        <xdr:cNvPr id="888" name="直線コネクタ 887">
          <a:extLst>
            <a:ext uri="{FF2B5EF4-FFF2-40B4-BE49-F238E27FC236}">
              <a16:creationId xmlns:a16="http://schemas.microsoft.com/office/drawing/2014/main" xmlns="" id="{C6093182-F57E-4A40-B340-45DBE4849EA8}"/>
            </a:ext>
          </a:extLst>
        </xdr:cNvPr>
        <xdr:cNvCxnSpPr/>
      </xdr:nvCxnSpPr>
      <xdr:spPr>
        <a:xfrm>
          <a:off x="12814300" y="181176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a:extLst>
            <a:ext uri="{FF2B5EF4-FFF2-40B4-BE49-F238E27FC236}">
              <a16:creationId xmlns:a16="http://schemas.microsoft.com/office/drawing/2014/main" xmlns="" id="{EA379232-4064-442F-898F-07A91871587C}"/>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a:extLst>
            <a:ext uri="{FF2B5EF4-FFF2-40B4-BE49-F238E27FC236}">
              <a16:creationId xmlns:a16="http://schemas.microsoft.com/office/drawing/2014/main" xmlns="" id="{8E0D08F1-5E05-4796-942B-1DC8D29FA5F4}"/>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a:extLst>
            <a:ext uri="{FF2B5EF4-FFF2-40B4-BE49-F238E27FC236}">
              <a16:creationId xmlns:a16="http://schemas.microsoft.com/office/drawing/2014/main" xmlns="" id="{A5BD3BF4-6A67-4187-A57C-5BECE401E73E}"/>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a:extLst>
            <a:ext uri="{FF2B5EF4-FFF2-40B4-BE49-F238E27FC236}">
              <a16:creationId xmlns:a16="http://schemas.microsoft.com/office/drawing/2014/main" xmlns="" id="{265EE47B-09F6-48DC-86F9-A290CD95D978}"/>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893" name="n_1mainValue【庁舎】&#10;有形固定資産減価償却率">
          <a:extLst>
            <a:ext uri="{FF2B5EF4-FFF2-40B4-BE49-F238E27FC236}">
              <a16:creationId xmlns:a16="http://schemas.microsoft.com/office/drawing/2014/main" xmlns="" id="{2683A950-E42F-4A1A-AE1B-2355CFF180A8}"/>
            </a:ext>
          </a:extLst>
        </xdr:cNvPr>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894" name="n_2mainValue【庁舎】&#10;有形固定資産減価償却率">
          <a:extLst>
            <a:ext uri="{FF2B5EF4-FFF2-40B4-BE49-F238E27FC236}">
              <a16:creationId xmlns:a16="http://schemas.microsoft.com/office/drawing/2014/main" xmlns="" id="{B32EAAA2-FB24-48F8-9848-7C69DA05A6C0}"/>
            </a:ext>
          </a:extLst>
        </xdr:cNvPr>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18522</xdr:rowOff>
    </xdr:from>
    <xdr:ext cx="405111" cy="259045"/>
    <xdr:sp macro="" textlink="">
      <xdr:nvSpPr>
        <xdr:cNvPr id="895" name="n_3mainValue【庁舎】&#10;有形固定資産減価償却率">
          <a:extLst>
            <a:ext uri="{FF2B5EF4-FFF2-40B4-BE49-F238E27FC236}">
              <a16:creationId xmlns:a16="http://schemas.microsoft.com/office/drawing/2014/main" xmlns="" id="{426A41F1-D487-4E6A-8BE4-8908812CDC89}"/>
            </a:ext>
          </a:extLst>
        </xdr:cNvPr>
        <xdr:cNvSpPr txBox="1"/>
      </xdr:nvSpPr>
      <xdr:spPr>
        <a:xfrm>
          <a:off x="13500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896" name="n_4mainValue【庁舎】&#10;有形固定資産減価償却率">
          <a:extLst>
            <a:ext uri="{FF2B5EF4-FFF2-40B4-BE49-F238E27FC236}">
              <a16:creationId xmlns:a16="http://schemas.microsoft.com/office/drawing/2014/main" xmlns="" id="{FCEE8543-772A-4A79-A7E8-7479FE234CED}"/>
            </a:ext>
          </a:extLst>
        </xdr:cNvPr>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xmlns="" id="{DA1A4C77-7B90-465E-BCA6-26AFC685E7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xmlns="" id="{FF19826E-4964-46D6-9973-7FC58D164F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xmlns="" id="{4E2770DB-2F50-4408-93F5-01AB8C4F27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xmlns="" id="{42A4C03B-9718-4332-8F86-8DA836DF00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xmlns="" id="{7E66C461-5C64-49D2-A225-A869916CEF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xmlns="" id="{4E1B70CC-8C30-482C-9890-137D291E2D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xmlns="" id="{346838EE-A64B-41B0-9CEF-B79B2E7354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xmlns="" id="{3A05ACFD-A939-4824-A236-ED7465571B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xmlns="" id="{2F3AC83D-3F64-4690-9779-BB6F7DB556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xmlns="" id="{D2932C3C-BBBE-4818-8EF8-AF017C4E69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xmlns="" id="{27E24E0D-AEF5-4DEC-A669-D136F520A53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xmlns="" id="{986CE82F-2812-4E57-B37F-FF5BFE276B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xmlns="" id="{56633D8F-27B6-47D0-B2D2-1070B166811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xmlns="" id="{9EB1B064-6EBA-43A2-9E55-F17D4D225E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xmlns="" id="{585F113E-AF53-4C7E-94F0-1B3D4A1B6F7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xmlns="" id="{70C9D4B9-BD03-4003-8A4D-A76EE1E13E2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xmlns="" id="{2D6714FD-50B2-423C-89C1-86840E63A5D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xmlns="" id="{4542DF14-0F69-44CF-933E-152AE8EFFD1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xmlns="" id="{9D200C92-A71D-47E4-B8E4-DFC967C5D76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xmlns="" id="{2F3CF690-BC6E-4B51-82F1-E3E3DE697E9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xmlns="" id="{D31327FA-464D-4F2E-BB82-A8C1D5F5AF7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xmlns="" id="{2DFE53AA-C35C-4BBD-BEDB-6E5E2738B25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xmlns="" id="{82FFA112-A800-48FA-9987-7FA9EE5F95F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xmlns="" id="{8C3C97F4-1DAE-4806-B5B5-6292FDB20D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xmlns="" id="{8B2B680E-084A-4D85-9141-3D660AFEDC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xmlns="" id="{91CEB4DE-1B38-4EAA-9C3A-ED47357E42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xmlns="" id="{14BC0B17-0C33-457C-B048-6D39C4C98762}"/>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xmlns="" id="{0BA076B9-FCA4-49C1-9A88-01FFFF6DA86B}"/>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xmlns="" id="{B801F536-966B-4D32-A95D-EC0F3A7609A7}"/>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xmlns="" id="{8561909A-F9FF-4BF4-A95F-27B89154354A}"/>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xmlns="" id="{9A3F6E8D-A1F6-478E-A31D-F2C772C6CF82}"/>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28" name="【庁舎】&#10;一人当たり面積平均値テキスト">
          <a:extLst>
            <a:ext uri="{FF2B5EF4-FFF2-40B4-BE49-F238E27FC236}">
              <a16:creationId xmlns:a16="http://schemas.microsoft.com/office/drawing/2014/main" xmlns="" id="{5CB43D4E-3E9E-47C0-96CE-814CE0AB7FBE}"/>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xmlns="" id="{3BE1DE8D-7D91-4801-824C-9E2F2855AF0E}"/>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xmlns="" id="{FB480F5F-DE8E-4B09-8145-84635FADF3D9}"/>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xmlns="" id="{80A84B6E-A467-441E-A42D-CD3A7F31972B}"/>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xmlns="" id="{7E81BEE9-EC96-4A80-8079-D693CCCEAF4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xmlns="" id="{7F092EE5-20DE-423D-B3B9-614DE6D1B0C9}"/>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C37044FE-F6D8-4A22-8BCE-330C1E9C9B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DBFE9FAC-B5A4-499F-9005-25F2048F1E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6B484FF3-DC8A-4DAD-8918-C66F1930ED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11878AC4-5486-47F9-8D0B-1DBA8C0067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5196BABA-B061-41C0-8A70-D0DEAF8D3F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939" name="楕円 938">
          <a:extLst>
            <a:ext uri="{FF2B5EF4-FFF2-40B4-BE49-F238E27FC236}">
              <a16:creationId xmlns:a16="http://schemas.microsoft.com/office/drawing/2014/main" xmlns="" id="{ED3A57DF-FA95-4FBD-96F5-1546BFA1BF66}"/>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31948</xdr:rowOff>
    </xdr:from>
    <xdr:ext cx="469744" cy="259045"/>
    <xdr:sp macro="" textlink="">
      <xdr:nvSpPr>
        <xdr:cNvPr id="940" name="【庁舎】&#10;一人当たり面積該当値テキスト">
          <a:extLst>
            <a:ext uri="{FF2B5EF4-FFF2-40B4-BE49-F238E27FC236}">
              <a16:creationId xmlns:a16="http://schemas.microsoft.com/office/drawing/2014/main" xmlns="" id="{2527F573-8EF9-4529-9C15-6203C4B81669}"/>
            </a:ext>
          </a:extLst>
        </xdr:cNvPr>
        <xdr:cNvSpPr txBox="1"/>
      </xdr:nvSpPr>
      <xdr:spPr>
        <a:xfrm>
          <a:off x="22199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941" name="楕円 940">
          <a:extLst>
            <a:ext uri="{FF2B5EF4-FFF2-40B4-BE49-F238E27FC236}">
              <a16:creationId xmlns:a16="http://schemas.microsoft.com/office/drawing/2014/main" xmlns="" id="{177D2F2F-31AF-48C9-A973-2F4EF6E32F02}"/>
            </a:ext>
          </a:extLst>
        </xdr:cNvPr>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59871</xdr:rowOff>
    </xdr:to>
    <xdr:cxnSp macro="">
      <xdr:nvCxnSpPr>
        <xdr:cNvPr id="942" name="直線コネクタ 941">
          <a:extLst>
            <a:ext uri="{FF2B5EF4-FFF2-40B4-BE49-F238E27FC236}">
              <a16:creationId xmlns:a16="http://schemas.microsoft.com/office/drawing/2014/main" xmlns="" id="{4C64EFCE-05EF-4376-B285-08A470587E68}"/>
            </a:ext>
          </a:extLst>
        </xdr:cNvPr>
        <xdr:cNvCxnSpPr/>
      </xdr:nvCxnSpPr>
      <xdr:spPr>
        <a:xfrm>
          <a:off x="21323300" y="182303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43" name="楕円 942">
          <a:extLst>
            <a:ext uri="{FF2B5EF4-FFF2-40B4-BE49-F238E27FC236}">
              <a16:creationId xmlns:a16="http://schemas.microsoft.com/office/drawing/2014/main" xmlns="" id="{FF046E20-CE3E-45F0-811D-0D0CC2A280AC}"/>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56606</xdr:rowOff>
    </xdr:to>
    <xdr:cxnSp macro="">
      <xdr:nvCxnSpPr>
        <xdr:cNvPr id="944" name="直線コネクタ 943">
          <a:extLst>
            <a:ext uri="{FF2B5EF4-FFF2-40B4-BE49-F238E27FC236}">
              <a16:creationId xmlns:a16="http://schemas.microsoft.com/office/drawing/2014/main" xmlns="" id="{44DCA5C7-F421-4A92-8285-28E7F059B46B}"/>
            </a:ext>
          </a:extLst>
        </xdr:cNvPr>
        <xdr:cNvCxnSpPr/>
      </xdr:nvCxnSpPr>
      <xdr:spPr>
        <a:xfrm>
          <a:off x="20434300" y="18227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167458</xdr:rowOff>
    </xdr:from>
    <xdr:to>
      <xdr:col>102</xdr:col>
      <xdr:colOff>165100</xdr:colOff>
      <xdr:row>106</xdr:row>
      <xdr:rowOff>97608</xdr:rowOff>
    </xdr:to>
    <xdr:sp macro="" textlink="">
      <xdr:nvSpPr>
        <xdr:cNvPr id="945" name="楕円 944">
          <a:extLst>
            <a:ext uri="{FF2B5EF4-FFF2-40B4-BE49-F238E27FC236}">
              <a16:creationId xmlns:a16="http://schemas.microsoft.com/office/drawing/2014/main" xmlns="" id="{FF0D98AF-24DD-483A-8854-21ADB89113F4}"/>
            </a:ext>
          </a:extLst>
        </xdr:cNvPr>
        <xdr:cNvSpPr/>
      </xdr:nvSpPr>
      <xdr:spPr>
        <a:xfrm>
          <a:off x="19494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46808</xdr:rowOff>
    </xdr:from>
    <xdr:to>
      <xdr:col>107</xdr:col>
      <xdr:colOff>50800</xdr:colOff>
      <xdr:row>106</xdr:row>
      <xdr:rowOff>53339</xdr:rowOff>
    </xdr:to>
    <xdr:cxnSp macro="">
      <xdr:nvCxnSpPr>
        <xdr:cNvPr id="946" name="直線コネクタ 945">
          <a:extLst>
            <a:ext uri="{FF2B5EF4-FFF2-40B4-BE49-F238E27FC236}">
              <a16:creationId xmlns:a16="http://schemas.microsoft.com/office/drawing/2014/main" xmlns="" id="{6A70B149-EB09-476C-A0BD-EA176EAAA7CD}"/>
            </a:ext>
          </a:extLst>
        </xdr:cNvPr>
        <xdr:cNvCxnSpPr/>
      </xdr:nvCxnSpPr>
      <xdr:spPr>
        <a:xfrm>
          <a:off x="19545300" y="182205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167458</xdr:rowOff>
    </xdr:from>
    <xdr:to>
      <xdr:col>98</xdr:col>
      <xdr:colOff>38100</xdr:colOff>
      <xdr:row>106</xdr:row>
      <xdr:rowOff>97608</xdr:rowOff>
    </xdr:to>
    <xdr:sp macro="" textlink="">
      <xdr:nvSpPr>
        <xdr:cNvPr id="947" name="楕円 946">
          <a:extLst>
            <a:ext uri="{FF2B5EF4-FFF2-40B4-BE49-F238E27FC236}">
              <a16:creationId xmlns:a16="http://schemas.microsoft.com/office/drawing/2014/main" xmlns="" id="{86C087D8-B5F2-4397-97FF-1337A6BAABEB}"/>
            </a:ext>
          </a:extLst>
        </xdr:cNvPr>
        <xdr:cNvSpPr/>
      </xdr:nvSpPr>
      <xdr:spPr>
        <a:xfrm>
          <a:off x="18605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46808</xdr:rowOff>
    </xdr:from>
    <xdr:to>
      <xdr:col>102</xdr:col>
      <xdr:colOff>114300</xdr:colOff>
      <xdr:row>106</xdr:row>
      <xdr:rowOff>46808</xdr:rowOff>
    </xdr:to>
    <xdr:cxnSp macro="">
      <xdr:nvCxnSpPr>
        <xdr:cNvPr id="948" name="直線コネクタ 947">
          <a:extLst>
            <a:ext uri="{FF2B5EF4-FFF2-40B4-BE49-F238E27FC236}">
              <a16:creationId xmlns:a16="http://schemas.microsoft.com/office/drawing/2014/main" xmlns="" id="{1E28DD32-4F65-4CF9-8BE5-B0F3A402C9AD}"/>
            </a:ext>
          </a:extLst>
        </xdr:cNvPr>
        <xdr:cNvCxnSpPr/>
      </xdr:nvCxnSpPr>
      <xdr:spPr>
        <a:xfrm>
          <a:off x="18656300" y="1822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9" name="n_1aveValue【庁舎】&#10;一人当たり面積">
          <a:extLst>
            <a:ext uri="{FF2B5EF4-FFF2-40B4-BE49-F238E27FC236}">
              <a16:creationId xmlns:a16="http://schemas.microsoft.com/office/drawing/2014/main" xmlns="" id="{F6588A07-604E-492B-B076-12E5B0489A2A}"/>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0" name="n_2aveValue【庁舎】&#10;一人当たり面積">
          <a:extLst>
            <a:ext uri="{FF2B5EF4-FFF2-40B4-BE49-F238E27FC236}">
              <a16:creationId xmlns:a16="http://schemas.microsoft.com/office/drawing/2014/main" xmlns="" id="{37318D0D-E5DE-4371-BC80-A0DB3FD74721}"/>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1" name="n_3aveValue【庁舎】&#10;一人当たり面積">
          <a:extLst>
            <a:ext uri="{FF2B5EF4-FFF2-40B4-BE49-F238E27FC236}">
              <a16:creationId xmlns:a16="http://schemas.microsoft.com/office/drawing/2014/main" xmlns="" id="{853C8423-4F53-4231-9E90-18F7A323EAE9}"/>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a:extLst>
            <a:ext uri="{FF2B5EF4-FFF2-40B4-BE49-F238E27FC236}">
              <a16:creationId xmlns:a16="http://schemas.microsoft.com/office/drawing/2014/main" xmlns="" id="{58BFF7CC-5EA6-4AF7-97DB-D1980C468D3A}"/>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123933</xdr:rowOff>
    </xdr:from>
    <xdr:ext cx="469744" cy="259045"/>
    <xdr:sp macro="" textlink="">
      <xdr:nvSpPr>
        <xdr:cNvPr id="953" name="n_1mainValue【庁舎】&#10;一人当たり面積">
          <a:extLst>
            <a:ext uri="{FF2B5EF4-FFF2-40B4-BE49-F238E27FC236}">
              <a16:creationId xmlns:a16="http://schemas.microsoft.com/office/drawing/2014/main" xmlns="" id="{E4172F17-D7F6-416A-AF1D-0143C94658D4}"/>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954" name="n_2mainValue【庁舎】&#10;一人当たり面積">
          <a:extLst>
            <a:ext uri="{FF2B5EF4-FFF2-40B4-BE49-F238E27FC236}">
              <a16:creationId xmlns:a16="http://schemas.microsoft.com/office/drawing/2014/main" xmlns="" id="{20A738EC-7550-4812-BFD9-FEC161B8A387}"/>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114135</xdr:rowOff>
    </xdr:from>
    <xdr:ext cx="469744" cy="259045"/>
    <xdr:sp macro="" textlink="">
      <xdr:nvSpPr>
        <xdr:cNvPr id="955" name="n_3mainValue【庁舎】&#10;一人当たり面積">
          <a:extLst>
            <a:ext uri="{FF2B5EF4-FFF2-40B4-BE49-F238E27FC236}">
              <a16:creationId xmlns:a16="http://schemas.microsoft.com/office/drawing/2014/main" xmlns="" id="{E061A261-B869-4BD5-80D7-683A5C53F3EC}"/>
            </a:ext>
          </a:extLst>
        </xdr:cNvPr>
        <xdr:cNvSpPr txBox="1"/>
      </xdr:nvSpPr>
      <xdr:spPr>
        <a:xfrm>
          <a:off x="19310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114135</xdr:rowOff>
    </xdr:from>
    <xdr:ext cx="469744" cy="259045"/>
    <xdr:sp macro="" textlink="">
      <xdr:nvSpPr>
        <xdr:cNvPr id="956" name="n_4mainValue【庁舎】&#10;一人当たり面積">
          <a:extLst>
            <a:ext uri="{FF2B5EF4-FFF2-40B4-BE49-F238E27FC236}">
              <a16:creationId xmlns:a16="http://schemas.microsoft.com/office/drawing/2014/main" xmlns="" id="{937AA7D2-9AB7-42B0-AAA9-8B1741343735}"/>
            </a:ext>
          </a:extLst>
        </xdr:cNvPr>
        <xdr:cNvSpPr txBox="1"/>
      </xdr:nvSpPr>
      <xdr:spPr>
        <a:xfrm>
          <a:off x="18421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xmlns="" id="{945173F7-9231-4E40-ACFD-5E7C956207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xmlns="" id="{97363CAD-F133-4FD0-90E9-8AA6814C9F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xmlns="" id="{CF5193C4-08E4-4A19-8862-2595A4D7DB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類似団体と比較して有形固定資産減価償却率が低い、図書館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市民会館は、合併前に旧町がそれぞれ平成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年・同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年に整備した施設である。適正な維持管理により、施設の長寿命化を図る。</a:t>
          </a:r>
          <a:endParaRPr lang="ja-JP" altLang="ja-JP" sz="1400">
            <a:effectLst/>
            <a:latin typeface="ＭＳ Ｐゴシック" panose="020B0600070205080204" pitchFamily="50" charset="-128"/>
            <a:ea typeface="ＭＳ Ｐゴシック" panose="020B0600070205080204" pitchFamily="50" charset="-128"/>
            <a:cs typeface="Calibri Light" panose="020F0302020204030204" pitchFamily="34" charset="0"/>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また、類似団体よりも高水準となった各施設についてはいずれも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％を超えており、なかでも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Calibri Light" panose="020F0302020204030204" pitchFamily="34" charset="0"/>
            </a:rPr>
            <a:t>％超の施設にあっては更新時期が迫りつつあることを念頭に老朽化対策に取り組む。</a:t>
          </a:r>
          <a:endParaRPr lang="ja-JP" altLang="ja-JP" sz="1400">
            <a:effectLst/>
            <a:latin typeface="ＭＳ Ｐゴシック" panose="020B0600070205080204" pitchFamily="50" charset="-128"/>
            <a:ea typeface="ＭＳ Ｐゴシック" panose="020B0600070205080204" pitchFamily="50" charset="-128"/>
            <a:cs typeface="Calibri Light" panose="020F03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8350" y="4478867"/>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町内に大型事業所等が少ないため、財政基盤が弱く類似団体を下回っている。平成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年度より工業用地造成事業特別会計を設け、工業団地造成を行い、企業誘致の推進を図り、雇用の確保、税収増加の取り組みを継続している。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総合計画実施計画をもとにした財政計画、行政計画との連動により、事業の必要性の精査、スクラップ＆ビルドの推進、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サイクルの実施等の取り組みを継続し、歳出を見直す。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また、滞納対策等徴収業務の強化を図るなどして、引き続き歳入の確保に努める。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104648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76604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39370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494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65</xdr:row>
      <xdr:rowOff>157480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94943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37609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前年度に引き続き、新型コロナウイルス感染症対応地方創生臨時交付金に関する事業に伴い物件費が増加したが、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今後施設の老朽化に伴う維持補修費の増加等が見込まれ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、引き続きコスト削減の意識をもって業務に取り組む必要がある。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46000</xdr:rowOff>
    </xdr:from>
    <xdr:to>
      <xdr:col>23</xdr:col>
      <xdr:colOff>133350</xdr:colOff>
      <xdr:row>82</xdr:row>
      <xdr:rowOff>96549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104900"/>
          <a:ext cx="838200" cy="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110072</xdr:rowOff>
    </xdr:from>
    <xdr:to>
      <xdr:col>19</xdr:col>
      <xdr:colOff>133350</xdr:colOff>
      <xdr:row>82</xdr:row>
      <xdr:rowOff>46000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3997522"/>
          <a:ext cx="889000" cy="1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51949</xdr:rowOff>
    </xdr:from>
    <xdr:to>
      <xdr:col>15</xdr:col>
      <xdr:colOff>82550</xdr:colOff>
      <xdr:row>81</xdr:row>
      <xdr:rowOff>110072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939399"/>
          <a:ext cx="889000" cy="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51949</xdr:rowOff>
    </xdr:from>
    <xdr:to>
      <xdr:col>11</xdr:col>
      <xdr:colOff>31750</xdr:colOff>
      <xdr:row>81</xdr:row>
      <xdr:rowOff>59100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939399"/>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45749</xdr:rowOff>
    </xdr:from>
    <xdr:to>
      <xdr:col>23</xdr:col>
      <xdr:colOff>184150</xdr:colOff>
      <xdr:row>82</xdr:row>
      <xdr:rowOff>147349</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62276</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4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166650</xdr:rowOff>
    </xdr:from>
    <xdr:to>
      <xdr:col>19</xdr:col>
      <xdr:colOff>184150</xdr:colOff>
      <xdr:row>82</xdr:row>
      <xdr:rowOff>96800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0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106977</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8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59272</xdr:rowOff>
    </xdr:from>
    <xdr:to>
      <xdr:col>15</xdr:col>
      <xdr:colOff>133350</xdr:colOff>
      <xdr:row>81</xdr:row>
      <xdr:rowOff>160872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9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171049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1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1149</xdr:rowOff>
    </xdr:from>
    <xdr:to>
      <xdr:col>11</xdr:col>
      <xdr:colOff>82550</xdr:colOff>
      <xdr:row>81</xdr:row>
      <xdr:rowOff>102749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8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112926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6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8300</xdr:rowOff>
    </xdr:from>
    <xdr:to>
      <xdr:col>7</xdr:col>
      <xdr:colOff>31750</xdr:colOff>
      <xdr:row>81</xdr:row>
      <xdr:rowOff>109900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8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120077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66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前年度と数値は変わっていない。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今度も給与体系の見直しを行い、給与の適正化に努める。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68943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9841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155121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今後も住民サービスの低下を招くことのないよう、適切な定員管理に努める。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38281</xdr:rowOff>
    </xdr:from>
    <xdr:to>
      <xdr:col>81</xdr:col>
      <xdr:colOff>44450</xdr:colOff>
      <xdr:row>59</xdr:row>
      <xdr:rowOff>41728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6179800" y="1015383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41728</xdr:rowOff>
    </xdr:from>
    <xdr:to>
      <xdr:col>77</xdr:col>
      <xdr:colOff>44450</xdr:colOff>
      <xdr:row>59</xdr:row>
      <xdr:rowOff>46899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15727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15875</xdr:rowOff>
    </xdr:from>
    <xdr:to>
      <xdr:col>72</xdr:col>
      <xdr:colOff>203200</xdr:colOff>
      <xdr:row>59</xdr:row>
      <xdr:rowOff>46899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13142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164919</xdr:rowOff>
    </xdr:from>
    <xdr:to>
      <xdr:col>68</xdr:col>
      <xdr:colOff>152400</xdr:colOff>
      <xdr:row>59</xdr:row>
      <xdr:rowOff>15875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1090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158931</xdr:rowOff>
    </xdr:from>
    <xdr:to>
      <xdr:col>81</xdr:col>
      <xdr:colOff>95250</xdr:colOff>
      <xdr:row>59</xdr:row>
      <xdr:rowOff>89081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4008</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994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162378</xdr:rowOff>
    </xdr:from>
    <xdr:to>
      <xdr:col>77</xdr:col>
      <xdr:colOff>95250</xdr:colOff>
      <xdr:row>59</xdr:row>
      <xdr:rowOff>92528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102705</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87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114119</xdr:rowOff>
    </xdr:from>
    <xdr:to>
      <xdr:col>64</xdr:col>
      <xdr:colOff>152400</xdr:colOff>
      <xdr:row>59</xdr:row>
      <xdr:rowOff>44269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54446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あるが、年々改善している状況である。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今後も公営企業に対する企業債等繰入額の増加を考慮し、比率が悪化することのないよう事業を展開する必要がある。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32294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19182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32294</xdr:rowOff>
    </xdr:from>
    <xdr:to>
      <xdr:col>77</xdr:col>
      <xdr:colOff>44450</xdr:colOff>
      <xdr:row>42</xdr:row>
      <xdr:rowOff>101237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23319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101237</xdr:rowOff>
    </xdr:from>
    <xdr:to>
      <xdr:col>72</xdr:col>
      <xdr:colOff>203200</xdr:colOff>
      <xdr:row>43</xdr:row>
      <xdr:rowOff>19413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3021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19413</xdr:rowOff>
    </xdr:from>
    <xdr:to>
      <xdr:col>68</xdr:col>
      <xdr:colOff>152400</xdr:colOff>
      <xdr:row>43</xdr:row>
      <xdr:rowOff>60778</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73917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152944</xdr:rowOff>
    </xdr:from>
    <xdr:to>
      <xdr:col>77</xdr:col>
      <xdr:colOff>95250</xdr:colOff>
      <xdr:row>42</xdr:row>
      <xdr:rowOff>83094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67871</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26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50437</xdr:rowOff>
    </xdr:from>
    <xdr:to>
      <xdr:col>73</xdr:col>
      <xdr:colOff>44450</xdr:colOff>
      <xdr:row>42</xdr:row>
      <xdr:rowOff>152037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136814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140063</xdr:rowOff>
    </xdr:from>
    <xdr:to>
      <xdr:col>68</xdr:col>
      <xdr:colOff>203200</xdr:colOff>
      <xdr:row>43</xdr:row>
      <xdr:rowOff>70213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54990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類似団体と比較すると、大きく上回っている状況である。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新町建設計画に基づく事業を進めるため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に活用した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上下水道の整備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が多いこと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事業会計への繰入額が多いことなどが要因となっている。今後も、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単年度借入額の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抑制など計画的な財政運営に努める。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19</xdr:row>
      <xdr:rowOff>71614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3062393"/>
          <a:ext cx="838200" cy="26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71614</xdr:rowOff>
    </xdr:from>
    <xdr:to>
      <xdr:col>77</xdr:col>
      <xdr:colOff>44450</xdr:colOff>
      <xdr:row>20</xdr:row>
      <xdr:rowOff>2046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329164"/>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2046</xdr:rowOff>
    </xdr:from>
    <xdr:to>
      <xdr:col>72</xdr:col>
      <xdr:colOff>203200</xdr:colOff>
      <xdr:row>21</xdr:row>
      <xdr:rowOff>144286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43104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144286</xdr:rowOff>
    </xdr:from>
    <xdr:to>
      <xdr:col>68</xdr:col>
      <xdr:colOff>152400</xdr:colOff>
      <xdr:row>22</xdr:row>
      <xdr:rowOff>65334</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3744736"/>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69020</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9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20814</xdr:rowOff>
    </xdr:from>
    <xdr:to>
      <xdr:col>77</xdr:col>
      <xdr:colOff>95250</xdr:colOff>
      <xdr:row>19</xdr:row>
      <xdr:rowOff>122414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2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107191</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36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122696</xdr:rowOff>
    </xdr:from>
    <xdr:to>
      <xdr:col>73</xdr:col>
      <xdr:colOff>44450</xdr:colOff>
      <xdr:row>20</xdr:row>
      <xdr:rowOff>52846</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37623</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93486</xdr:rowOff>
    </xdr:from>
    <xdr:to>
      <xdr:col>68</xdr:col>
      <xdr:colOff>203200</xdr:colOff>
      <xdr:row>22</xdr:row>
      <xdr:rowOff>23636</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6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8413</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7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14534</xdr:rowOff>
    </xdr:from>
    <xdr:to>
      <xdr:col>64</xdr:col>
      <xdr:colOff>152400</xdr:colOff>
      <xdr:row>22</xdr:row>
      <xdr:rowOff>116134</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100911</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87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ポイント低くなっている。これは、集中改革プランに掲げた取り組みにより、職員数の削減を行ってきたことが要因といえる。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0706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69850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60706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各種施設の維持管理費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、その縮減・平準化を図るため、公共施設等総合管理計画の活用を図っていく。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110998</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26278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16</xdr:row>
      <xdr:rowOff>168148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6827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168148</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168148</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21861</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くなっているが、今後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保育所運営費用や自立支援給付費等の増加が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医療費等抑制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健康推進事業に積極的に取り組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76200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537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76200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25400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年度から下水道事業への繰出金が補助費となったことに伴う影響が続いている。独立採算の原則に立って、経費節減をはじめ経営の健全化に努める。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2024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128287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138430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60</xdr:row>
      <xdr:rowOff>96520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004800" y="952246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45720</xdr:rowOff>
    </xdr:from>
    <xdr:to>
      <xdr:col>65</xdr:col>
      <xdr:colOff>53975</xdr:colOff>
      <xdr:row>60</xdr:row>
      <xdr:rowOff>147320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132097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ポイント上回っている。上下水道事業や一部事務組合への負担金によるものであり、負担金の内容精査に努める。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67564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5460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90424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90424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58420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3860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合併特例債活用等による大規模事業により、公債費の経常収支比率は類似団体平均を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ポイント上回っている。財政計画に基づき地方債の新規発行額を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元金償還額の９割以下に抑制し、効果的な繰上償還を行う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、自立した持続可能な自治体経営に努める。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78</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3126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12700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53848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53848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補助費等以外の項目で類似団体平均を下回ったため、総合しても、類似団体平均と比較して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今回唯一上回った補助費等では、一部事務組合等への負担金の内容精査に努める。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62230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214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149861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2638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149861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2638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79</xdr:row>
      <xdr:rowOff>1270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2638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39388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135420</xdr:rowOff>
    </xdr:from>
    <xdr:to>
      <xdr:col>29</xdr:col>
      <xdr:colOff>127000</xdr:colOff>
      <xdr:row>18</xdr:row>
      <xdr:rowOff>16320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97695"/>
          <a:ext cx="647700" cy="5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10523</xdr:rowOff>
    </xdr:from>
    <xdr:to>
      <xdr:col>26</xdr:col>
      <xdr:colOff>50800</xdr:colOff>
      <xdr:row>18</xdr:row>
      <xdr:rowOff>16320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144248"/>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10523</xdr:rowOff>
    </xdr:from>
    <xdr:to>
      <xdr:col>22</xdr:col>
      <xdr:colOff>114300</xdr:colOff>
      <xdr:row>18</xdr:row>
      <xdr:rowOff>30362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44248"/>
          <a:ext cx="698500" cy="1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30362</xdr:rowOff>
    </xdr:from>
    <xdr:to>
      <xdr:col>18</xdr:col>
      <xdr:colOff>177800</xdr:colOff>
      <xdr:row>18</xdr:row>
      <xdr:rowOff>55884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164087"/>
          <a:ext cx="698500" cy="2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84620</xdr:rowOff>
    </xdr:from>
    <xdr:to>
      <xdr:col>29</xdr:col>
      <xdr:colOff>177800</xdr:colOff>
      <xdr:row>18</xdr:row>
      <xdr:rowOff>14770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4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56697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01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136970</xdr:rowOff>
    </xdr:from>
    <xdr:to>
      <xdr:col>26</xdr:col>
      <xdr:colOff>101600</xdr:colOff>
      <xdr:row>18</xdr:row>
      <xdr:rowOff>67120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51897</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18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131173</xdr:rowOff>
    </xdr:from>
    <xdr:to>
      <xdr:col>22</xdr:col>
      <xdr:colOff>165100</xdr:colOff>
      <xdr:row>18</xdr:row>
      <xdr:rowOff>61323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46100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1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151012</xdr:rowOff>
    </xdr:from>
    <xdr:to>
      <xdr:col>19</xdr:col>
      <xdr:colOff>38100</xdr:colOff>
      <xdr:row>18</xdr:row>
      <xdr:rowOff>81162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1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65939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19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5084</xdr:rowOff>
    </xdr:from>
    <xdr:to>
      <xdr:col>15</xdr:col>
      <xdr:colOff>101600</xdr:colOff>
      <xdr:row>18</xdr:row>
      <xdr:rowOff>106684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91461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2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127191</xdr:rowOff>
    </xdr:from>
    <xdr:to>
      <xdr:col>29</xdr:col>
      <xdr:colOff>127000</xdr:colOff>
      <xdr:row>35</xdr:row>
      <xdr:rowOff>133496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737541"/>
          <a:ext cx="647700" cy="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127191</xdr:rowOff>
    </xdr:from>
    <xdr:to>
      <xdr:col>26</xdr:col>
      <xdr:colOff>50800</xdr:colOff>
      <xdr:row>35</xdr:row>
      <xdr:rowOff>162928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737541"/>
          <a:ext cx="698500" cy="3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115018</xdr:rowOff>
    </xdr:from>
    <xdr:to>
      <xdr:col>22</xdr:col>
      <xdr:colOff>114300</xdr:colOff>
      <xdr:row>35</xdr:row>
      <xdr:rowOff>162928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725368"/>
          <a:ext cx="698500" cy="4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25997</xdr:rowOff>
    </xdr:from>
    <xdr:to>
      <xdr:col>18</xdr:col>
      <xdr:colOff>177800</xdr:colOff>
      <xdr:row>35</xdr:row>
      <xdr:rowOff>115018</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636347"/>
          <a:ext cx="698500" cy="8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82696</xdr:rowOff>
    </xdr:from>
    <xdr:to>
      <xdr:col>29</xdr:col>
      <xdr:colOff>177800</xdr:colOff>
      <xdr:row>35</xdr:row>
      <xdr:rowOff>184296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69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270673</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53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76391</xdr:rowOff>
    </xdr:from>
    <xdr:to>
      <xdr:col>26</xdr:col>
      <xdr:colOff>101600</xdr:colOff>
      <xdr:row>35</xdr:row>
      <xdr:rowOff>177991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188168</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455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112128</xdr:rowOff>
    </xdr:from>
    <xdr:to>
      <xdr:col>22</xdr:col>
      <xdr:colOff>165100</xdr:colOff>
      <xdr:row>35</xdr:row>
      <xdr:rowOff>213728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72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223905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49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64218</xdr:rowOff>
    </xdr:from>
    <xdr:to>
      <xdr:col>19</xdr:col>
      <xdr:colOff>38100</xdr:colOff>
      <xdr:row>35</xdr:row>
      <xdr:rowOff>165818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67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175995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44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318097</xdr:rowOff>
    </xdr:from>
    <xdr:to>
      <xdr:col>15</xdr:col>
      <xdr:colOff>101600</xdr:colOff>
      <xdr:row>35</xdr:row>
      <xdr:rowOff>76797</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58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86974</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35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1702</xdr:rowOff>
    </xdr:from>
    <xdr:to>
      <xdr:col>24</xdr:col>
      <xdr:colOff>63500</xdr:colOff>
      <xdr:row>37</xdr:row>
      <xdr:rowOff>58947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45352"/>
          <a:ext cx="8382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58947</xdr:rowOff>
    </xdr:from>
    <xdr:to>
      <xdr:col>19</xdr:col>
      <xdr:colOff>177800</xdr:colOff>
      <xdr:row>38</xdr:row>
      <xdr:rowOff>42278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02597"/>
          <a:ext cx="889000" cy="1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42278</xdr:rowOff>
    </xdr:from>
    <xdr:to>
      <xdr:col>15</xdr:col>
      <xdr:colOff>50800</xdr:colOff>
      <xdr:row>38</xdr:row>
      <xdr:rowOff>44279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57378"/>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44279</xdr:rowOff>
    </xdr:from>
    <xdr:to>
      <xdr:col>10</xdr:col>
      <xdr:colOff>114300</xdr:colOff>
      <xdr:row>38</xdr:row>
      <xdr:rowOff>82607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559379"/>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122352</xdr:rowOff>
    </xdr:from>
    <xdr:to>
      <xdr:col>24</xdr:col>
      <xdr:colOff>114300</xdr:colOff>
      <xdr:row>37</xdr:row>
      <xdr:rowOff>52502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100779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8147</xdr:rowOff>
    </xdr:from>
    <xdr:to>
      <xdr:col>20</xdr:col>
      <xdr:colOff>38100</xdr:colOff>
      <xdr:row>37</xdr:row>
      <xdr:rowOff>109747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100874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162928</xdr:rowOff>
    </xdr:from>
    <xdr:to>
      <xdr:col>15</xdr:col>
      <xdr:colOff>101600</xdr:colOff>
      <xdr:row>38</xdr:row>
      <xdr:rowOff>93078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84205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164929</xdr:rowOff>
    </xdr:from>
    <xdr:to>
      <xdr:col>10</xdr:col>
      <xdr:colOff>165100</xdr:colOff>
      <xdr:row>38</xdr:row>
      <xdr:rowOff>95079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86206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31807</xdr:rowOff>
    </xdr:from>
    <xdr:to>
      <xdr:col>6</xdr:col>
      <xdr:colOff>38100</xdr:colOff>
      <xdr:row>38</xdr:row>
      <xdr:rowOff>133407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124534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78359</xdr:rowOff>
    </xdr:from>
    <xdr:to>
      <xdr:col>24</xdr:col>
      <xdr:colOff>63500</xdr:colOff>
      <xdr:row>56</xdr:row>
      <xdr:rowOff>100699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79559"/>
          <a:ext cx="8382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100699</xdr:rowOff>
    </xdr:from>
    <xdr:to>
      <xdr:col>19</xdr:col>
      <xdr:colOff>177800</xdr:colOff>
      <xdr:row>56</xdr:row>
      <xdr:rowOff>135916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701899"/>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135916</xdr:rowOff>
    </xdr:from>
    <xdr:to>
      <xdr:col>15</xdr:col>
      <xdr:colOff>50800</xdr:colOff>
      <xdr:row>57</xdr:row>
      <xdr:rowOff>16396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73711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159677</xdr:rowOff>
    </xdr:from>
    <xdr:to>
      <xdr:col>10</xdr:col>
      <xdr:colOff>114300</xdr:colOff>
      <xdr:row>57</xdr:row>
      <xdr:rowOff>16396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760877"/>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27559</xdr:rowOff>
    </xdr:from>
    <xdr:to>
      <xdr:col>24</xdr:col>
      <xdr:colOff>114300</xdr:colOff>
      <xdr:row>56</xdr:row>
      <xdr:rowOff>129159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5986</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49899</xdr:rowOff>
    </xdr:from>
    <xdr:to>
      <xdr:col>20</xdr:col>
      <xdr:colOff>38100</xdr:colOff>
      <xdr:row>56</xdr:row>
      <xdr:rowOff>151499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6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168026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4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85116</xdr:rowOff>
    </xdr:from>
    <xdr:to>
      <xdr:col>15</xdr:col>
      <xdr:colOff>101600</xdr:colOff>
      <xdr:row>57</xdr:row>
      <xdr:rowOff>15266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6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31793</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4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137046</xdr:rowOff>
    </xdr:from>
    <xdr:to>
      <xdr:col>10</xdr:col>
      <xdr:colOff>165100</xdr:colOff>
      <xdr:row>57</xdr:row>
      <xdr:rowOff>67196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7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58323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8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108877</xdr:rowOff>
    </xdr:from>
    <xdr:to>
      <xdr:col>6</xdr:col>
      <xdr:colOff>38100</xdr:colOff>
      <xdr:row>57</xdr:row>
      <xdr:rowOff>39027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7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55554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4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137185</xdr:rowOff>
    </xdr:from>
    <xdr:to>
      <xdr:col>24</xdr:col>
      <xdr:colOff>63500</xdr:colOff>
      <xdr:row>78</xdr:row>
      <xdr:rowOff>20507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338835"/>
          <a:ext cx="8382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20507</xdr:rowOff>
    </xdr:from>
    <xdr:to>
      <xdr:col>19</xdr:col>
      <xdr:colOff>177800</xdr:colOff>
      <xdr:row>78</xdr:row>
      <xdr:rowOff>24394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9360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24394</xdr:rowOff>
    </xdr:from>
    <xdr:to>
      <xdr:col>15</xdr:col>
      <xdr:colOff>50800</xdr:colOff>
      <xdr:row>78</xdr:row>
      <xdr:rowOff>58821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397494"/>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41859</xdr:rowOff>
    </xdr:from>
    <xdr:to>
      <xdr:col>10</xdr:col>
      <xdr:colOff>114300</xdr:colOff>
      <xdr:row>78</xdr:row>
      <xdr:rowOff>58821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14959"/>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86385</xdr:rowOff>
    </xdr:from>
    <xdr:to>
      <xdr:col>24</xdr:col>
      <xdr:colOff>114300</xdr:colOff>
      <xdr:row>78</xdr:row>
      <xdr:rowOff>16535</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64812</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6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141157</xdr:rowOff>
    </xdr:from>
    <xdr:to>
      <xdr:col>20</xdr:col>
      <xdr:colOff>38100</xdr:colOff>
      <xdr:row>78</xdr:row>
      <xdr:rowOff>71307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62434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145044</xdr:rowOff>
    </xdr:from>
    <xdr:to>
      <xdr:col>15</xdr:col>
      <xdr:colOff>101600</xdr:colOff>
      <xdr:row>78</xdr:row>
      <xdr:rowOff>75194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66321</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8021</xdr:rowOff>
    </xdr:from>
    <xdr:to>
      <xdr:col>10</xdr:col>
      <xdr:colOff>165100</xdr:colOff>
      <xdr:row>78</xdr:row>
      <xdr:rowOff>109621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100748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162509</xdr:rowOff>
    </xdr:from>
    <xdr:to>
      <xdr:col>6</xdr:col>
      <xdr:colOff>38100</xdr:colOff>
      <xdr:row>78</xdr:row>
      <xdr:rowOff>92659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83786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70929</xdr:rowOff>
    </xdr:from>
    <xdr:to>
      <xdr:col>24</xdr:col>
      <xdr:colOff>63500</xdr:colOff>
      <xdr:row>98</xdr:row>
      <xdr:rowOff>52349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530129"/>
          <a:ext cx="838200" cy="3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52349</xdr:rowOff>
    </xdr:from>
    <xdr:to>
      <xdr:col>19</xdr:col>
      <xdr:colOff>177800</xdr:colOff>
      <xdr:row>98</xdr:row>
      <xdr:rowOff>59767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854449"/>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59767</xdr:rowOff>
    </xdr:from>
    <xdr:to>
      <xdr:col>15</xdr:col>
      <xdr:colOff>50800</xdr:colOff>
      <xdr:row>98</xdr:row>
      <xdr:rowOff>98095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861867"/>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98095</xdr:rowOff>
    </xdr:from>
    <xdr:to>
      <xdr:col>10</xdr:col>
      <xdr:colOff>114300</xdr:colOff>
      <xdr:row>98</xdr:row>
      <xdr:rowOff>111480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900195"/>
          <a:ext cx="8890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20129</xdr:rowOff>
    </xdr:from>
    <xdr:to>
      <xdr:col>24</xdr:col>
      <xdr:colOff>114300</xdr:colOff>
      <xdr:row>96</xdr:row>
      <xdr:rowOff>121729</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170006</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4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1549</xdr:rowOff>
    </xdr:from>
    <xdr:to>
      <xdr:col>20</xdr:col>
      <xdr:colOff>38100</xdr:colOff>
      <xdr:row>98</xdr:row>
      <xdr:rowOff>103149</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8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94276</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8967</xdr:rowOff>
    </xdr:from>
    <xdr:to>
      <xdr:col>15</xdr:col>
      <xdr:colOff>101600</xdr:colOff>
      <xdr:row>98</xdr:row>
      <xdr:rowOff>110567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8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127094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5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47295</xdr:rowOff>
    </xdr:from>
    <xdr:to>
      <xdr:col>10</xdr:col>
      <xdr:colOff>165100</xdr:colOff>
      <xdr:row>98</xdr:row>
      <xdr:rowOff>148895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8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165422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6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60680</xdr:rowOff>
    </xdr:from>
    <xdr:to>
      <xdr:col>6</xdr:col>
      <xdr:colOff>38100</xdr:colOff>
      <xdr:row>98</xdr:row>
      <xdr:rowOff>162280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8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7357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6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127264</xdr:rowOff>
    </xdr:from>
    <xdr:to>
      <xdr:col>55</xdr:col>
      <xdr:colOff>0</xdr:colOff>
      <xdr:row>35</xdr:row>
      <xdr:rowOff>65077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5270764"/>
          <a:ext cx="838200" cy="79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127264</xdr:rowOff>
    </xdr:from>
    <xdr:to>
      <xdr:col>50</xdr:col>
      <xdr:colOff>114300</xdr:colOff>
      <xdr:row>35</xdr:row>
      <xdr:rowOff>83335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270764"/>
          <a:ext cx="889000" cy="8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150726</xdr:rowOff>
    </xdr:from>
    <xdr:to>
      <xdr:col>45</xdr:col>
      <xdr:colOff>177800</xdr:colOff>
      <xdr:row>35</xdr:row>
      <xdr:rowOff>83335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5980026"/>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150726</xdr:rowOff>
    </xdr:from>
    <xdr:to>
      <xdr:col>41</xdr:col>
      <xdr:colOff>50800</xdr:colOff>
      <xdr:row>36</xdr:row>
      <xdr:rowOff>134496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5980026"/>
          <a:ext cx="889000" cy="3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14277</xdr:rowOff>
    </xdr:from>
    <xdr:to>
      <xdr:col>55</xdr:col>
      <xdr:colOff>50800</xdr:colOff>
      <xdr:row>35</xdr:row>
      <xdr:rowOff>115877</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0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37154</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86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76464</xdr:rowOff>
    </xdr:from>
    <xdr:to>
      <xdr:col>50</xdr:col>
      <xdr:colOff>165100</xdr:colOff>
      <xdr:row>31</xdr:row>
      <xdr:rowOff>6614</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2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23141</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49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32535</xdr:rowOff>
    </xdr:from>
    <xdr:to>
      <xdr:col>46</xdr:col>
      <xdr:colOff>38100</xdr:colOff>
      <xdr:row>35</xdr:row>
      <xdr:rowOff>134135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0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150662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58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99926</xdr:rowOff>
    </xdr:from>
    <xdr:to>
      <xdr:col>41</xdr:col>
      <xdr:colOff>101600</xdr:colOff>
      <xdr:row>35</xdr:row>
      <xdr:rowOff>30076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59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46603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57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83696</xdr:rowOff>
    </xdr:from>
    <xdr:to>
      <xdr:col>36</xdr:col>
      <xdr:colOff>165100</xdr:colOff>
      <xdr:row>37</xdr:row>
      <xdr:rowOff>13846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2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30373</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0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125275</xdr:rowOff>
    </xdr:from>
    <xdr:to>
      <xdr:col>55</xdr:col>
      <xdr:colOff>0</xdr:colOff>
      <xdr:row>58</xdr:row>
      <xdr:rowOff>41306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897925"/>
          <a:ext cx="838200" cy="8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125275</xdr:rowOff>
    </xdr:from>
    <xdr:to>
      <xdr:col>50</xdr:col>
      <xdr:colOff>114300</xdr:colOff>
      <xdr:row>58</xdr:row>
      <xdr:rowOff>31631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8750300" y="9897925"/>
          <a:ext cx="889000" cy="7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21427</xdr:rowOff>
    </xdr:from>
    <xdr:to>
      <xdr:col>45</xdr:col>
      <xdr:colOff>177800</xdr:colOff>
      <xdr:row>58</xdr:row>
      <xdr:rowOff>31631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965527"/>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149616</xdr:rowOff>
    </xdr:from>
    <xdr:to>
      <xdr:col>41</xdr:col>
      <xdr:colOff>50800</xdr:colOff>
      <xdr:row>58</xdr:row>
      <xdr:rowOff>21427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6972300" y="9922266"/>
          <a:ext cx="889000" cy="4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161956</xdr:rowOff>
    </xdr:from>
    <xdr:to>
      <xdr:col>55</xdr:col>
      <xdr:colOff>50800</xdr:colOff>
      <xdr:row>58</xdr:row>
      <xdr:rowOff>92106</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76883</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8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74475</xdr:rowOff>
    </xdr:from>
    <xdr:to>
      <xdr:col>50</xdr:col>
      <xdr:colOff>165100</xdr:colOff>
      <xdr:row>58</xdr:row>
      <xdr:rowOff>4625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8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167202</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9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152281</xdr:rowOff>
    </xdr:from>
    <xdr:to>
      <xdr:col>46</xdr:col>
      <xdr:colOff>38100</xdr:colOff>
      <xdr:row>58</xdr:row>
      <xdr:rowOff>82431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9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73558</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100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142077</xdr:rowOff>
    </xdr:from>
    <xdr:to>
      <xdr:col>41</xdr:col>
      <xdr:colOff>101600</xdr:colOff>
      <xdr:row>58</xdr:row>
      <xdr:rowOff>72227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9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63354</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100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98816</xdr:rowOff>
    </xdr:from>
    <xdr:to>
      <xdr:col>36</xdr:col>
      <xdr:colOff>165100</xdr:colOff>
      <xdr:row>58</xdr:row>
      <xdr:rowOff>28966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8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20093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9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10818</xdr:rowOff>
    </xdr:from>
    <xdr:to>
      <xdr:col>55</xdr:col>
      <xdr:colOff>0</xdr:colOff>
      <xdr:row>79</xdr:row>
      <xdr:rowOff>24160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212468"/>
          <a:ext cx="838200" cy="35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10818</xdr:rowOff>
    </xdr:from>
    <xdr:to>
      <xdr:col>50</xdr:col>
      <xdr:colOff>114300</xdr:colOff>
      <xdr:row>78</xdr:row>
      <xdr:rowOff>137626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212468"/>
          <a:ext cx="889000" cy="29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13627</xdr:rowOff>
    </xdr:from>
    <xdr:to>
      <xdr:col>45</xdr:col>
      <xdr:colOff>177800</xdr:colOff>
      <xdr:row>78</xdr:row>
      <xdr:rowOff>137626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386727"/>
          <a:ext cx="889000" cy="1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149563</xdr:rowOff>
    </xdr:from>
    <xdr:to>
      <xdr:col>41</xdr:col>
      <xdr:colOff>50800</xdr:colOff>
      <xdr:row>78</xdr:row>
      <xdr:rowOff>13627</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351213"/>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59737</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131468</xdr:rowOff>
    </xdr:from>
    <xdr:to>
      <xdr:col>50</xdr:col>
      <xdr:colOff>165100</xdr:colOff>
      <xdr:row>77</xdr:row>
      <xdr:rowOff>61618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1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78146</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293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86826</xdr:rowOff>
    </xdr:from>
    <xdr:to>
      <xdr:col>46</xdr:col>
      <xdr:colOff>38100</xdr:colOff>
      <xdr:row>79</xdr:row>
      <xdr:rowOff>16976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8103</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55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134277</xdr:rowOff>
    </xdr:from>
    <xdr:to>
      <xdr:col>41</xdr:col>
      <xdr:colOff>101600</xdr:colOff>
      <xdr:row>78</xdr:row>
      <xdr:rowOff>64427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80954</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31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98763</xdr:rowOff>
    </xdr:from>
    <xdr:to>
      <xdr:col>36</xdr:col>
      <xdr:colOff>165100</xdr:colOff>
      <xdr:row>78</xdr:row>
      <xdr:rowOff>28913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3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45440</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0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101364</xdr:rowOff>
    </xdr:from>
    <xdr:to>
      <xdr:col>55</xdr:col>
      <xdr:colOff>0</xdr:colOff>
      <xdr:row>98</xdr:row>
      <xdr:rowOff>118015</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903464"/>
          <a:ext cx="8382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108277</xdr:rowOff>
    </xdr:from>
    <xdr:to>
      <xdr:col>50</xdr:col>
      <xdr:colOff>114300</xdr:colOff>
      <xdr:row>98</xdr:row>
      <xdr:rowOff>118015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910377"/>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108277</xdr:rowOff>
    </xdr:from>
    <xdr:to>
      <xdr:col>45</xdr:col>
      <xdr:colOff>177800</xdr:colOff>
      <xdr:row>98</xdr:row>
      <xdr:rowOff>110731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910377"/>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110731</xdr:rowOff>
    </xdr:from>
    <xdr:to>
      <xdr:col>41</xdr:col>
      <xdr:colOff>50800</xdr:colOff>
      <xdr:row>98</xdr:row>
      <xdr:rowOff>113219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912831"/>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50564</xdr:rowOff>
    </xdr:from>
    <xdr:to>
      <xdr:col>55</xdr:col>
      <xdr:colOff>50800</xdr:colOff>
      <xdr:row>98</xdr:row>
      <xdr:rowOff>152164</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136941</xdr:rowOff>
    </xdr:from>
    <xdr:ext cx="469744"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76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67215</xdr:rowOff>
    </xdr:from>
    <xdr:to>
      <xdr:col>50</xdr:col>
      <xdr:colOff>165100</xdr:colOff>
      <xdr:row>98</xdr:row>
      <xdr:rowOff>168815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159942</xdr:rowOff>
    </xdr:from>
    <xdr:ext cx="469744"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04428" y="169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57477</xdr:rowOff>
    </xdr:from>
    <xdr:to>
      <xdr:col>46</xdr:col>
      <xdr:colOff>38100</xdr:colOff>
      <xdr:row>98</xdr:row>
      <xdr:rowOff>159077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8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150204</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15428" y="169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59931</xdr:rowOff>
    </xdr:from>
    <xdr:to>
      <xdr:col>41</xdr:col>
      <xdr:colOff>101600</xdr:colOff>
      <xdr:row>98</xdr:row>
      <xdr:rowOff>161531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8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152658</xdr:rowOff>
    </xdr:from>
    <xdr:ext cx="469744"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626428" y="1695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62419</xdr:rowOff>
    </xdr:from>
    <xdr:to>
      <xdr:col>36</xdr:col>
      <xdr:colOff>165100</xdr:colOff>
      <xdr:row>98</xdr:row>
      <xdr:rowOff>164019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8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155146</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37428" y="1695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33172</xdr:rowOff>
    </xdr:from>
    <xdr:to>
      <xdr:col>85</xdr:col>
      <xdr:colOff>127000</xdr:colOff>
      <xdr:row>38</xdr:row>
      <xdr:rowOff>154863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548272"/>
          <a:ext cx="8382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90056</xdr:rowOff>
    </xdr:from>
    <xdr:to>
      <xdr:col>81</xdr:col>
      <xdr:colOff>50800</xdr:colOff>
      <xdr:row>38</xdr:row>
      <xdr:rowOff>33172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6433706"/>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90056</xdr:rowOff>
    </xdr:from>
    <xdr:to>
      <xdr:col>76</xdr:col>
      <xdr:colOff>114300</xdr:colOff>
      <xdr:row>38</xdr:row>
      <xdr:rowOff>83324</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3703300" y="6433706"/>
          <a:ext cx="889000" cy="1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83324</xdr:rowOff>
    </xdr:from>
    <xdr:to>
      <xdr:col>71</xdr:col>
      <xdr:colOff>177800</xdr:colOff>
      <xdr:row>39</xdr:row>
      <xdr:rowOff>32969</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6598424"/>
          <a:ext cx="889000" cy="1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104063</xdr:rowOff>
    </xdr:from>
    <xdr:to>
      <xdr:col>85</xdr:col>
      <xdr:colOff>177800</xdr:colOff>
      <xdr:row>39</xdr:row>
      <xdr:rowOff>34213</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63441</xdr:rowOff>
    </xdr:from>
    <xdr:ext cx="469744"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4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153822</xdr:rowOff>
    </xdr:from>
    <xdr:to>
      <xdr:col>81</xdr:col>
      <xdr:colOff>101600</xdr:colOff>
      <xdr:row>38</xdr:row>
      <xdr:rowOff>83972</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100499</xdr:rowOff>
    </xdr:from>
    <xdr:ext cx="534377"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14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39256</xdr:rowOff>
    </xdr:from>
    <xdr:to>
      <xdr:col>76</xdr:col>
      <xdr:colOff>165100</xdr:colOff>
      <xdr:row>37</xdr:row>
      <xdr:rowOff>140856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3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157383</xdr:rowOff>
    </xdr:from>
    <xdr:ext cx="534377"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325111" y="61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32524</xdr:rowOff>
    </xdr:from>
    <xdr:to>
      <xdr:col>72</xdr:col>
      <xdr:colOff>38100</xdr:colOff>
      <xdr:row>38</xdr:row>
      <xdr:rowOff>134124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150652</xdr:rowOff>
    </xdr:from>
    <xdr:ext cx="534377"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436111" y="63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153619</xdr:rowOff>
    </xdr:from>
    <xdr:to>
      <xdr:col>67</xdr:col>
      <xdr:colOff>101600</xdr:colOff>
      <xdr:row>39</xdr:row>
      <xdr:rowOff>83769</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100296</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5017" y="64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24224</xdr:rowOff>
    </xdr:from>
    <xdr:to>
      <xdr:col>85</xdr:col>
      <xdr:colOff>127000</xdr:colOff>
      <xdr:row>75</xdr:row>
      <xdr:rowOff>29058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5481300" y="12882974"/>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24224</xdr:rowOff>
    </xdr:from>
    <xdr:to>
      <xdr:col>81</xdr:col>
      <xdr:colOff>50800</xdr:colOff>
      <xdr:row>75</xdr:row>
      <xdr:rowOff>29433</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288297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106732</xdr:rowOff>
    </xdr:from>
    <xdr:to>
      <xdr:col>76</xdr:col>
      <xdr:colOff>114300</xdr:colOff>
      <xdr:row>75</xdr:row>
      <xdr:rowOff>29433</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3703300" y="12622582"/>
          <a:ext cx="889000"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106732</xdr:rowOff>
    </xdr:from>
    <xdr:to>
      <xdr:col>71</xdr:col>
      <xdr:colOff>177800</xdr:colOff>
      <xdr:row>74</xdr:row>
      <xdr:rowOff>27033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2814300" y="12622582"/>
          <a:ext cx="889000" cy="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149708</xdr:rowOff>
    </xdr:from>
    <xdr:to>
      <xdr:col>85</xdr:col>
      <xdr:colOff>177800</xdr:colOff>
      <xdr:row>75</xdr:row>
      <xdr:rowOff>79858</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28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1135</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26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144874</xdr:rowOff>
    </xdr:from>
    <xdr:to>
      <xdr:col>81</xdr:col>
      <xdr:colOff>101600</xdr:colOff>
      <xdr:row>75</xdr:row>
      <xdr:rowOff>75024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2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91551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2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150083</xdr:rowOff>
    </xdr:from>
    <xdr:to>
      <xdr:col>76</xdr:col>
      <xdr:colOff>165100</xdr:colOff>
      <xdr:row>75</xdr:row>
      <xdr:rowOff>80233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28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96760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26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55932</xdr:rowOff>
    </xdr:from>
    <xdr:to>
      <xdr:col>72</xdr:col>
      <xdr:colOff>38100</xdr:colOff>
      <xdr:row>73</xdr:row>
      <xdr:rowOff>157532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25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2609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23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147683</xdr:rowOff>
    </xdr:from>
    <xdr:to>
      <xdr:col>67</xdr:col>
      <xdr:colOff>101600</xdr:colOff>
      <xdr:row>74</xdr:row>
      <xdr:rowOff>77833</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94360</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24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56688</xdr:rowOff>
    </xdr:from>
    <xdr:to>
      <xdr:col>85</xdr:col>
      <xdr:colOff>127000</xdr:colOff>
      <xdr:row>98</xdr:row>
      <xdr:rowOff>138252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858788"/>
          <a:ext cx="8382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138252</xdr:rowOff>
    </xdr:from>
    <xdr:to>
      <xdr:col>81</xdr:col>
      <xdr:colOff>50800</xdr:colOff>
      <xdr:row>98</xdr:row>
      <xdr:rowOff>139891</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94035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139891</xdr:rowOff>
    </xdr:from>
    <xdr:to>
      <xdr:col>76</xdr:col>
      <xdr:colOff>114300</xdr:colOff>
      <xdr:row>98</xdr:row>
      <xdr:rowOff>152312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941991"/>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25614</xdr:rowOff>
    </xdr:from>
    <xdr:to>
      <xdr:col>71</xdr:col>
      <xdr:colOff>177800</xdr:colOff>
      <xdr:row>98</xdr:row>
      <xdr:rowOff>152312</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827714"/>
          <a:ext cx="889000" cy="1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5888</xdr:rowOff>
    </xdr:from>
    <xdr:to>
      <xdr:col>85</xdr:col>
      <xdr:colOff>177800</xdr:colOff>
      <xdr:row>98</xdr:row>
      <xdr:rowOff>107488</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155765</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87452</xdr:rowOff>
    </xdr:from>
    <xdr:to>
      <xdr:col>81</xdr:col>
      <xdr:colOff>101600</xdr:colOff>
      <xdr:row>99</xdr:row>
      <xdr:rowOff>17602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8729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89091</xdr:rowOff>
    </xdr:from>
    <xdr:to>
      <xdr:col>76</xdr:col>
      <xdr:colOff>165100</xdr:colOff>
      <xdr:row>99</xdr:row>
      <xdr:rowOff>19241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10368</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69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101512</xdr:rowOff>
    </xdr:from>
    <xdr:to>
      <xdr:col>72</xdr:col>
      <xdr:colOff>38100</xdr:colOff>
      <xdr:row>99</xdr:row>
      <xdr:rowOff>31662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22789</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146264</xdr:rowOff>
    </xdr:from>
    <xdr:to>
      <xdr:col>67</xdr:col>
      <xdr:colOff>101600</xdr:colOff>
      <xdr:row>98</xdr:row>
      <xdr:rowOff>76414</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7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92941</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5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66004</xdr:rowOff>
    </xdr:from>
    <xdr:to>
      <xdr:col>116</xdr:col>
      <xdr:colOff>63500</xdr:colOff>
      <xdr:row>39</xdr:row>
      <xdr:rowOff>40422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1323300" y="5723854"/>
          <a:ext cx="838200" cy="100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40422</xdr:rowOff>
    </xdr:from>
    <xdr:to>
      <xdr:col>111</xdr:col>
      <xdr:colOff>177800</xdr:colOff>
      <xdr:row>39</xdr:row>
      <xdr:rowOff>66766</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0434300" y="6726972"/>
          <a:ext cx="8890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96919</xdr:rowOff>
    </xdr:from>
    <xdr:to>
      <xdr:col>107</xdr:col>
      <xdr:colOff>50800</xdr:colOff>
      <xdr:row>39</xdr:row>
      <xdr:rowOff>66766</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612019"/>
          <a:ext cx="889000" cy="1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21372</xdr:rowOff>
    </xdr:from>
    <xdr:to>
      <xdr:col>102</xdr:col>
      <xdr:colOff>114300</xdr:colOff>
      <xdr:row>38</xdr:row>
      <xdr:rowOff>96919</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536472"/>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15204</xdr:rowOff>
    </xdr:from>
    <xdr:to>
      <xdr:col>116</xdr:col>
      <xdr:colOff>114300</xdr:colOff>
      <xdr:row>33</xdr:row>
      <xdr:rowOff>116804</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56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38081</xdr:rowOff>
    </xdr:from>
    <xdr:ext cx="469744"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552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161072</xdr:rowOff>
    </xdr:from>
    <xdr:to>
      <xdr:col>112</xdr:col>
      <xdr:colOff>38100</xdr:colOff>
      <xdr:row>39</xdr:row>
      <xdr:rowOff>91222</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82349</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4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15966</xdr:rowOff>
    </xdr:from>
    <xdr:to>
      <xdr:col>107</xdr:col>
      <xdr:colOff>101600</xdr:colOff>
      <xdr:row>39</xdr:row>
      <xdr:rowOff>117566</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70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108693</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245017" y="679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46119</xdr:rowOff>
    </xdr:from>
    <xdr:to>
      <xdr:col>102</xdr:col>
      <xdr:colOff>165100</xdr:colOff>
      <xdr:row>38</xdr:row>
      <xdr:rowOff>147719</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164246</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10428" y="63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142022</xdr:rowOff>
    </xdr:from>
    <xdr:to>
      <xdr:col>98</xdr:col>
      <xdr:colOff>38100</xdr:colOff>
      <xdr:row>38</xdr:row>
      <xdr:rowOff>72172</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4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88699</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21428" y="62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42393</xdr:rowOff>
    </xdr:from>
    <xdr:to>
      <xdr:col>116</xdr:col>
      <xdr:colOff>63500</xdr:colOff>
      <xdr:row>59</xdr:row>
      <xdr:rowOff>43764</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1015794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41326</xdr:rowOff>
    </xdr:from>
    <xdr:to>
      <xdr:col>111</xdr:col>
      <xdr:colOff>177800</xdr:colOff>
      <xdr:row>59</xdr:row>
      <xdr:rowOff>42393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1015687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40030</xdr:rowOff>
    </xdr:from>
    <xdr:to>
      <xdr:col>107</xdr:col>
      <xdr:colOff>50800</xdr:colOff>
      <xdr:row>59</xdr:row>
      <xdr:rowOff>41326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1015558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39725</xdr:rowOff>
    </xdr:from>
    <xdr:to>
      <xdr:col>102</xdr:col>
      <xdr:colOff>114300</xdr:colOff>
      <xdr:row>59</xdr:row>
      <xdr:rowOff>40030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1015527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164414</xdr:rowOff>
    </xdr:from>
    <xdr:to>
      <xdr:col>116</xdr:col>
      <xdr:colOff>114300</xdr:colOff>
      <xdr:row>59</xdr:row>
      <xdr:rowOff>94564</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79341</xdr:rowOff>
    </xdr:from>
    <xdr:ext cx="249299"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10023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84320</xdr:rowOff>
    </xdr:from>
    <xdr:ext cx="313932"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66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161976</xdr:rowOff>
    </xdr:from>
    <xdr:to>
      <xdr:col>107</xdr:col>
      <xdr:colOff>101600</xdr:colOff>
      <xdr:row>59</xdr:row>
      <xdr:rowOff>92126</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83253</xdr:rowOff>
    </xdr:from>
    <xdr:ext cx="313932"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277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160680</xdr:rowOff>
    </xdr:from>
    <xdr:to>
      <xdr:col>102</xdr:col>
      <xdr:colOff>165100</xdr:colOff>
      <xdr:row>59</xdr:row>
      <xdr:rowOff>90830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81957</xdr:rowOff>
    </xdr:from>
    <xdr:ext cx="313932"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88333" y="1019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160375</xdr:rowOff>
    </xdr:from>
    <xdr:to>
      <xdr:col>98</xdr:col>
      <xdr:colOff>38100</xdr:colOff>
      <xdr:row>59</xdr:row>
      <xdr:rowOff>90525</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101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81652</xdr:rowOff>
    </xdr:from>
    <xdr:ext cx="313932"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99333" y="1019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83007</xdr:rowOff>
    </xdr:from>
    <xdr:to>
      <xdr:col>116</xdr:col>
      <xdr:colOff>63500</xdr:colOff>
      <xdr:row>77</xdr:row>
      <xdr:rowOff>96876</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1323300" y="13284657"/>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96876</xdr:rowOff>
    </xdr:from>
    <xdr:to>
      <xdr:col>111</xdr:col>
      <xdr:colOff>177800</xdr:colOff>
      <xdr:row>77</xdr:row>
      <xdr:rowOff>99333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329852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61728</xdr:rowOff>
    </xdr:from>
    <xdr:to>
      <xdr:col>107</xdr:col>
      <xdr:colOff>50800</xdr:colOff>
      <xdr:row>77</xdr:row>
      <xdr:rowOff>99333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9545300" y="1326337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806</xdr:rowOff>
    </xdr:from>
    <xdr:to>
      <xdr:col>102</xdr:col>
      <xdr:colOff>114300</xdr:colOff>
      <xdr:row>77</xdr:row>
      <xdr:rowOff>61728</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2688106"/>
          <a:ext cx="889000" cy="5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32207</xdr:rowOff>
    </xdr:from>
    <xdr:to>
      <xdr:col>116</xdr:col>
      <xdr:colOff>114300</xdr:colOff>
      <xdr:row>77</xdr:row>
      <xdr:rowOff>133807</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10634</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32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46076</xdr:rowOff>
    </xdr:from>
    <xdr:to>
      <xdr:col>112</xdr:col>
      <xdr:colOff>38100</xdr:colOff>
      <xdr:row>77</xdr:row>
      <xdr:rowOff>147676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3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138803</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3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48533</xdr:rowOff>
    </xdr:from>
    <xdr:to>
      <xdr:col>107</xdr:col>
      <xdr:colOff>101600</xdr:colOff>
      <xdr:row>77</xdr:row>
      <xdr:rowOff>150133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32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141260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3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10928</xdr:rowOff>
    </xdr:from>
    <xdr:to>
      <xdr:col>102</xdr:col>
      <xdr:colOff>165100</xdr:colOff>
      <xdr:row>77</xdr:row>
      <xdr:rowOff>112528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3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103655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33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121456</xdr:rowOff>
    </xdr:from>
    <xdr:to>
      <xdr:col>98</xdr:col>
      <xdr:colOff>38100</xdr:colOff>
      <xdr:row>74</xdr:row>
      <xdr:rowOff>51606</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26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68133</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24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457</a:t>
          </a:r>
          <a:r>
            <a:rPr kumimoji="1" lang="ja-JP" altLang="en-US" sz="1300">
              <a:latin typeface="ＭＳ Ｐゴシック" panose="020B0600070205080204" pitchFamily="50" charset="-128"/>
              <a:ea typeface="ＭＳ Ｐゴシック" panose="020B0600070205080204" pitchFamily="50" charset="-128"/>
            </a:rPr>
            <a:t>千円となっている。中でも類似団体平均と比較して大きく上回っているのが補助費等で、住民一人当たり</a:t>
          </a:r>
          <a:r>
            <a:rPr kumimoji="1" lang="en-US" altLang="ja-JP" sz="1300">
              <a:latin typeface="ＭＳ Ｐゴシック" panose="020B0600070205080204" pitchFamily="50" charset="-128"/>
              <a:ea typeface="ＭＳ Ｐゴシック" panose="020B0600070205080204" pitchFamily="50" charset="-128"/>
            </a:rPr>
            <a:t>87,293</a:t>
          </a:r>
          <a:r>
            <a:rPr kumimoji="1" lang="ja-JP" altLang="en-US" sz="1300">
              <a:latin typeface="ＭＳ Ｐゴシック" panose="020B0600070205080204" pitchFamily="50" charset="-128"/>
              <a:ea typeface="ＭＳ Ｐゴシック" panose="020B0600070205080204" pitchFamily="50" charset="-128"/>
            </a:rPr>
            <a:t>円と大きくなっている。上下水道の整備を急速に進めたことにより借入残高が膨らみ、事業会計への繰出金が多額になっている。独立採算の原則に立って、更なる経費節減をはじめ経営の健全化に努める。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29,855
67.10
14,366,298
13,752,641
605,250
8,200,826
13,166,349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119126</xdr:rowOff>
    </xdr:from>
    <xdr:to>
      <xdr:col>24</xdr:col>
      <xdr:colOff>63500</xdr:colOff>
      <xdr:row>35</xdr:row>
      <xdr:rowOff>166751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48426"/>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119126</xdr:rowOff>
    </xdr:from>
    <xdr:to>
      <xdr:col>19</xdr:col>
      <xdr:colOff>177800</xdr:colOff>
      <xdr:row>35</xdr:row>
      <xdr:rowOff>145415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48426"/>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131318</xdr:rowOff>
    </xdr:from>
    <xdr:to>
      <xdr:col>15</xdr:col>
      <xdr:colOff>50800</xdr:colOff>
      <xdr:row>35</xdr:row>
      <xdr:rowOff>145415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3206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131318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6044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115951</xdr:rowOff>
    </xdr:from>
    <xdr:to>
      <xdr:col>24</xdr:col>
      <xdr:colOff>114300</xdr:colOff>
      <xdr:row>36</xdr:row>
      <xdr:rowOff>46101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94378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68326</xdr:rowOff>
    </xdr:from>
    <xdr:to>
      <xdr:col>20</xdr:col>
      <xdr:colOff>38100</xdr:colOff>
      <xdr:row>34</xdr:row>
      <xdr:rowOff>169926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15003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94615</xdr:rowOff>
    </xdr:from>
    <xdr:to>
      <xdr:col>15</xdr:col>
      <xdr:colOff>101600</xdr:colOff>
      <xdr:row>36</xdr:row>
      <xdr:rowOff>24765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15892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80518</xdr:rowOff>
    </xdr:from>
    <xdr:to>
      <xdr:col>10</xdr:col>
      <xdr:colOff>165100</xdr:colOff>
      <xdr:row>36</xdr:row>
      <xdr:rowOff>10668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1795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101617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133185</xdr:rowOff>
    </xdr:from>
    <xdr:to>
      <xdr:col>24</xdr:col>
      <xdr:colOff>63500</xdr:colOff>
      <xdr:row>57</xdr:row>
      <xdr:rowOff>115308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562935"/>
          <a:ext cx="838200" cy="3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133185</xdr:rowOff>
    </xdr:from>
    <xdr:to>
      <xdr:col>19</xdr:col>
      <xdr:colOff>177800</xdr:colOff>
      <xdr:row>58</xdr:row>
      <xdr:rowOff>6571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562935"/>
          <a:ext cx="889000" cy="38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6571</xdr:rowOff>
    </xdr:from>
    <xdr:to>
      <xdr:col>15</xdr:col>
      <xdr:colOff>50800</xdr:colOff>
      <xdr:row>58</xdr:row>
      <xdr:rowOff>20218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950671"/>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117861</xdr:rowOff>
    </xdr:from>
    <xdr:to>
      <xdr:col>10</xdr:col>
      <xdr:colOff>114300</xdr:colOff>
      <xdr:row>58</xdr:row>
      <xdr:rowOff>20218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890511"/>
          <a:ext cx="889000" cy="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64508</xdr:rowOff>
    </xdr:from>
    <xdr:to>
      <xdr:col>24</xdr:col>
      <xdr:colOff>114300</xdr:colOff>
      <xdr:row>57</xdr:row>
      <xdr:rowOff>166108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42935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1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82385</xdr:rowOff>
    </xdr:from>
    <xdr:to>
      <xdr:col>20</xdr:col>
      <xdr:colOff>38100</xdr:colOff>
      <xdr:row>56</xdr:row>
      <xdr:rowOff>12535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5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3662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0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127221</xdr:rowOff>
    </xdr:from>
    <xdr:to>
      <xdr:col>15</xdr:col>
      <xdr:colOff>101600</xdr:colOff>
      <xdr:row>58</xdr:row>
      <xdr:rowOff>57371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73898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6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140868</xdr:rowOff>
    </xdr:from>
    <xdr:to>
      <xdr:col>10</xdr:col>
      <xdr:colOff>165100</xdr:colOff>
      <xdr:row>58</xdr:row>
      <xdr:rowOff>71018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67061</xdr:rowOff>
    </xdr:from>
    <xdr:to>
      <xdr:col>6</xdr:col>
      <xdr:colOff>38100</xdr:colOff>
      <xdr:row>57</xdr:row>
      <xdr:rowOff>168661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61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86550</xdr:rowOff>
    </xdr:from>
    <xdr:to>
      <xdr:col>24</xdr:col>
      <xdr:colOff>63500</xdr:colOff>
      <xdr:row>77</xdr:row>
      <xdr:rowOff>148768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16750"/>
          <a:ext cx="838200" cy="2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148768</xdr:rowOff>
    </xdr:from>
    <xdr:to>
      <xdr:col>19</xdr:col>
      <xdr:colOff>177800</xdr:colOff>
      <xdr:row>78</xdr:row>
      <xdr:rowOff>406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5041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406</xdr:rowOff>
    </xdr:from>
    <xdr:to>
      <xdr:col>15</xdr:col>
      <xdr:colOff>50800</xdr:colOff>
      <xdr:row>78</xdr:row>
      <xdr:rowOff>15250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73506"/>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11768</xdr:rowOff>
    </xdr:from>
    <xdr:to>
      <xdr:col>10</xdr:col>
      <xdr:colOff>114300</xdr:colOff>
      <xdr:row>78</xdr:row>
      <xdr:rowOff>15250</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384868"/>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35750</xdr:rowOff>
    </xdr:from>
    <xdr:to>
      <xdr:col>24</xdr:col>
      <xdr:colOff>114300</xdr:colOff>
      <xdr:row>76</xdr:row>
      <xdr:rowOff>137350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14177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4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97968</xdr:rowOff>
    </xdr:from>
    <xdr:to>
      <xdr:col>20</xdr:col>
      <xdr:colOff>38100</xdr:colOff>
      <xdr:row>78</xdr:row>
      <xdr:rowOff>28118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19245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9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121056</xdr:rowOff>
    </xdr:from>
    <xdr:to>
      <xdr:col>15</xdr:col>
      <xdr:colOff>101600</xdr:colOff>
      <xdr:row>78</xdr:row>
      <xdr:rowOff>51206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42333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4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135900</xdr:rowOff>
    </xdr:from>
    <xdr:to>
      <xdr:col>10</xdr:col>
      <xdr:colOff>165100</xdr:colOff>
      <xdr:row>78</xdr:row>
      <xdr:rowOff>66050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82577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1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132418</xdr:rowOff>
    </xdr:from>
    <xdr:to>
      <xdr:col>6</xdr:col>
      <xdr:colOff>38100</xdr:colOff>
      <xdr:row>78</xdr:row>
      <xdr:rowOff>62568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79095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1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90061</xdr:rowOff>
    </xdr:from>
    <xdr:to>
      <xdr:col>24</xdr:col>
      <xdr:colOff>63500</xdr:colOff>
      <xdr:row>97</xdr:row>
      <xdr:rowOff>114717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549261"/>
          <a:ext cx="838200" cy="19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114717</xdr:rowOff>
    </xdr:from>
    <xdr:to>
      <xdr:col>19</xdr:col>
      <xdr:colOff>177800</xdr:colOff>
      <xdr:row>97</xdr:row>
      <xdr:rowOff>167525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745367"/>
          <a:ext cx="889000" cy="5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150085</xdr:rowOff>
    </xdr:from>
    <xdr:to>
      <xdr:col>15</xdr:col>
      <xdr:colOff>50800</xdr:colOff>
      <xdr:row>97</xdr:row>
      <xdr:rowOff>167525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780735"/>
          <a:ext cx="8890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81080</xdr:rowOff>
    </xdr:from>
    <xdr:to>
      <xdr:col>10</xdr:col>
      <xdr:colOff>114300</xdr:colOff>
      <xdr:row>97</xdr:row>
      <xdr:rowOff>150085</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711730"/>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39261</xdr:rowOff>
    </xdr:from>
    <xdr:to>
      <xdr:col>24</xdr:col>
      <xdr:colOff>114300</xdr:colOff>
      <xdr:row>96</xdr:row>
      <xdr:rowOff>140861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4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62138</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3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63917</xdr:rowOff>
    </xdr:from>
    <xdr:to>
      <xdr:col>20</xdr:col>
      <xdr:colOff>38100</xdr:colOff>
      <xdr:row>97</xdr:row>
      <xdr:rowOff>165517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6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10594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4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116725</xdr:rowOff>
    </xdr:from>
    <xdr:to>
      <xdr:col>15</xdr:col>
      <xdr:colOff>101600</xdr:colOff>
      <xdr:row>98</xdr:row>
      <xdr:rowOff>46875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63402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5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99285</xdr:rowOff>
    </xdr:from>
    <xdr:to>
      <xdr:col>10</xdr:col>
      <xdr:colOff>165100</xdr:colOff>
      <xdr:row>98</xdr:row>
      <xdr:rowOff>29435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7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45962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5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30280</xdr:rowOff>
    </xdr:from>
    <xdr:to>
      <xdr:col>6</xdr:col>
      <xdr:colOff>38100</xdr:colOff>
      <xdr:row>97</xdr:row>
      <xdr:rowOff>131880</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6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148407</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4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91890</xdr:rowOff>
    </xdr:from>
    <xdr:to>
      <xdr:col>55</xdr:col>
      <xdr:colOff>0</xdr:colOff>
      <xdr:row>57</xdr:row>
      <xdr:rowOff>114538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9864540"/>
          <a:ext cx="8382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91890</xdr:rowOff>
    </xdr:from>
    <xdr:to>
      <xdr:col>50</xdr:col>
      <xdr:colOff>114300</xdr:colOff>
      <xdr:row>57</xdr:row>
      <xdr:rowOff>97066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8750300" y="9864540"/>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79039</xdr:rowOff>
    </xdr:from>
    <xdr:to>
      <xdr:col>45</xdr:col>
      <xdr:colOff>177800</xdr:colOff>
      <xdr:row>57</xdr:row>
      <xdr:rowOff>97066</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7861300" y="9680239"/>
          <a:ext cx="8890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79039</xdr:rowOff>
    </xdr:from>
    <xdr:to>
      <xdr:col>41</xdr:col>
      <xdr:colOff>50800</xdr:colOff>
      <xdr:row>57</xdr:row>
      <xdr:rowOff>158363</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9680239"/>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63738</xdr:rowOff>
    </xdr:from>
    <xdr:to>
      <xdr:col>55</xdr:col>
      <xdr:colOff>50800</xdr:colOff>
      <xdr:row>57</xdr:row>
      <xdr:rowOff>165338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9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86615</xdr:rowOff>
    </xdr:from>
    <xdr:ext cx="534377"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6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41090</xdr:rowOff>
    </xdr:from>
    <xdr:to>
      <xdr:col>50</xdr:col>
      <xdr:colOff>165100</xdr:colOff>
      <xdr:row>57</xdr:row>
      <xdr:rowOff>142690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9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159217</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372111" y="95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46266</xdr:rowOff>
    </xdr:from>
    <xdr:to>
      <xdr:col>46</xdr:col>
      <xdr:colOff>38100</xdr:colOff>
      <xdr:row>57</xdr:row>
      <xdr:rowOff>147866</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164393</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483111" y="95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28239</xdr:rowOff>
    </xdr:from>
    <xdr:to>
      <xdr:col>41</xdr:col>
      <xdr:colOff>101600</xdr:colOff>
      <xdr:row>56</xdr:row>
      <xdr:rowOff>129839</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146366</xdr:rowOff>
    </xdr:from>
    <xdr:ext cx="534377"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594111" y="94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107563</xdr:rowOff>
    </xdr:from>
    <xdr:to>
      <xdr:col>36</xdr:col>
      <xdr:colOff>165100</xdr:colOff>
      <xdr:row>58</xdr:row>
      <xdr:rowOff>37713</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9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54240</xdr:rowOff>
    </xdr:from>
    <xdr:ext cx="534377"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05111" y="9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84654</xdr:rowOff>
    </xdr:from>
    <xdr:to>
      <xdr:col>55</xdr:col>
      <xdr:colOff>0</xdr:colOff>
      <xdr:row>78</xdr:row>
      <xdr:rowOff>84196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9639300" y="13286304"/>
          <a:ext cx="8382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84654</xdr:rowOff>
    </xdr:from>
    <xdr:to>
      <xdr:col>50</xdr:col>
      <xdr:colOff>114300</xdr:colOff>
      <xdr:row>78</xdr:row>
      <xdr:rowOff>79304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286304"/>
          <a:ext cx="889000" cy="16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66273</xdr:rowOff>
    </xdr:from>
    <xdr:to>
      <xdr:col>45</xdr:col>
      <xdr:colOff>177800</xdr:colOff>
      <xdr:row>78</xdr:row>
      <xdr:rowOff>79304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7861300" y="13439373"/>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24349</xdr:rowOff>
    </xdr:from>
    <xdr:to>
      <xdr:col>41</xdr:col>
      <xdr:colOff>50800</xdr:colOff>
      <xdr:row>78</xdr:row>
      <xdr:rowOff>66273</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6972300" y="13397449"/>
          <a:ext cx="8890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33396</xdr:rowOff>
    </xdr:from>
    <xdr:to>
      <xdr:col>55</xdr:col>
      <xdr:colOff>50800</xdr:colOff>
      <xdr:row>78</xdr:row>
      <xdr:rowOff>134996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119773</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32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33854</xdr:rowOff>
    </xdr:from>
    <xdr:to>
      <xdr:col>50</xdr:col>
      <xdr:colOff>165100</xdr:colOff>
      <xdr:row>77</xdr:row>
      <xdr:rowOff>135454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126581</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32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28504</xdr:rowOff>
    </xdr:from>
    <xdr:to>
      <xdr:col>46</xdr:col>
      <xdr:colOff>38100</xdr:colOff>
      <xdr:row>78</xdr:row>
      <xdr:rowOff>130104</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121231</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4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15473</xdr:rowOff>
    </xdr:from>
    <xdr:to>
      <xdr:col>41</xdr:col>
      <xdr:colOff>101600</xdr:colOff>
      <xdr:row>78</xdr:row>
      <xdr:rowOff>117073</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3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108200</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26428" y="1348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144999</xdr:rowOff>
    </xdr:from>
    <xdr:to>
      <xdr:col>36</xdr:col>
      <xdr:colOff>165100</xdr:colOff>
      <xdr:row>78</xdr:row>
      <xdr:rowOff>75149</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66276</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4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64748</xdr:rowOff>
    </xdr:from>
    <xdr:to>
      <xdr:col>55</xdr:col>
      <xdr:colOff>0</xdr:colOff>
      <xdr:row>96</xdr:row>
      <xdr:rowOff>89722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9639300" y="16523948"/>
          <a:ext cx="8382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56917</xdr:rowOff>
    </xdr:from>
    <xdr:to>
      <xdr:col>50</xdr:col>
      <xdr:colOff>114300</xdr:colOff>
      <xdr:row>96</xdr:row>
      <xdr:rowOff>89722</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516117"/>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125084</xdr:rowOff>
    </xdr:from>
    <xdr:to>
      <xdr:col>45</xdr:col>
      <xdr:colOff>177800</xdr:colOff>
      <xdr:row>96</xdr:row>
      <xdr:rowOff>56917</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7861300" y="16412834"/>
          <a:ext cx="889000" cy="1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114612</xdr:rowOff>
    </xdr:from>
    <xdr:to>
      <xdr:col>41</xdr:col>
      <xdr:colOff>50800</xdr:colOff>
      <xdr:row>95</xdr:row>
      <xdr:rowOff>125084</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402362"/>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13948</xdr:rowOff>
    </xdr:from>
    <xdr:to>
      <xdr:col>55</xdr:col>
      <xdr:colOff>50800</xdr:colOff>
      <xdr:row>96</xdr:row>
      <xdr:rowOff>115548</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4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36825</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32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38922</xdr:rowOff>
    </xdr:from>
    <xdr:to>
      <xdr:col>50</xdr:col>
      <xdr:colOff>165100</xdr:colOff>
      <xdr:row>96</xdr:row>
      <xdr:rowOff>140522</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4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131649</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5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6117</xdr:rowOff>
    </xdr:from>
    <xdr:to>
      <xdr:col>46</xdr:col>
      <xdr:colOff>38100</xdr:colOff>
      <xdr:row>96</xdr:row>
      <xdr:rowOff>107717</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4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124244</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2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74284</xdr:rowOff>
    </xdr:from>
    <xdr:to>
      <xdr:col>41</xdr:col>
      <xdr:colOff>101600</xdr:colOff>
      <xdr:row>96</xdr:row>
      <xdr:rowOff>4434</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3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20961</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1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63812</xdr:rowOff>
    </xdr:from>
    <xdr:to>
      <xdr:col>36</xdr:col>
      <xdr:colOff>165100</xdr:colOff>
      <xdr:row>95</xdr:row>
      <xdr:rowOff>165412</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3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10489</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1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85655</xdr:rowOff>
    </xdr:from>
    <xdr:to>
      <xdr:col>85</xdr:col>
      <xdr:colOff>127000</xdr:colOff>
      <xdr:row>37</xdr:row>
      <xdr:rowOff>93599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6429305"/>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41859</xdr:rowOff>
    </xdr:from>
    <xdr:to>
      <xdr:col>81</xdr:col>
      <xdr:colOff>50800</xdr:colOff>
      <xdr:row>37</xdr:row>
      <xdr:rowOff>85655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4592300" y="6385509"/>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41859</xdr:rowOff>
    </xdr:from>
    <xdr:to>
      <xdr:col>76</xdr:col>
      <xdr:colOff>114300</xdr:colOff>
      <xdr:row>37</xdr:row>
      <xdr:rowOff>61138</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3703300" y="638550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58738</xdr:rowOff>
    </xdr:from>
    <xdr:to>
      <xdr:col>71</xdr:col>
      <xdr:colOff>177800</xdr:colOff>
      <xdr:row>37</xdr:row>
      <xdr:rowOff>61138</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2814300" y="640238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42799</xdr:rowOff>
    </xdr:from>
    <xdr:to>
      <xdr:col>85</xdr:col>
      <xdr:colOff>177800</xdr:colOff>
      <xdr:row>37</xdr:row>
      <xdr:rowOff>144399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3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34855</xdr:rowOff>
    </xdr:from>
    <xdr:to>
      <xdr:col>81</xdr:col>
      <xdr:colOff>101600</xdr:colOff>
      <xdr:row>37</xdr:row>
      <xdr:rowOff>136455</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3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127582</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4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162509</xdr:rowOff>
    </xdr:from>
    <xdr:to>
      <xdr:col>76</xdr:col>
      <xdr:colOff>165100</xdr:colOff>
      <xdr:row>37</xdr:row>
      <xdr:rowOff>92659</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109186</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1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10338</xdr:rowOff>
    </xdr:from>
    <xdr:to>
      <xdr:col>72</xdr:col>
      <xdr:colOff>38100</xdr:colOff>
      <xdr:row>37</xdr:row>
      <xdr:rowOff>111938</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3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128465</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1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7938</xdr:rowOff>
    </xdr:from>
    <xdr:to>
      <xdr:col>67</xdr:col>
      <xdr:colOff>101600</xdr:colOff>
      <xdr:row>37</xdr:row>
      <xdr:rowOff>109538</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126065</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12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21912</xdr:rowOff>
    </xdr:from>
    <xdr:to>
      <xdr:col>85</xdr:col>
      <xdr:colOff>127000</xdr:colOff>
      <xdr:row>57</xdr:row>
      <xdr:rowOff>133194</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5481300" y="9794562"/>
          <a:ext cx="838200" cy="11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21912</xdr:rowOff>
    </xdr:from>
    <xdr:to>
      <xdr:col>81</xdr:col>
      <xdr:colOff>50800</xdr:colOff>
      <xdr:row>57</xdr:row>
      <xdr:rowOff>149896</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4592300" y="9794562"/>
          <a:ext cx="889000" cy="1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149896</xdr:rowOff>
    </xdr:from>
    <xdr:to>
      <xdr:col>76</xdr:col>
      <xdr:colOff>114300</xdr:colOff>
      <xdr:row>57</xdr:row>
      <xdr:rowOff>168595</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3703300" y="9922546"/>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154998</xdr:rowOff>
    </xdr:from>
    <xdr:to>
      <xdr:col>71</xdr:col>
      <xdr:colOff>177800</xdr:colOff>
      <xdr:row>57</xdr:row>
      <xdr:rowOff>168595</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2814300" y="9927648"/>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82394</xdr:rowOff>
    </xdr:from>
    <xdr:to>
      <xdr:col>85</xdr:col>
      <xdr:colOff>177800</xdr:colOff>
      <xdr:row>58</xdr:row>
      <xdr:rowOff>12544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8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142562</xdr:rowOff>
    </xdr:from>
    <xdr:to>
      <xdr:col>81</xdr:col>
      <xdr:colOff>101600</xdr:colOff>
      <xdr:row>57</xdr:row>
      <xdr:rowOff>72712</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7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89239</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5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99096</xdr:rowOff>
    </xdr:from>
    <xdr:to>
      <xdr:col>76</xdr:col>
      <xdr:colOff>165100</xdr:colOff>
      <xdr:row>58</xdr:row>
      <xdr:rowOff>29246</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8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20373</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96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117795</xdr:rowOff>
    </xdr:from>
    <xdr:to>
      <xdr:col>72</xdr:col>
      <xdr:colOff>38100</xdr:colOff>
      <xdr:row>58</xdr:row>
      <xdr:rowOff>47945</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8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39072</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9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104198</xdr:rowOff>
    </xdr:from>
    <xdr:to>
      <xdr:col>67</xdr:col>
      <xdr:colOff>101600</xdr:colOff>
      <xdr:row>58</xdr:row>
      <xdr:rowOff>34348</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8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25475</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9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33173</xdr:rowOff>
    </xdr:from>
    <xdr:to>
      <xdr:col>85</xdr:col>
      <xdr:colOff>127000</xdr:colOff>
      <xdr:row>78</xdr:row>
      <xdr:rowOff>154863</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3406273"/>
          <a:ext cx="838200" cy="1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89954</xdr:rowOff>
    </xdr:from>
    <xdr:to>
      <xdr:col>81</xdr:col>
      <xdr:colOff>50800</xdr:colOff>
      <xdr:row>78</xdr:row>
      <xdr:rowOff>33173</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291604"/>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89954</xdr:rowOff>
    </xdr:from>
    <xdr:to>
      <xdr:col>76</xdr:col>
      <xdr:colOff>114300</xdr:colOff>
      <xdr:row>78</xdr:row>
      <xdr:rowOff>83325</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3703300" y="13291604"/>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83325</xdr:rowOff>
    </xdr:from>
    <xdr:to>
      <xdr:col>71</xdr:col>
      <xdr:colOff>177800</xdr:colOff>
      <xdr:row>79</xdr:row>
      <xdr:rowOff>32969</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456425"/>
          <a:ext cx="889000" cy="1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104063</xdr:rowOff>
    </xdr:from>
    <xdr:to>
      <xdr:col>85</xdr:col>
      <xdr:colOff>177800</xdr:colOff>
      <xdr:row>79</xdr:row>
      <xdr:rowOff>34213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4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63440</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2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153823</xdr:rowOff>
    </xdr:from>
    <xdr:to>
      <xdr:col>81</xdr:col>
      <xdr:colOff>101600</xdr:colOff>
      <xdr:row>78</xdr:row>
      <xdr:rowOff>83973</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100500</xdr:rowOff>
    </xdr:from>
    <xdr:ext cx="534377"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14111" y="131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39154</xdr:rowOff>
    </xdr:from>
    <xdr:to>
      <xdr:col>76</xdr:col>
      <xdr:colOff>165100</xdr:colOff>
      <xdr:row>77</xdr:row>
      <xdr:rowOff>140754</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2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157281</xdr:rowOff>
    </xdr:from>
    <xdr:ext cx="534377"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25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32525</xdr:rowOff>
    </xdr:from>
    <xdr:to>
      <xdr:col>72</xdr:col>
      <xdr:colOff>38100</xdr:colOff>
      <xdr:row>78</xdr:row>
      <xdr:rowOff>134125</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4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150652</xdr:rowOff>
    </xdr:from>
    <xdr:ext cx="534377"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436111" y="131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153619</xdr:rowOff>
    </xdr:from>
    <xdr:to>
      <xdr:col>67</xdr:col>
      <xdr:colOff>101600</xdr:colOff>
      <xdr:row>79</xdr:row>
      <xdr:rowOff>83769</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100296</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25017" y="13301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24225</xdr:rowOff>
    </xdr:from>
    <xdr:to>
      <xdr:col>85</xdr:col>
      <xdr:colOff>127000</xdr:colOff>
      <xdr:row>95</xdr:row>
      <xdr:rowOff>29057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5481300" y="16311975"/>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24225</xdr:rowOff>
    </xdr:from>
    <xdr:to>
      <xdr:col>81</xdr:col>
      <xdr:colOff>50800</xdr:colOff>
      <xdr:row>95</xdr:row>
      <xdr:rowOff>29434</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4592300" y="16311975"/>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106733</xdr:rowOff>
    </xdr:from>
    <xdr:to>
      <xdr:col>76</xdr:col>
      <xdr:colOff>114300</xdr:colOff>
      <xdr:row>95</xdr:row>
      <xdr:rowOff>29434</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051583"/>
          <a:ext cx="889000"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106733</xdr:rowOff>
    </xdr:from>
    <xdr:to>
      <xdr:col>71</xdr:col>
      <xdr:colOff>177800</xdr:colOff>
      <xdr:row>94</xdr:row>
      <xdr:rowOff>27032</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2814300" y="16051583"/>
          <a:ext cx="8890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149707</xdr:rowOff>
    </xdr:from>
    <xdr:to>
      <xdr:col>85</xdr:col>
      <xdr:colOff>177800</xdr:colOff>
      <xdr:row>95</xdr:row>
      <xdr:rowOff>79857</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62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1134</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1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144875</xdr:rowOff>
    </xdr:from>
    <xdr:to>
      <xdr:col>81</xdr:col>
      <xdr:colOff>101600</xdr:colOff>
      <xdr:row>95</xdr:row>
      <xdr:rowOff>75025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62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91552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0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150084</xdr:rowOff>
    </xdr:from>
    <xdr:to>
      <xdr:col>76</xdr:col>
      <xdr:colOff>165100</xdr:colOff>
      <xdr:row>95</xdr:row>
      <xdr:rowOff>80234</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96761</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04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55933</xdr:rowOff>
    </xdr:from>
    <xdr:to>
      <xdr:col>72</xdr:col>
      <xdr:colOff>38100</xdr:colOff>
      <xdr:row>93</xdr:row>
      <xdr:rowOff>157533</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60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2610</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57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147682</xdr:rowOff>
    </xdr:from>
    <xdr:to>
      <xdr:col>67</xdr:col>
      <xdr:colOff>101600</xdr:colOff>
      <xdr:row>94</xdr:row>
      <xdr:rowOff>77832</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60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94359</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58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46,276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円となっており、改善傾向にはあるものの依然として類似団体平均を大きく上回っている。財政計画に基づき地方債発行額をその年度の元金償還額の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％を超えないようにすることや繰上償還を行うこと等により、今後も健全財政に努める。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令和３年度は、実質収支、実質単年度収支のいずれも黒字となった。財政調整基金残高については、標準財政規模比で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ポイント増加した。なお、５年間の平均は、実質収支３～４％台の適正範囲を推移している。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黒字に転換している。しかしながら、今後も被保険者の所得状況の改善は見込めず、医療費の更なる削減を進める必要がある。適切な税率改正など、税収増の取り組みと合わせ、医療費削減に向けて健康推進事業、特定健診受診率の向上や受診後の個別指導などに積極的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3" sqref="L3:V5"/>
    </sheetView>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c r="B2" s="173" t="s">
        <v>81</v>
      </c>
      <c r="C2" s="173"/>
      <c r="D2" s="174"/>
    </row>
    <row r="3" spans="1:119" ht="18.75" customHeight="1" thickBot="1">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14366298</v>
      </c>
      <c r="BO4" s="381"/>
      <c r="BP4" s="381"/>
      <c r="BQ4" s="381"/>
      <c r="BR4" s="381"/>
      <c r="BS4" s="381"/>
      <c r="BT4" s="381"/>
      <c r="BU4" s="382"/>
      <c r="BV4" s="380">
        <v>16496402</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7.4</v>
      </c>
      <c r="CU4" s="387"/>
      <c r="CV4" s="387"/>
      <c r="CW4" s="387"/>
      <c r="CX4" s="387"/>
      <c r="CY4" s="387"/>
      <c r="CZ4" s="387"/>
      <c r="DA4" s="388"/>
      <c r="DB4" s="386">
        <v>3.9</v>
      </c>
      <c r="DC4" s="387"/>
      <c r="DD4" s="387"/>
      <c r="DE4" s="387"/>
      <c r="DF4" s="387"/>
      <c r="DG4" s="387"/>
      <c r="DH4" s="387"/>
      <c r="DI4" s="388"/>
    </row>
    <row r="5" spans="1:119" ht="18.75" customHeight="1">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13752641</v>
      </c>
      <c r="BO5" s="418"/>
      <c r="BP5" s="418"/>
      <c r="BQ5" s="418"/>
      <c r="BR5" s="418"/>
      <c r="BS5" s="418"/>
      <c r="BT5" s="418"/>
      <c r="BU5" s="419"/>
      <c r="BV5" s="417">
        <v>16143440</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84.4</v>
      </c>
      <c r="CU5" s="415"/>
      <c r="CV5" s="415"/>
      <c r="CW5" s="415"/>
      <c r="CX5" s="415"/>
      <c r="CY5" s="415"/>
      <c r="CZ5" s="415"/>
      <c r="DA5" s="416"/>
      <c r="DB5" s="414">
        <v>87.3</v>
      </c>
      <c r="DC5" s="415"/>
      <c r="DD5" s="415"/>
      <c r="DE5" s="415"/>
      <c r="DF5" s="415"/>
      <c r="DG5" s="415"/>
      <c r="DH5" s="415"/>
      <c r="DI5" s="416"/>
    </row>
    <row r="6" spans="1:119" ht="18.75" customHeight="1">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613657</v>
      </c>
      <c r="BO6" s="418"/>
      <c r="BP6" s="418"/>
      <c r="BQ6" s="418"/>
      <c r="BR6" s="418"/>
      <c r="BS6" s="418"/>
      <c r="BT6" s="418"/>
      <c r="BU6" s="419"/>
      <c r="BV6" s="417">
        <v>352962</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88.8</v>
      </c>
      <c r="CU6" s="455"/>
      <c r="CV6" s="455"/>
      <c r="CW6" s="455"/>
      <c r="CX6" s="455"/>
      <c r="CY6" s="455"/>
      <c r="CZ6" s="455"/>
      <c r="DA6" s="456"/>
      <c r="DB6" s="454">
        <v>91</v>
      </c>
      <c r="DC6" s="455"/>
      <c r="DD6" s="455"/>
      <c r="DE6" s="455"/>
      <c r="DF6" s="455"/>
      <c r="DG6" s="455"/>
      <c r="DH6" s="455"/>
      <c r="DI6" s="456"/>
    </row>
    <row r="7" spans="1:119" ht="18.75" customHeight="1">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106</v>
      </c>
      <c r="AV7" s="450"/>
      <c r="AW7" s="450"/>
      <c r="AX7" s="450"/>
      <c r="AY7" s="451" t="s">
        <v>107</v>
      </c>
      <c r="AZ7" s="452"/>
      <c r="BA7" s="452"/>
      <c r="BB7" s="452"/>
      <c r="BC7" s="452"/>
      <c r="BD7" s="452"/>
      <c r="BE7" s="452"/>
      <c r="BF7" s="452"/>
      <c r="BG7" s="452"/>
      <c r="BH7" s="452"/>
      <c r="BI7" s="452"/>
      <c r="BJ7" s="452"/>
      <c r="BK7" s="452"/>
      <c r="BL7" s="452"/>
      <c r="BM7" s="453"/>
      <c r="BN7" s="417">
        <v>8407</v>
      </c>
      <c r="BO7" s="418"/>
      <c r="BP7" s="418"/>
      <c r="BQ7" s="418"/>
      <c r="BR7" s="418"/>
      <c r="BS7" s="418"/>
      <c r="BT7" s="418"/>
      <c r="BU7" s="419"/>
      <c r="BV7" s="417">
        <v>49272</v>
      </c>
      <c r="BW7" s="418"/>
      <c r="BX7" s="418"/>
      <c r="BY7" s="418"/>
      <c r="BZ7" s="418"/>
      <c r="CA7" s="418"/>
      <c r="CB7" s="418"/>
      <c r="CC7" s="419"/>
      <c r="CD7" s="420" t="s">
        <v>108</v>
      </c>
      <c r="CE7" s="421"/>
      <c r="CF7" s="421"/>
      <c r="CG7" s="421"/>
      <c r="CH7" s="421"/>
      <c r="CI7" s="421"/>
      <c r="CJ7" s="421"/>
      <c r="CK7" s="421"/>
      <c r="CL7" s="421"/>
      <c r="CM7" s="421"/>
      <c r="CN7" s="421"/>
      <c r="CO7" s="421"/>
      <c r="CP7" s="421"/>
      <c r="CQ7" s="421"/>
      <c r="CR7" s="421"/>
      <c r="CS7" s="422"/>
      <c r="CT7" s="417">
        <v>8200826</v>
      </c>
      <c r="CU7" s="418"/>
      <c r="CV7" s="418"/>
      <c r="CW7" s="418"/>
      <c r="CX7" s="418"/>
      <c r="CY7" s="418"/>
      <c r="CZ7" s="418"/>
      <c r="DA7" s="419"/>
      <c r="DB7" s="417">
        <v>7740316</v>
      </c>
      <c r="DC7" s="418"/>
      <c r="DD7" s="418"/>
      <c r="DE7" s="418"/>
      <c r="DF7" s="418"/>
      <c r="DG7" s="418"/>
      <c r="DH7" s="418"/>
      <c r="DI7" s="419"/>
    </row>
    <row r="8" spans="1:119" ht="18.75" customHeight="1" thickBot="1">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109</v>
      </c>
      <c r="AN8" s="447"/>
      <c r="AO8" s="447"/>
      <c r="AP8" s="447"/>
      <c r="AQ8" s="447"/>
      <c r="AR8" s="447"/>
      <c r="AS8" s="447"/>
      <c r="AT8" s="448"/>
      <c r="AU8" s="449" t="s">
        <v>110</v>
      </c>
      <c r="AV8" s="450"/>
      <c r="AW8" s="450"/>
      <c r="AX8" s="450"/>
      <c r="AY8" s="451" t="s">
        <v>111</v>
      </c>
      <c r="AZ8" s="452"/>
      <c r="BA8" s="452"/>
      <c r="BB8" s="452"/>
      <c r="BC8" s="452"/>
      <c r="BD8" s="452"/>
      <c r="BE8" s="452"/>
      <c r="BF8" s="452"/>
      <c r="BG8" s="452"/>
      <c r="BH8" s="452"/>
      <c r="BI8" s="452"/>
      <c r="BJ8" s="452"/>
      <c r="BK8" s="452"/>
      <c r="BL8" s="452"/>
      <c r="BM8" s="453"/>
      <c r="BN8" s="417">
        <v>605250</v>
      </c>
      <c r="BO8" s="418"/>
      <c r="BP8" s="418"/>
      <c r="BQ8" s="418"/>
      <c r="BR8" s="418"/>
      <c r="BS8" s="418"/>
      <c r="BT8" s="418"/>
      <c r="BU8" s="419"/>
      <c r="BV8" s="417">
        <v>303690</v>
      </c>
      <c r="BW8" s="418"/>
      <c r="BX8" s="418"/>
      <c r="BY8" s="418"/>
      <c r="BZ8" s="418"/>
      <c r="CA8" s="418"/>
      <c r="CB8" s="418"/>
      <c r="CC8" s="419"/>
      <c r="CD8" s="420" t="s">
        <v>112</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0.48</v>
      </c>
      <c r="DC8" s="458"/>
      <c r="DD8" s="458"/>
      <c r="DE8" s="458"/>
      <c r="DF8" s="458"/>
      <c r="DG8" s="458"/>
      <c r="DH8" s="458"/>
      <c r="DI8" s="459"/>
    </row>
    <row r="9" spans="1:119" ht="18.75" customHeight="1" thickBot="1">
      <c r="A9" s="172"/>
      <c r="B9" s="411" t="s">
        <v>113</v>
      </c>
      <c r="C9" s="412"/>
      <c r="D9" s="412"/>
      <c r="E9" s="412"/>
      <c r="F9" s="412"/>
      <c r="G9" s="412"/>
      <c r="H9" s="412"/>
      <c r="I9" s="412"/>
      <c r="J9" s="412"/>
      <c r="K9" s="460"/>
      <c r="L9" s="461" t="s">
        <v>114</v>
      </c>
      <c r="M9" s="462"/>
      <c r="N9" s="462"/>
      <c r="O9" s="462"/>
      <c r="P9" s="462"/>
      <c r="Q9" s="463"/>
      <c r="R9" s="464">
        <v>29591</v>
      </c>
      <c r="S9" s="465"/>
      <c r="T9" s="465"/>
      <c r="U9" s="465"/>
      <c r="V9" s="466"/>
      <c r="W9" s="374" t="s">
        <v>115</v>
      </c>
      <c r="X9" s="375"/>
      <c r="Y9" s="375"/>
      <c r="Z9" s="375"/>
      <c r="AA9" s="375"/>
      <c r="AB9" s="375"/>
      <c r="AC9" s="375"/>
      <c r="AD9" s="375"/>
      <c r="AE9" s="375"/>
      <c r="AF9" s="375"/>
      <c r="AG9" s="375"/>
      <c r="AH9" s="375"/>
      <c r="AI9" s="375"/>
      <c r="AJ9" s="375"/>
      <c r="AK9" s="375"/>
      <c r="AL9" s="376"/>
      <c r="AM9" s="446" t="s">
        <v>116</v>
      </c>
      <c r="AN9" s="447"/>
      <c r="AO9" s="447"/>
      <c r="AP9" s="447"/>
      <c r="AQ9" s="447"/>
      <c r="AR9" s="447"/>
      <c r="AS9" s="447"/>
      <c r="AT9" s="448"/>
      <c r="AU9" s="449" t="s">
        <v>117</v>
      </c>
      <c r="AV9" s="450"/>
      <c r="AW9" s="450"/>
      <c r="AX9" s="450"/>
      <c r="AY9" s="451" t="s">
        <v>118</v>
      </c>
      <c r="AZ9" s="452"/>
      <c r="BA9" s="452"/>
      <c r="BB9" s="452"/>
      <c r="BC9" s="452"/>
      <c r="BD9" s="452"/>
      <c r="BE9" s="452"/>
      <c r="BF9" s="452"/>
      <c r="BG9" s="452"/>
      <c r="BH9" s="452"/>
      <c r="BI9" s="452"/>
      <c r="BJ9" s="452"/>
      <c r="BK9" s="452"/>
      <c r="BL9" s="452"/>
      <c r="BM9" s="453"/>
      <c r="BN9" s="417">
        <v>301560</v>
      </c>
      <c r="BO9" s="418"/>
      <c r="BP9" s="418"/>
      <c r="BQ9" s="418"/>
      <c r="BR9" s="418"/>
      <c r="BS9" s="418"/>
      <c r="BT9" s="418"/>
      <c r="BU9" s="419"/>
      <c r="BV9" s="417">
        <v>35387</v>
      </c>
      <c r="BW9" s="418"/>
      <c r="BX9" s="418"/>
      <c r="BY9" s="418"/>
      <c r="BZ9" s="418"/>
      <c r="CA9" s="418"/>
      <c r="CB9" s="418"/>
      <c r="CC9" s="419"/>
      <c r="CD9" s="420" t="s">
        <v>119</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15.7</v>
      </c>
      <c r="DC9" s="415"/>
      <c r="DD9" s="415"/>
      <c r="DE9" s="415"/>
      <c r="DF9" s="415"/>
      <c r="DG9" s="415"/>
      <c r="DH9" s="415"/>
      <c r="DI9" s="416"/>
    </row>
    <row r="10" spans="1:119" ht="18.75" customHeight="1" thickBot="1">
      <c r="A10" s="172"/>
      <c r="B10" s="411"/>
      <c r="C10" s="412"/>
      <c r="D10" s="412"/>
      <c r="E10" s="412"/>
      <c r="F10" s="412"/>
      <c r="G10" s="412"/>
      <c r="H10" s="412"/>
      <c r="I10" s="412"/>
      <c r="J10" s="412"/>
      <c r="K10" s="460"/>
      <c r="L10" s="467" t="s">
        <v>120</v>
      </c>
      <c r="M10" s="447"/>
      <c r="N10" s="447"/>
      <c r="O10" s="447"/>
      <c r="P10" s="447"/>
      <c r="Q10" s="448"/>
      <c r="R10" s="468">
        <v>29306</v>
      </c>
      <c r="S10" s="469"/>
      <c r="T10" s="469"/>
      <c r="U10" s="469"/>
      <c r="V10" s="470"/>
      <c r="W10" s="405"/>
      <c r="X10" s="406"/>
      <c r="Y10" s="406"/>
      <c r="Z10" s="406"/>
      <c r="AA10" s="406"/>
      <c r="AB10" s="406"/>
      <c r="AC10" s="406"/>
      <c r="AD10" s="406"/>
      <c r="AE10" s="406"/>
      <c r="AF10" s="406"/>
      <c r="AG10" s="406"/>
      <c r="AH10" s="406"/>
      <c r="AI10" s="406"/>
      <c r="AJ10" s="406"/>
      <c r="AK10" s="406"/>
      <c r="AL10" s="409"/>
      <c r="AM10" s="446" t="s">
        <v>121</v>
      </c>
      <c r="AN10" s="447"/>
      <c r="AO10" s="447"/>
      <c r="AP10" s="447"/>
      <c r="AQ10" s="447"/>
      <c r="AR10" s="447"/>
      <c r="AS10" s="447"/>
      <c r="AT10" s="448"/>
      <c r="AU10" s="449" t="s">
        <v>122</v>
      </c>
      <c r="AV10" s="450"/>
      <c r="AW10" s="450"/>
      <c r="AX10" s="450"/>
      <c r="AY10" s="451" t="s">
        <v>123</v>
      </c>
      <c r="AZ10" s="452"/>
      <c r="BA10" s="452"/>
      <c r="BB10" s="452"/>
      <c r="BC10" s="452"/>
      <c r="BD10" s="452"/>
      <c r="BE10" s="452"/>
      <c r="BF10" s="452"/>
      <c r="BG10" s="452"/>
      <c r="BH10" s="452"/>
      <c r="BI10" s="452"/>
      <c r="BJ10" s="452"/>
      <c r="BK10" s="452"/>
      <c r="BL10" s="452"/>
      <c r="BM10" s="453"/>
      <c r="BN10" s="417">
        <v>150869</v>
      </c>
      <c r="BO10" s="418"/>
      <c r="BP10" s="418"/>
      <c r="BQ10" s="418"/>
      <c r="BR10" s="418"/>
      <c r="BS10" s="418"/>
      <c r="BT10" s="418"/>
      <c r="BU10" s="419"/>
      <c r="BV10" s="417">
        <v>146906</v>
      </c>
      <c r="BW10" s="418"/>
      <c r="BX10" s="418"/>
      <c r="BY10" s="418"/>
      <c r="BZ10" s="418"/>
      <c r="CA10" s="418"/>
      <c r="CB10" s="418"/>
      <c r="CC10" s="419"/>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411"/>
      <c r="C11" s="412"/>
      <c r="D11" s="412"/>
      <c r="E11" s="412"/>
      <c r="F11" s="412"/>
      <c r="G11" s="412"/>
      <c r="H11" s="412"/>
      <c r="I11" s="412"/>
      <c r="J11" s="412"/>
      <c r="K11" s="460"/>
      <c r="L11" s="471" t="s">
        <v>125</v>
      </c>
      <c r="M11" s="472"/>
      <c r="N11" s="472"/>
      <c r="O11" s="472"/>
      <c r="P11" s="472"/>
      <c r="Q11" s="473"/>
      <c r="R11" s="474" t="s">
        <v>126</v>
      </c>
      <c r="S11" s="475"/>
      <c r="T11" s="475"/>
      <c r="U11" s="475"/>
      <c r="V11" s="476"/>
      <c r="W11" s="405"/>
      <c r="X11" s="406"/>
      <c r="Y11" s="406"/>
      <c r="Z11" s="406"/>
      <c r="AA11" s="406"/>
      <c r="AB11" s="406"/>
      <c r="AC11" s="406"/>
      <c r="AD11" s="406"/>
      <c r="AE11" s="406"/>
      <c r="AF11" s="406"/>
      <c r="AG11" s="406"/>
      <c r="AH11" s="406"/>
      <c r="AI11" s="406"/>
      <c r="AJ11" s="406"/>
      <c r="AK11" s="406"/>
      <c r="AL11" s="409"/>
      <c r="AM11" s="446" t="s">
        <v>127</v>
      </c>
      <c r="AN11" s="447"/>
      <c r="AO11" s="447"/>
      <c r="AP11" s="447"/>
      <c r="AQ11" s="447"/>
      <c r="AR11" s="447"/>
      <c r="AS11" s="447"/>
      <c r="AT11" s="448"/>
      <c r="AU11" s="449" t="s">
        <v>128</v>
      </c>
      <c r="AV11" s="450"/>
      <c r="AW11" s="450"/>
      <c r="AX11" s="450"/>
      <c r="AY11" s="451" t="s">
        <v>129</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130</v>
      </c>
      <c r="CE11" s="421"/>
      <c r="CF11" s="421"/>
      <c r="CG11" s="421"/>
      <c r="CH11" s="421"/>
      <c r="CI11" s="421"/>
      <c r="CJ11" s="421"/>
      <c r="CK11" s="421"/>
      <c r="CL11" s="421"/>
      <c r="CM11" s="421"/>
      <c r="CN11" s="421"/>
      <c r="CO11" s="421"/>
      <c r="CP11" s="421"/>
      <c r="CQ11" s="421"/>
      <c r="CR11" s="421"/>
      <c r="CS11" s="422"/>
      <c r="CT11" s="457" t="s">
        <v>131</v>
      </c>
      <c r="CU11" s="458"/>
      <c r="CV11" s="458"/>
      <c r="CW11" s="458"/>
      <c r="CX11" s="458"/>
      <c r="CY11" s="458"/>
      <c r="CZ11" s="458"/>
      <c r="DA11" s="459"/>
      <c r="DB11" s="457" t="s">
        <v>132</v>
      </c>
      <c r="DC11" s="458"/>
      <c r="DD11" s="458"/>
      <c r="DE11" s="458"/>
      <c r="DF11" s="458"/>
      <c r="DG11" s="458"/>
      <c r="DH11" s="458"/>
      <c r="DI11" s="459"/>
    </row>
    <row r="12" spans="1:119" ht="18.75" customHeight="1">
      <c r="A12" s="172"/>
      <c r="B12" s="477" t="s">
        <v>133</v>
      </c>
      <c r="C12" s="478"/>
      <c r="D12" s="478"/>
      <c r="E12" s="478"/>
      <c r="F12" s="478"/>
      <c r="G12" s="478"/>
      <c r="H12" s="478"/>
      <c r="I12" s="478"/>
      <c r="J12" s="478"/>
      <c r="K12" s="479"/>
      <c r="L12" s="486" t="s">
        <v>134</v>
      </c>
      <c r="M12" s="487"/>
      <c r="N12" s="487"/>
      <c r="O12" s="487"/>
      <c r="P12" s="487"/>
      <c r="Q12" s="488"/>
      <c r="R12" s="489">
        <v>30105</v>
      </c>
      <c r="S12" s="490"/>
      <c r="T12" s="490"/>
      <c r="U12" s="490"/>
      <c r="V12" s="491"/>
      <c r="W12" s="492" t="s">
        <v>1</v>
      </c>
      <c r="X12" s="450"/>
      <c r="Y12" s="450"/>
      <c r="Z12" s="450"/>
      <c r="AA12" s="450"/>
      <c r="AB12" s="493"/>
      <c r="AC12" s="494" t="s">
        <v>135</v>
      </c>
      <c r="AD12" s="495"/>
      <c r="AE12" s="495"/>
      <c r="AF12" s="495"/>
      <c r="AG12" s="496"/>
      <c r="AH12" s="494" t="s">
        <v>136</v>
      </c>
      <c r="AI12" s="495"/>
      <c r="AJ12" s="495"/>
      <c r="AK12" s="495"/>
      <c r="AL12" s="497"/>
      <c r="AM12" s="446" t="s">
        <v>137</v>
      </c>
      <c r="AN12" s="447"/>
      <c r="AO12" s="447"/>
      <c r="AP12" s="447"/>
      <c r="AQ12" s="447"/>
      <c r="AR12" s="447"/>
      <c r="AS12" s="447"/>
      <c r="AT12" s="448"/>
      <c r="AU12" s="449" t="s">
        <v>138</v>
      </c>
      <c r="AV12" s="450"/>
      <c r="AW12" s="450"/>
      <c r="AX12" s="450"/>
      <c r="AY12" s="451" t="s">
        <v>139</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140</v>
      </c>
      <c r="CE12" s="421"/>
      <c r="CF12" s="421"/>
      <c r="CG12" s="421"/>
      <c r="CH12" s="421"/>
      <c r="CI12" s="421"/>
      <c r="CJ12" s="421"/>
      <c r="CK12" s="421"/>
      <c r="CL12" s="421"/>
      <c r="CM12" s="421"/>
      <c r="CN12" s="421"/>
      <c r="CO12" s="421"/>
      <c r="CP12" s="421"/>
      <c r="CQ12" s="421"/>
      <c r="CR12" s="421"/>
      <c r="CS12" s="422"/>
      <c r="CT12" s="457" t="s">
        <v>141</v>
      </c>
      <c r="CU12" s="458"/>
      <c r="CV12" s="458"/>
      <c r="CW12" s="458"/>
      <c r="CX12" s="458"/>
      <c r="CY12" s="458"/>
      <c r="CZ12" s="458"/>
      <c r="DA12" s="459"/>
      <c r="DB12" s="457" t="s">
        <v>142</v>
      </c>
      <c r="DC12" s="458"/>
      <c r="DD12" s="458"/>
      <c r="DE12" s="458"/>
      <c r="DF12" s="458"/>
      <c r="DG12" s="458"/>
      <c r="DH12" s="458"/>
      <c r="DI12" s="459"/>
    </row>
    <row r="13" spans="1:119" ht="18.75" customHeight="1">
      <c r="A13" s="172"/>
      <c r="B13" s="480"/>
      <c r="C13" s="481"/>
      <c r="D13" s="481"/>
      <c r="E13" s="481"/>
      <c r="F13" s="481"/>
      <c r="G13" s="481"/>
      <c r="H13" s="481"/>
      <c r="I13" s="481"/>
      <c r="J13" s="481"/>
      <c r="K13" s="482"/>
      <c r="L13" s="181"/>
      <c r="M13" s="508" t="s">
        <v>143</v>
      </c>
      <c r="N13" s="509"/>
      <c r="O13" s="509"/>
      <c r="P13" s="509"/>
      <c r="Q13" s="510"/>
      <c r="R13" s="501">
        <v>29855</v>
      </c>
      <c r="S13" s="502"/>
      <c r="T13" s="502"/>
      <c r="U13" s="502"/>
      <c r="V13" s="503"/>
      <c r="W13" s="433" t="s">
        <v>144</v>
      </c>
      <c r="X13" s="434"/>
      <c r="Y13" s="434"/>
      <c r="Z13" s="434"/>
      <c r="AA13" s="434"/>
      <c r="AB13" s="424"/>
      <c r="AC13" s="468">
        <v>1002</v>
      </c>
      <c r="AD13" s="469"/>
      <c r="AE13" s="469"/>
      <c r="AF13" s="469"/>
      <c r="AG13" s="511"/>
      <c r="AH13" s="468">
        <v>1151</v>
      </c>
      <c r="AI13" s="469"/>
      <c r="AJ13" s="469"/>
      <c r="AK13" s="469"/>
      <c r="AL13" s="470"/>
      <c r="AM13" s="446" t="s">
        <v>145</v>
      </c>
      <c r="AN13" s="447"/>
      <c r="AO13" s="447"/>
      <c r="AP13" s="447"/>
      <c r="AQ13" s="447"/>
      <c r="AR13" s="447"/>
      <c r="AS13" s="447"/>
      <c r="AT13" s="448"/>
      <c r="AU13" s="449" t="s">
        <v>146</v>
      </c>
      <c r="AV13" s="450"/>
      <c r="AW13" s="450"/>
      <c r="AX13" s="450"/>
      <c r="AY13" s="451" t="s">
        <v>147</v>
      </c>
      <c r="AZ13" s="452"/>
      <c r="BA13" s="452"/>
      <c r="BB13" s="452"/>
      <c r="BC13" s="452"/>
      <c r="BD13" s="452"/>
      <c r="BE13" s="452"/>
      <c r="BF13" s="452"/>
      <c r="BG13" s="452"/>
      <c r="BH13" s="452"/>
      <c r="BI13" s="452"/>
      <c r="BJ13" s="452"/>
      <c r="BK13" s="452"/>
      <c r="BL13" s="452"/>
      <c r="BM13" s="453"/>
      <c r="BN13" s="417">
        <v>452429</v>
      </c>
      <c r="BO13" s="418"/>
      <c r="BP13" s="418"/>
      <c r="BQ13" s="418"/>
      <c r="BR13" s="418"/>
      <c r="BS13" s="418"/>
      <c r="BT13" s="418"/>
      <c r="BU13" s="419"/>
      <c r="BV13" s="417">
        <v>182293</v>
      </c>
      <c r="BW13" s="418"/>
      <c r="BX13" s="418"/>
      <c r="BY13" s="418"/>
      <c r="BZ13" s="418"/>
      <c r="CA13" s="418"/>
      <c r="CB13" s="418"/>
      <c r="CC13" s="419"/>
      <c r="CD13" s="420" t="s">
        <v>148</v>
      </c>
      <c r="CE13" s="421"/>
      <c r="CF13" s="421"/>
      <c r="CG13" s="421"/>
      <c r="CH13" s="421"/>
      <c r="CI13" s="421"/>
      <c r="CJ13" s="421"/>
      <c r="CK13" s="421"/>
      <c r="CL13" s="421"/>
      <c r="CM13" s="421"/>
      <c r="CN13" s="421"/>
      <c r="CO13" s="421"/>
      <c r="CP13" s="421"/>
      <c r="CQ13" s="421"/>
      <c r="CR13" s="421"/>
      <c r="CS13" s="422"/>
      <c r="CT13" s="414">
        <v>10.5</v>
      </c>
      <c r="CU13" s="415"/>
      <c r="CV13" s="415"/>
      <c r="CW13" s="415"/>
      <c r="CX13" s="415"/>
      <c r="CY13" s="415"/>
      <c r="CZ13" s="415"/>
      <c r="DA13" s="416"/>
      <c r="DB13" s="414">
        <v>11.1</v>
      </c>
      <c r="DC13" s="415"/>
      <c r="DD13" s="415"/>
      <c r="DE13" s="415"/>
      <c r="DF13" s="415"/>
      <c r="DG13" s="415"/>
      <c r="DH13" s="415"/>
      <c r="DI13" s="416"/>
    </row>
    <row r="14" spans="1:119" ht="18.75" customHeight="1" thickBot="1">
      <c r="A14" s="172"/>
      <c r="B14" s="480"/>
      <c r="C14" s="481"/>
      <c r="D14" s="481"/>
      <c r="E14" s="481"/>
      <c r="F14" s="481"/>
      <c r="G14" s="481"/>
      <c r="H14" s="481"/>
      <c r="I14" s="481"/>
      <c r="J14" s="481"/>
      <c r="K14" s="482"/>
      <c r="L14" s="498" t="s">
        <v>149</v>
      </c>
      <c r="M14" s="499"/>
      <c r="N14" s="499"/>
      <c r="O14" s="499"/>
      <c r="P14" s="499"/>
      <c r="Q14" s="500"/>
      <c r="R14" s="501">
        <v>30004</v>
      </c>
      <c r="S14" s="502"/>
      <c r="T14" s="502"/>
      <c r="U14" s="502"/>
      <c r="V14" s="503"/>
      <c r="W14" s="407"/>
      <c r="X14" s="408"/>
      <c r="Y14" s="408"/>
      <c r="Z14" s="408"/>
      <c r="AA14" s="408"/>
      <c r="AB14" s="397"/>
      <c r="AC14" s="504">
        <v>7.4</v>
      </c>
      <c r="AD14" s="505"/>
      <c r="AE14" s="505"/>
      <c r="AF14" s="505"/>
      <c r="AG14" s="506"/>
      <c r="AH14" s="504">
        <v>8.1</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150</v>
      </c>
      <c r="CE14" s="513"/>
      <c r="CF14" s="513"/>
      <c r="CG14" s="513"/>
      <c r="CH14" s="513"/>
      <c r="CI14" s="513"/>
      <c r="CJ14" s="513"/>
      <c r="CK14" s="513"/>
      <c r="CL14" s="513"/>
      <c r="CM14" s="513"/>
      <c r="CN14" s="513"/>
      <c r="CO14" s="513"/>
      <c r="CP14" s="513"/>
      <c r="CQ14" s="513"/>
      <c r="CR14" s="513"/>
      <c r="CS14" s="514"/>
      <c r="CT14" s="515">
        <v>51.6</v>
      </c>
      <c r="CU14" s="516"/>
      <c r="CV14" s="516"/>
      <c r="CW14" s="516"/>
      <c r="CX14" s="516"/>
      <c r="CY14" s="516"/>
      <c r="CZ14" s="516"/>
      <c r="DA14" s="517"/>
      <c r="DB14" s="515">
        <v>71.5</v>
      </c>
      <c r="DC14" s="516"/>
      <c r="DD14" s="516"/>
      <c r="DE14" s="516"/>
      <c r="DF14" s="516"/>
      <c r="DG14" s="516"/>
      <c r="DH14" s="516"/>
      <c r="DI14" s="517"/>
    </row>
    <row r="15" spans="1:119" ht="18.75" customHeight="1">
      <c r="A15" s="172"/>
      <c r="B15" s="480"/>
      <c r="C15" s="481"/>
      <c r="D15" s="481"/>
      <c r="E15" s="481"/>
      <c r="F15" s="481"/>
      <c r="G15" s="481"/>
      <c r="H15" s="481"/>
      <c r="I15" s="481"/>
      <c r="J15" s="481"/>
      <c r="K15" s="482"/>
      <c r="L15" s="181"/>
      <c r="M15" s="508" t="s">
        <v>151</v>
      </c>
      <c r="N15" s="509"/>
      <c r="O15" s="509"/>
      <c r="P15" s="509"/>
      <c r="Q15" s="510"/>
      <c r="R15" s="501">
        <v>29737</v>
      </c>
      <c r="S15" s="502"/>
      <c r="T15" s="502"/>
      <c r="U15" s="502"/>
      <c r="V15" s="503"/>
      <c r="W15" s="433" t="s">
        <v>152</v>
      </c>
      <c r="X15" s="434"/>
      <c r="Y15" s="434"/>
      <c r="Z15" s="434"/>
      <c r="AA15" s="434"/>
      <c r="AB15" s="424"/>
      <c r="AC15" s="468">
        <v>3412</v>
      </c>
      <c r="AD15" s="469"/>
      <c r="AE15" s="469"/>
      <c r="AF15" s="469"/>
      <c r="AG15" s="511"/>
      <c r="AH15" s="468">
        <v>3628</v>
      </c>
      <c r="AI15" s="469"/>
      <c r="AJ15" s="469"/>
      <c r="AK15" s="469"/>
      <c r="AL15" s="470"/>
      <c r="AM15" s="446"/>
      <c r="AN15" s="447"/>
      <c r="AO15" s="447"/>
      <c r="AP15" s="447"/>
      <c r="AQ15" s="447"/>
      <c r="AR15" s="447"/>
      <c r="AS15" s="447"/>
      <c r="AT15" s="448"/>
      <c r="AU15" s="449"/>
      <c r="AV15" s="450"/>
      <c r="AW15" s="450"/>
      <c r="AX15" s="450"/>
      <c r="AY15" s="377" t="s">
        <v>153</v>
      </c>
      <c r="AZ15" s="378"/>
      <c r="BA15" s="378"/>
      <c r="BB15" s="378"/>
      <c r="BC15" s="378"/>
      <c r="BD15" s="378"/>
      <c r="BE15" s="378"/>
      <c r="BF15" s="378"/>
      <c r="BG15" s="378"/>
      <c r="BH15" s="378"/>
      <c r="BI15" s="378"/>
      <c r="BJ15" s="378"/>
      <c r="BK15" s="378"/>
      <c r="BL15" s="378"/>
      <c r="BM15" s="379"/>
      <c r="BN15" s="380">
        <v>3239398</v>
      </c>
      <c r="BO15" s="381"/>
      <c r="BP15" s="381"/>
      <c r="BQ15" s="381"/>
      <c r="BR15" s="381"/>
      <c r="BS15" s="381"/>
      <c r="BT15" s="381"/>
      <c r="BU15" s="382"/>
      <c r="BV15" s="380">
        <v>3247161</v>
      </c>
      <c r="BW15" s="381"/>
      <c r="BX15" s="381"/>
      <c r="BY15" s="381"/>
      <c r="BZ15" s="381"/>
      <c r="CA15" s="381"/>
      <c r="CB15" s="381"/>
      <c r="CC15" s="382"/>
      <c r="CD15" s="518" t="s">
        <v>154</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c r="A16" s="172"/>
      <c r="B16" s="480"/>
      <c r="C16" s="481"/>
      <c r="D16" s="481"/>
      <c r="E16" s="481"/>
      <c r="F16" s="481"/>
      <c r="G16" s="481"/>
      <c r="H16" s="481"/>
      <c r="I16" s="481"/>
      <c r="J16" s="481"/>
      <c r="K16" s="482"/>
      <c r="L16" s="498" t="s">
        <v>155</v>
      </c>
      <c r="M16" s="521"/>
      <c r="N16" s="521"/>
      <c r="O16" s="521"/>
      <c r="P16" s="521"/>
      <c r="Q16" s="522"/>
      <c r="R16" s="523" t="s">
        <v>156</v>
      </c>
      <c r="S16" s="524"/>
      <c r="T16" s="524"/>
      <c r="U16" s="524"/>
      <c r="V16" s="525"/>
      <c r="W16" s="407"/>
      <c r="X16" s="408"/>
      <c r="Y16" s="408"/>
      <c r="Z16" s="408"/>
      <c r="AA16" s="408"/>
      <c r="AB16" s="397"/>
      <c r="AC16" s="504">
        <v>25.2</v>
      </c>
      <c r="AD16" s="505"/>
      <c r="AE16" s="505"/>
      <c r="AF16" s="505"/>
      <c r="AG16" s="506"/>
      <c r="AH16" s="504">
        <v>25.6</v>
      </c>
      <c r="AI16" s="505"/>
      <c r="AJ16" s="505"/>
      <c r="AK16" s="505"/>
      <c r="AL16" s="507"/>
      <c r="AM16" s="446"/>
      <c r="AN16" s="447"/>
      <c r="AO16" s="447"/>
      <c r="AP16" s="447"/>
      <c r="AQ16" s="447"/>
      <c r="AR16" s="447"/>
      <c r="AS16" s="447"/>
      <c r="AT16" s="448"/>
      <c r="AU16" s="449"/>
      <c r="AV16" s="450"/>
      <c r="AW16" s="450"/>
      <c r="AX16" s="450"/>
      <c r="AY16" s="451" t="s">
        <v>157</v>
      </c>
      <c r="AZ16" s="452"/>
      <c r="BA16" s="452"/>
      <c r="BB16" s="452"/>
      <c r="BC16" s="452"/>
      <c r="BD16" s="452"/>
      <c r="BE16" s="452"/>
      <c r="BF16" s="452"/>
      <c r="BG16" s="452"/>
      <c r="BH16" s="452"/>
      <c r="BI16" s="452"/>
      <c r="BJ16" s="452"/>
      <c r="BK16" s="452"/>
      <c r="BL16" s="452"/>
      <c r="BM16" s="453"/>
      <c r="BN16" s="417">
        <v>6969106</v>
      </c>
      <c r="BO16" s="418"/>
      <c r="BP16" s="418"/>
      <c r="BQ16" s="418"/>
      <c r="BR16" s="418"/>
      <c r="BS16" s="418"/>
      <c r="BT16" s="418"/>
      <c r="BU16" s="419"/>
      <c r="BV16" s="417">
        <v>6614555</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c r="A17" s="172"/>
      <c r="B17" s="483"/>
      <c r="C17" s="484"/>
      <c r="D17" s="484"/>
      <c r="E17" s="484"/>
      <c r="F17" s="484"/>
      <c r="G17" s="484"/>
      <c r="H17" s="484"/>
      <c r="I17" s="484"/>
      <c r="J17" s="484"/>
      <c r="K17" s="485"/>
      <c r="L17" s="186"/>
      <c r="M17" s="528" t="s">
        <v>158</v>
      </c>
      <c r="N17" s="529"/>
      <c r="O17" s="529"/>
      <c r="P17" s="529"/>
      <c r="Q17" s="530"/>
      <c r="R17" s="523" t="s">
        <v>159</v>
      </c>
      <c r="S17" s="524"/>
      <c r="T17" s="524"/>
      <c r="U17" s="524"/>
      <c r="V17" s="525"/>
      <c r="W17" s="433" t="s">
        <v>160</v>
      </c>
      <c r="X17" s="434"/>
      <c r="Y17" s="434"/>
      <c r="Z17" s="434"/>
      <c r="AA17" s="434"/>
      <c r="AB17" s="424"/>
      <c r="AC17" s="468">
        <v>9102</v>
      </c>
      <c r="AD17" s="469"/>
      <c r="AE17" s="469"/>
      <c r="AF17" s="469"/>
      <c r="AG17" s="511"/>
      <c r="AH17" s="468">
        <v>9394</v>
      </c>
      <c r="AI17" s="469"/>
      <c r="AJ17" s="469"/>
      <c r="AK17" s="469"/>
      <c r="AL17" s="470"/>
      <c r="AM17" s="446"/>
      <c r="AN17" s="447"/>
      <c r="AO17" s="447"/>
      <c r="AP17" s="447"/>
      <c r="AQ17" s="447"/>
      <c r="AR17" s="447"/>
      <c r="AS17" s="447"/>
      <c r="AT17" s="448"/>
      <c r="AU17" s="449"/>
      <c r="AV17" s="450"/>
      <c r="AW17" s="450"/>
      <c r="AX17" s="450"/>
      <c r="AY17" s="451" t="s">
        <v>161</v>
      </c>
      <c r="AZ17" s="452"/>
      <c r="BA17" s="452"/>
      <c r="BB17" s="452"/>
      <c r="BC17" s="452"/>
      <c r="BD17" s="452"/>
      <c r="BE17" s="452"/>
      <c r="BF17" s="452"/>
      <c r="BG17" s="452"/>
      <c r="BH17" s="452"/>
      <c r="BI17" s="452"/>
      <c r="BJ17" s="452"/>
      <c r="BK17" s="452"/>
      <c r="BL17" s="452"/>
      <c r="BM17" s="453"/>
      <c r="BN17" s="417">
        <v>4054719</v>
      </c>
      <c r="BO17" s="418"/>
      <c r="BP17" s="418"/>
      <c r="BQ17" s="418"/>
      <c r="BR17" s="418"/>
      <c r="BS17" s="418"/>
      <c r="BT17" s="418"/>
      <c r="BU17" s="419"/>
      <c r="BV17" s="417">
        <v>4065551</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c r="A18" s="172"/>
      <c r="B18" s="539" t="s">
        <v>162</v>
      </c>
      <c r="C18" s="460"/>
      <c r="D18" s="460"/>
      <c r="E18" s="540"/>
      <c r="F18" s="540"/>
      <c r="G18" s="540"/>
      <c r="H18" s="540"/>
      <c r="I18" s="540"/>
      <c r="J18" s="540"/>
      <c r="K18" s="540"/>
      <c r="L18" s="541">
        <v>67.099999999999994</v>
      </c>
      <c r="M18" s="541"/>
      <c r="N18" s="541"/>
      <c r="O18" s="541"/>
      <c r="P18" s="541"/>
      <c r="Q18" s="541"/>
      <c r="R18" s="542"/>
      <c r="S18" s="542"/>
      <c r="T18" s="542"/>
      <c r="U18" s="542"/>
      <c r="V18" s="543"/>
      <c r="W18" s="435"/>
      <c r="X18" s="436"/>
      <c r="Y18" s="436"/>
      <c r="Z18" s="436"/>
      <c r="AA18" s="436"/>
      <c r="AB18" s="427"/>
      <c r="AC18" s="544">
        <v>67.3</v>
      </c>
      <c r="AD18" s="545"/>
      <c r="AE18" s="545"/>
      <c r="AF18" s="545"/>
      <c r="AG18" s="546"/>
      <c r="AH18" s="544">
        <v>66.3</v>
      </c>
      <c r="AI18" s="545"/>
      <c r="AJ18" s="545"/>
      <c r="AK18" s="545"/>
      <c r="AL18" s="547"/>
      <c r="AM18" s="446"/>
      <c r="AN18" s="447"/>
      <c r="AO18" s="447"/>
      <c r="AP18" s="447"/>
      <c r="AQ18" s="447"/>
      <c r="AR18" s="447"/>
      <c r="AS18" s="447"/>
      <c r="AT18" s="448"/>
      <c r="AU18" s="449"/>
      <c r="AV18" s="450"/>
      <c r="AW18" s="450"/>
      <c r="AX18" s="450"/>
      <c r="AY18" s="451" t="s">
        <v>163</v>
      </c>
      <c r="AZ18" s="452"/>
      <c r="BA18" s="452"/>
      <c r="BB18" s="452"/>
      <c r="BC18" s="452"/>
      <c r="BD18" s="452"/>
      <c r="BE18" s="452"/>
      <c r="BF18" s="452"/>
      <c r="BG18" s="452"/>
      <c r="BH18" s="452"/>
      <c r="BI18" s="452"/>
      <c r="BJ18" s="452"/>
      <c r="BK18" s="452"/>
      <c r="BL18" s="452"/>
      <c r="BM18" s="453"/>
      <c r="BN18" s="417">
        <v>7058249</v>
      </c>
      <c r="BO18" s="418"/>
      <c r="BP18" s="418"/>
      <c r="BQ18" s="418"/>
      <c r="BR18" s="418"/>
      <c r="BS18" s="418"/>
      <c r="BT18" s="418"/>
      <c r="BU18" s="419"/>
      <c r="BV18" s="417">
        <v>6823681</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c r="A19" s="172"/>
      <c r="B19" s="539" t="s">
        <v>164</v>
      </c>
      <c r="C19" s="460"/>
      <c r="D19" s="460"/>
      <c r="E19" s="540"/>
      <c r="F19" s="540"/>
      <c r="G19" s="540"/>
      <c r="H19" s="540"/>
      <c r="I19" s="540"/>
      <c r="J19" s="540"/>
      <c r="K19" s="540"/>
      <c r="L19" s="548">
        <v>441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165</v>
      </c>
      <c r="AZ19" s="452"/>
      <c r="BA19" s="452"/>
      <c r="BB19" s="452"/>
      <c r="BC19" s="452"/>
      <c r="BD19" s="452"/>
      <c r="BE19" s="452"/>
      <c r="BF19" s="452"/>
      <c r="BG19" s="452"/>
      <c r="BH19" s="452"/>
      <c r="BI19" s="452"/>
      <c r="BJ19" s="452"/>
      <c r="BK19" s="452"/>
      <c r="BL19" s="452"/>
      <c r="BM19" s="453"/>
      <c r="BN19" s="417">
        <v>9163486</v>
      </c>
      <c r="BO19" s="418"/>
      <c r="BP19" s="418"/>
      <c r="BQ19" s="418"/>
      <c r="BR19" s="418"/>
      <c r="BS19" s="418"/>
      <c r="BT19" s="418"/>
      <c r="BU19" s="419"/>
      <c r="BV19" s="417">
        <v>8682015</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c r="A20" s="172"/>
      <c r="B20" s="539" t="s">
        <v>166</v>
      </c>
      <c r="C20" s="460"/>
      <c r="D20" s="460"/>
      <c r="E20" s="540"/>
      <c r="F20" s="540"/>
      <c r="G20" s="540"/>
      <c r="H20" s="540"/>
      <c r="I20" s="540"/>
      <c r="J20" s="540"/>
      <c r="K20" s="540"/>
      <c r="L20" s="548">
        <v>10627</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c r="A21" s="172"/>
      <c r="B21" s="557" t="s">
        <v>167</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c r="A22" s="172"/>
      <c r="B22" s="587" t="s">
        <v>168</v>
      </c>
      <c r="C22" s="561"/>
      <c r="D22" s="562"/>
      <c r="E22" s="429" t="s">
        <v>1</v>
      </c>
      <c r="F22" s="434"/>
      <c r="G22" s="434"/>
      <c r="H22" s="434"/>
      <c r="I22" s="434"/>
      <c r="J22" s="434"/>
      <c r="K22" s="424"/>
      <c r="L22" s="429" t="s">
        <v>169</v>
      </c>
      <c r="M22" s="434"/>
      <c r="N22" s="434"/>
      <c r="O22" s="434"/>
      <c r="P22" s="424"/>
      <c r="Q22" s="592" t="s">
        <v>170</v>
      </c>
      <c r="R22" s="593"/>
      <c r="S22" s="593"/>
      <c r="T22" s="593"/>
      <c r="U22" s="593"/>
      <c r="V22" s="594"/>
      <c r="W22" s="560" t="s">
        <v>171</v>
      </c>
      <c r="X22" s="561"/>
      <c r="Y22" s="562"/>
      <c r="Z22" s="429" t="s">
        <v>1</v>
      </c>
      <c r="AA22" s="434"/>
      <c r="AB22" s="434"/>
      <c r="AC22" s="434"/>
      <c r="AD22" s="434"/>
      <c r="AE22" s="434"/>
      <c r="AF22" s="434"/>
      <c r="AG22" s="424"/>
      <c r="AH22" s="598" t="s">
        <v>172</v>
      </c>
      <c r="AI22" s="434"/>
      <c r="AJ22" s="434"/>
      <c r="AK22" s="434"/>
      <c r="AL22" s="424"/>
      <c r="AM22" s="598" t="s">
        <v>173</v>
      </c>
      <c r="AN22" s="599"/>
      <c r="AO22" s="599"/>
      <c r="AP22" s="599"/>
      <c r="AQ22" s="599"/>
      <c r="AR22" s="600"/>
      <c r="AS22" s="592" t="s">
        <v>170</v>
      </c>
      <c r="AT22" s="593"/>
      <c r="AU22" s="593"/>
      <c r="AV22" s="593"/>
      <c r="AW22" s="593"/>
      <c r="AX22" s="604"/>
      <c r="AY22" s="377" t="s">
        <v>174</v>
      </c>
      <c r="AZ22" s="378"/>
      <c r="BA22" s="378"/>
      <c r="BB22" s="378"/>
      <c r="BC22" s="378"/>
      <c r="BD22" s="378"/>
      <c r="BE22" s="378"/>
      <c r="BF22" s="378"/>
      <c r="BG22" s="378"/>
      <c r="BH22" s="378"/>
      <c r="BI22" s="378"/>
      <c r="BJ22" s="378"/>
      <c r="BK22" s="378"/>
      <c r="BL22" s="378"/>
      <c r="BM22" s="379"/>
      <c r="BN22" s="380">
        <v>13166349</v>
      </c>
      <c r="BO22" s="381"/>
      <c r="BP22" s="381"/>
      <c r="BQ22" s="381"/>
      <c r="BR22" s="381"/>
      <c r="BS22" s="381"/>
      <c r="BT22" s="381"/>
      <c r="BU22" s="382"/>
      <c r="BV22" s="380">
        <v>13826420</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175</v>
      </c>
      <c r="AZ23" s="452"/>
      <c r="BA23" s="452"/>
      <c r="BB23" s="452"/>
      <c r="BC23" s="452"/>
      <c r="BD23" s="452"/>
      <c r="BE23" s="452"/>
      <c r="BF23" s="452"/>
      <c r="BG23" s="452"/>
      <c r="BH23" s="452"/>
      <c r="BI23" s="452"/>
      <c r="BJ23" s="452"/>
      <c r="BK23" s="452"/>
      <c r="BL23" s="452"/>
      <c r="BM23" s="453"/>
      <c r="BN23" s="417">
        <v>11008174</v>
      </c>
      <c r="BO23" s="418"/>
      <c r="BP23" s="418"/>
      <c r="BQ23" s="418"/>
      <c r="BR23" s="418"/>
      <c r="BS23" s="418"/>
      <c r="BT23" s="418"/>
      <c r="BU23" s="419"/>
      <c r="BV23" s="417">
        <v>11351520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c r="A24" s="172"/>
      <c r="B24" s="588"/>
      <c r="C24" s="564"/>
      <c r="D24" s="565"/>
      <c r="E24" s="467" t="s">
        <v>176</v>
      </c>
      <c r="F24" s="447"/>
      <c r="G24" s="447"/>
      <c r="H24" s="447"/>
      <c r="I24" s="447"/>
      <c r="J24" s="447"/>
      <c r="K24" s="448"/>
      <c r="L24" s="468">
        <v>1</v>
      </c>
      <c r="M24" s="469"/>
      <c r="N24" s="469"/>
      <c r="O24" s="469"/>
      <c r="P24" s="511"/>
      <c r="Q24" s="468">
        <v>8130</v>
      </c>
      <c r="R24" s="469"/>
      <c r="S24" s="469"/>
      <c r="T24" s="469"/>
      <c r="U24" s="469"/>
      <c r="V24" s="511"/>
      <c r="W24" s="563"/>
      <c r="X24" s="564"/>
      <c r="Y24" s="565"/>
      <c r="Z24" s="467" t="s">
        <v>177</v>
      </c>
      <c r="AA24" s="447"/>
      <c r="AB24" s="447"/>
      <c r="AC24" s="447"/>
      <c r="AD24" s="447"/>
      <c r="AE24" s="447"/>
      <c r="AF24" s="447"/>
      <c r="AG24" s="448"/>
      <c r="AH24" s="468">
        <v>157</v>
      </c>
      <c r="AI24" s="469"/>
      <c r="AJ24" s="469"/>
      <c r="AK24" s="469"/>
      <c r="AL24" s="511"/>
      <c r="AM24" s="468">
        <v>500987</v>
      </c>
      <c r="AN24" s="469"/>
      <c r="AO24" s="469"/>
      <c r="AP24" s="469"/>
      <c r="AQ24" s="469"/>
      <c r="AR24" s="511"/>
      <c r="AS24" s="468">
        <v>3191</v>
      </c>
      <c r="AT24" s="469"/>
      <c r="AU24" s="469"/>
      <c r="AV24" s="469"/>
      <c r="AW24" s="469"/>
      <c r="AX24" s="470"/>
      <c r="AY24" s="533" t="s">
        <v>178</v>
      </c>
      <c r="AZ24" s="534"/>
      <c r="BA24" s="534"/>
      <c r="BB24" s="534"/>
      <c r="BC24" s="534"/>
      <c r="BD24" s="534"/>
      <c r="BE24" s="534"/>
      <c r="BF24" s="534"/>
      <c r="BG24" s="534"/>
      <c r="BH24" s="534"/>
      <c r="BI24" s="534"/>
      <c r="BJ24" s="534"/>
      <c r="BK24" s="534"/>
      <c r="BL24" s="534"/>
      <c r="BM24" s="535"/>
      <c r="BN24" s="417">
        <v>7995004</v>
      </c>
      <c r="BO24" s="418"/>
      <c r="BP24" s="418"/>
      <c r="BQ24" s="418"/>
      <c r="BR24" s="418"/>
      <c r="BS24" s="418"/>
      <c r="BT24" s="418"/>
      <c r="BU24" s="419"/>
      <c r="BV24" s="417">
        <v>8650484</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c r="A25" s="172"/>
      <c r="B25" s="588"/>
      <c r="C25" s="564"/>
      <c r="D25" s="565"/>
      <c r="E25" s="467" t="s">
        <v>179</v>
      </c>
      <c r="F25" s="447"/>
      <c r="G25" s="447"/>
      <c r="H25" s="447"/>
      <c r="I25" s="447"/>
      <c r="J25" s="447"/>
      <c r="K25" s="448"/>
      <c r="L25" s="468">
        <v>1</v>
      </c>
      <c r="M25" s="469"/>
      <c r="N25" s="469"/>
      <c r="O25" s="469"/>
      <c r="P25" s="511"/>
      <c r="Q25" s="468">
        <v>6500</v>
      </c>
      <c r="R25" s="469"/>
      <c r="S25" s="469"/>
      <c r="T25" s="469"/>
      <c r="U25" s="469"/>
      <c r="V25" s="511"/>
      <c r="W25" s="563"/>
      <c r="X25" s="564"/>
      <c r="Y25" s="565"/>
      <c r="Z25" s="467" t="s">
        <v>180</v>
      </c>
      <c r="AA25" s="447"/>
      <c r="AB25" s="447"/>
      <c r="AC25" s="447"/>
      <c r="AD25" s="447"/>
      <c r="AE25" s="447"/>
      <c r="AF25" s="447"/>
      <c r="AG25" s="448"/>
      <c r="AH25" s="468" t="s">
        <v>181</v>
      </c>
      <c r="AI25" s="469"/>
      <c r="AJ25" s="469"/>
      <c r="AK25" s="469"/>
      <c r="AL25" s="511"/>
      <c r="AM25" s="468" t="s">
        <v>182</v>
      </c>
      <c r="AN25" s="469"/>
      <c r="AO25" s="469"/>
      <c r="AP25" s="469"/>
      <c r="AQ25" s="469"/>
      <c r="AR25" s="511"/>
      <c r="AS25" s="468" t="s">
        <v>182</v>
      </c>
      <c r="AT25" s="469"/>
      <c r="AU25" s="469"/>
      <c r="AV25" s="469"/>
      <c r="AW25" s="469"/>
      <c r="AX25" s="470"/>
      <c r="AY25" s="377" t="s">
        <v>183</v>
      </c>
      <c r="AZ25" s="378"/>
      <c r="BA25" s="378"/>
      <c r="BB25" s="378"/>
      <c r="BC25" s="378"/>
      <c r="BD25" s="378"/>
      <c r="BE25" s="378"/>
      <c r="BF25" s="378"/>
      <c r="BG25" s="378"/>
      <c r="BH25" s="378"/>
      <c r="BI25" s="378"/>
      <c r="BJ25" s="378"/>
      <c r="BK25" s="378"/>
      <c r="BL25" s="378"/>
      <c r="BM25" s="379"/>
      <c r="BN25" s="380">
        <v>396114</v>
      </c>
      <c r="BO25" s="381"/>
      <c r="BP25" s="381"/>
      <c r="BQ25" s="381"/>
      <c r="BR25" s="381"/>
      <c r="BS25" s="381"/>
      <c r="BT25" s="381"/>
      <c r="BU25" s="382"/>
      <c r="BV25" s="380">
        <v>396164</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c r="A26" s="172"/>
      <c r="B26" s="588"/>
      <c r="C26" s="564"/>
      <c r="D26" s="565"/>
      <c r="E26" s="467" t="s">
        <v>184</v>
      </c>
      <c r="F26" s="447"/>
      <c r="G26" s="447"/>
      <c r="H26" s="447"/>
      <c r="I26" s="447"/>
      <c r="J26" s="447"/>
      <c r="K26" s="448"/>
      <c r="L26" s="468">
        <v>1</v>
      </c>
      <c r="M26" s="469"/>
      <c r="N26" s="469"/>
      <c r="O26" s="469"/>
      <c r="P26" s="511"/>
      <c r="Q26" s="468">
        <v>5930</v>
      </c>
      <c r="R26" s="469"/>
      <c r="S26" s="469"/>
      <c r="T26" s="469"/>
      <c r="U26" s="469"/>
      <c r="V26" s="511"/>
      <c r="W26" s="563"/>
      <c r="X26" s="564"/>
      <c r="Y26" s="565"/>
      <c r="Z26" s="467" t="s">
        <v>185</v>
      </c>
      <c r="AA26" s="569"/>
      <c r="AB26" s="569"/>
      <c r="AC26" s="569"/>
      <c r="AD26" s="569"/>
      <c r="AE26" s="569"/>
      <c r="AF26" s="569"/>
      <c r="AG26" s="570"/>
      <c r="AH26" s="468">
        <v>3</v>
      </c>
      <c r="AI26" s="469"/>
      <c r="AJ26" s="469"/>
      <c r="AK26" s="469"/>
      <c r="AL26" s="511"/>
      <c r="AM26" s="468">
        <v>11496</v>
      </c>
      <c r="AN26" s="469"/>
      <c r="AO26" s="469"/>
      <c r="AP26" s="469"/>
      <c r="AQ26" s="469"/>
      <c r="AR26" s="511"/>
      <c r="AS26" s="468">
        <v>3832</v>
      </c>
      <c r="AT26" s="469"/>
      <c r="AU26" s="469"/>
      <c r="AV26" s="469"/>
      <c r="AW26" s="469"/>
      <c r="AX26" s="470"/>
      <c r="AY26" s="420" t="s">
        <v>186</v>
      </c>
      <c r="AZ26" s="421"/>
      <c r="BA26" s="421"/>
      <c r="BB26" s="421"/>
      <c r="BC26" s="421"/>
      <c r="BD26" s="421"/>
      <c r="BE26" s="421"/>
      <c r="BF26" s="421"/>
      <c r="BG26" s="421"/>
      <c r="BH26" s="421"/>
      <c r="BI26" s="421"/>
      <c r="BJ26" s="421"/>
      <c r="BK26" s="421"/>
      <c r="BL26" s="421"/>
      <c r="BM26" s="422"/>
      <c r="BN26" s="417" t="s">
        <v>182</v>
      </c>
      <c r="BO26" s="418"/>
      <c r="BP26" s="418"/>
      <c r="BQ26" s="418"/>
      <c r="BR26" s="418"/>
      <c r="BS26" s="418"/>
      <c r="BT26" s="418"/>
      <c r="BU26" s="419"/>
      <c r="BV26" s="417" t="s">
        <v>187</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c r="A27" s="172"/>
      <c r="B27" s="588"/>
      <c r="C27" s="564"/>
      <c r="D27" s="565"/>
      <c r="E27" s="467" t="s">
        <v>188</v>
      </c>
      <c r="F27" s="447"/>
      <c r="G27" s="447"/>
      <c r="H27" s="447"/>
      <c r="I27" s="447"/>
      <c r="J27" s="447"/>
      <c r="K27" s="448"/>
      <c r="L27" s="468">
        <v>1</v>
      </c>
      <c r="M27" s="469"/>
      <c r="N27" s="469"/>
      <c r="O27" s="469"/>
      <c r="P27" s="511"/>
      <c r="Q27" s="468">
        <v>3490</v>
      </c>
      <c r="R27" s="469"/>
      <c r="S27" s="469"/>
      <c r="T27" s="469"/>
      <c r="U27" s="469"/>
      <c r="V27" s="511"/>
      <c r="W27" s="563"/>
      <c r="X27" s="564"/>
      <c r="Y27" s="565"/>
      <c r="Z27" s="467" t="s">
        <v>189</v>
      </c>
      <c r="AA27" s="447"/>
      <c r="AB27" s="447"/>
      <c r="AC27" s="447"/>
      <c r="AD27" s="447"/>
      <c r="AE27" s="447"/>
      <c r="AF27" s="447"/>
      <c r="AG27" s="448"/>
      <c r="AH27" s="468">
        <v>2</v>
      </c>
      <c r="AI27" s="469"/>
      <c r="AJ27" s="469"/>
      <c r="AK27" s="469"/>
      <c r="AL27" s="511"/>
      <c r="AM27" s="468" t="s">
        <v>190</v>
      </c>
      <c r="AN27" s="469"/>
      <c r="AO27" s="469"/>
      <c r="AP27" s="469"/>
      <c r="AQ27" s="469"/>
      <c r="AR27" s="511"/>
      <c r="AS27" s="468" t="s">
        <v>191</v>
      </c>
      <c r="AT27" s="469"/>
      <c r="AU27" s="469"/>
      <c r="AV27" s="469"/>
      <c r="AW27" s="469"/>
      <c r="AX27" s="470"/>
      <c r="AY27" s="512" t="s">
        <v>192</v>
      </c>
      <c r="AZ27" s="513"/>
      <c r="BA27" s="513"/>
      <c r="BB27" s="513"/>
      <c r="BC27" s="513"/>
      <c r="BD27" s="513"/>
      <c r="BE27" s="513"/>
      <c r="BF27" s="513"/>
      <c r="BG27" s="513"/>
      <c r="BH27" s="513"/>
      <c r="BI27" s="513"/>
      <c r="BJ27" s="513"/>
      <c r="BK27" s="513"/>
      <c r="BL27" s="513"/>
      <c r="BM27" s="514"/>
      <c r="BN27" s="536" t="s">
        <v>182</v>
      </c>
      <c r="BO27" s="537"/>
      <c r="BP27" s="537"/>
      <c r="BQ27" s="537"/>
      <c r="BR27" s="537"/>
      <c r="BS27" s="537"/>
      <c r="BT27" s="537"/>
      <c r="BU27" s="538"/>
      <c r="BV27" s="536" t="s">
        <v>182</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c r="A28" s="172"/>
      <c r="B28" s="588"/>
      <c r="C28" s="564"/>
      <c r="D28" s="565"/>
      <c r="E28" s="467" t="s">
        <v>193</v>
      </c>
      <c r="F28" s="447"/>
      <c r="G28" s="447"/>
      <c r="H28" s="447"/>
      <c r="I28" s="447"/>
      <c r="J28" s="447"/>
      <c r="K28" s="448"/>
      <c r="L28" s="468">
        <v>1</v>
      </c>
      <c r="M28" s="469"/>
      <c r="N28" s="469"/>
      <c r="O28" s="469"/>
      <c r="P28" s="511"/>
      <c r="Q28" s="468">
        <v>2970</v>
      </c>
      <c r="R28" s="469"/>
      <c r="S28" s="469"/>
      <c r="T28" s="469"/>
      <c r="U28" s="469"/>
      <c r="V28" s="511"/>
      <c r="W28" s="563"/>
      <c r="X28" s="564"/>
      <c r="Y28" s="565"/>
      <c r="Z28" s="467" t="s">
        <v>194</v>
      </c>
      <c r="AA28" s="447"/>
      <c r="AB28" s="447"/>
      <c r="AC28" s="447"/>
      <c r="AD28" s="447"/>
      <c r="AE28" s="447"/>
      <c r="AF28" s="447"/>
      <c r="AG28" s="448"/>
      <c r="AH28" s="468" t="s">
        <v>182</v>
      </c>
      <c r="AI28" s="469"/>
      <c r="AJ28" s="469"/>
      <c r="AK28" s="469"/>
      <c r="AL28" s="511"/>
      <c r="AM28" s="468" t="s">
        <v>182</v>
      </c>
      <c r="AN28" s="469"/>
      <c r="AO28" s="469"/>
      <c r="AP28" s="469"/>
      <c r="AQ28" s="469"/>
      <c r="AR28" s="511"/>
      <c r="AS28" s="468" t="s">
        <v>182</v>
      </c>
      <c r="AT28" s="469"/>
      <c r="AU28" s="469"/>
      <c r="AV28" s="469"/>
      <c r="AW28" s="469"/>
      <c r="AX28" s="470"/>
      <c r="AY28" s="571" t="s">
        <v>195</v>
      </c>
      <c r="AZ28" s="572"/>
      <c r="BA28" s="572"/>
      <c r="BB28" s="573"/>
      <c r="BC28" s="377" t="s">
        <v>48</v>
      </c>
      <c r="BD28" s="378"/>
      <c r="BE28" s="378"/>
      <c r="BF28" s="378"/>
      <c r="BG28" s="378"/>
      <c r="BH28" s="378"/>
      <c r="BI28" s="378"/>
      <c r="BJ28" s="378"/>
      <c r="BK28" s="378"/>
      <c r="BL28" s="378"/>
      <c r="BM28" s="379"/>
      <c r="BN28" s="380">
        <v>2207661</v>
      </c>
      <c r="BO28" s="381"/>
      <c r="BP28" s="381"/>
      <c r="BQ28" s="381"/>
      <c r="BR28" s="381"/>
      <c r="BS28" s="381"/>
      <c r="BT28" s="381"/>
      <c r="BU28" s="382"/>
      <c r="BV28" s="380">
        <v>2056792</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c r="A29" s="172"/>
      <c r="B29" s="588"/>
      <c r="C29" s="564"/>
      <c r="D29" s="565"/>
      <c r="E29" s="467" t="s">
        <v>196</v>
      </c>
      <c r="F29" s="447"/>
      <c r="G29" s="447"/>
      <c r="H29" s="447"/>
      <c r="I29" s="447"/>
      <c r="J29" s="447"/>
      <c r="K29" s="448"/>
      <c r="L29" s="468">
        <v>12</v>
      </c>
      <c r="M29" s="469"/>
      <c r="N29" s="469"/>
      <c r="O29" s="469"/>
      <c r="P29" s="511"/>
      <c r="Q29" s="468">
        <v>2800</v>
      </c>
      <c r="R29" s="469"/>
      <c r="S29" s="469"/>
      <c r="T29" s="469"/>
      <c r="U29" s="469"/>
      <c r="V29" s="511"/>
      <c r="W29" s="566"/>
      <c r="X29" s="567"/>
      <c r="Y29" s="568"/>
      <c r="Z29" s="467" t="s">
        <v>197</v>
      </c>
      <c r="AA29" s="447"/>
      <c r="AB29" s="447"/>
      <c r="AC29" s="447"/>
      <c r="AD29" s="447"/>
      <c r="AE29" s="447"/>
      <c r="AF29" s="447"/>
      <c r="AG29" s="448"/>
      <c r="AH29" s="468">
        <v>159</v>
      </c>
      <c r="AI29" s="469"/>
      <c r="AJ29" s="469"/>
      <c r="AK29" s="469"/>
      <c r="AL29" s="511"/>
      <c r="AM29" s="468">
        <v>508985</v>
      </c>
      <c r="AN29" s="469"/>
      <c r="AO29" s="469"/>
      <c r="AP29" s="469"/>
      <c r="AQ29" s="469"/>
      <c r="AR29" s="511"/>
      <c r="AS29" s="468">
        <v>3201</v>
      </c>
      <c r="AT29" s="469"/>
      <c r="AU29" s="469"/>
      <c r="AV29" s="469"/>
      <c r="AW29" s="469"/>
      <c r="AX29" s="470"/>
      <c r="AY29" s="574"/>
      <c r="AZ29" s="575"/>
      <c r="BA29" s="575"/>
      <c r="BB29" s="576"/>
      <c r="BC29" s="451" t="s">
        <v>198</v>
      </c>
      <c r="BD29" s="452"/>
      <c r="BE29" s="452"/>
      <c r="BF29" s="452"/>
      <c r="BG29" s="452"/>
      <c r="BH29" s="452"/>
      <c r="BI29" s="452"/>
      <c r="BJ29" s="452"/>
      <c r="BK29" s="452"/>
      <c r="BL29" s="452"/>
      <c r="BM29" s="453"/>
      <c r="BN29" s="417">
        <v>129893</v>
      </c>
      <c r="BO29" s="418"/>
      <c r="BP29" s="418"/>
      <c r="BQ29" s="418"/>
      <c r="BR29" s="418"/>
      <c r="BS29" s="418"/>
      <c r="BT29" s="418"/>
      <c r="BU29" s="419"/>
      <c r="BV29" s="417">
        <v>129468</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199</v>
      </c>
      <c r="X30" s="585"/>
      <c r="Y30" s="585"/>
      <c r="Z30" s="585"/>
      <c r="AA30" s="585"/>
      <c r="AB30" s="585"/>
      <c r="AC30" s="585"/>
      <c r="AD30" s="585"/>
      <c r="AE30" s="585"/>
      <c r="AF30" s="585"/>
      <c r="AG30" s="586"/>
      <c r="AH30" s="544">
        <v>99.4</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2528604</v>
      </c>
      <c r="BO30" s="537"/>
      <c r="BP30" s="537"/>
      <c r="BQ30" s="537"/>
      <c r="BR30" s="537"/>
      <c r="BS30" s="537"/>
      <c r="BT30" s="537"/>
      <c r="BU30" s="538"/>
      <c r="BV30" s="536">
        <v>2315229</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80" t="s">
        <v>200</v>
      </c>
      <c r="D32" s="580"/>
      <c r="E32" s="580"/>
      <c r="F32" s="580"/>
      <c r="G32" s="580"/>
      <c r="H32" s="580"/>
      <c r="I32" s="580"/>
      <c r="J32" s="580"/>
      <c r="K32" s="580"/>
      <c r="L32" s="580"/>
      <c r="M32" s="580"/>
      <c r="N32" s="580"/>
      <c r="O32" s="580"/>
      <c r="P32" s="580"/>
      <c r="Q32" s="580"/>
      <c r="R32" s="580"/>
      <c r="S32" s="580"/>
      <c r="U32" s="421" t="s">
        <v>201</v>
      </c>
      <c r="V32" s="421"/>
      <c r="W32" s="421"/>
      <c r="X32" s="421"/>
      <c r="Y32" s="421"/>
      <c r="Z32" s="421"/>
      <c r="AA32" s="421"/>
      <c r="AB32" s="421"/>
      <c r="AC32" s="421"/>
      <c r="AD32" s="421"/>
      <c r="AE32" s="421"/>
      <c r="AF32" s="421"/>
      <c r="AG32" s="421"/>
      <c r="AH32" s="421"/>
      <c r="AI32" s="421"/>
      <c r="AJ32" s="421"/>
      <c r="AK32" s="421"/>
      <c r="AM32" s="421" t="s">
        <v>202</v>
      </c>
      <c r="AN32" s="421"/>
      <c r="AO32" s="421"/>
      <c r="AP32" s="421"/>
      <c r="AQ32" s="421"/>
      <c r="AR32" s="421"/>
      <c r="AS32" s="421"/>
      <c r="AT32" s="421"/>
      <c r="AU32" s="421"/>
      <c r="AV32" s="421"/>
      <c r="AW32" s="421"/>
      <c r="AX32" s="421"/>
      <c r="AY32" s="421"/>
      <c r="AZ32" s="421"/>
      <c r="BA32" s="421"/>
      <c r="BB32" s="421"/>
      <c r="BC32" s="421"/>
      <c r="BE32" s="421" t="s">
        <v>203</v>
      </c>
      <c r="BF32" s="421"/>
      <c r="BG32" s="421"/>
      <c r="BH32" s="421"/>
      <c r="BI32" s="421"/>
      <c r="BJ32" s="421"/>
      <c r="BK32" s="421"/>
      <c r="BL32" s="421"/>
      <c r="BM32" s="421"/>
      <c r="BN32" s="421"/>
      <c r="BO32" s="421"/>
      <c r="BP32" s="421"/>
      <c r="BQ32" s="421"/>
      <c r="BR32" s="421"/>
      <c r="BS32" s="421"/>
      <c r="BT32" s="421"/>
      <c r="BU32" s="421"/>
      <c r="BW32" s="421" t="s">
        <v>204</v>
      </c>
      <c r="BX32" s="421"/>
      <c r="BY32" s="421"/>
      <c r="BZ32" s="421"/>
      <c r="CA32" s="421"/>
      <c r="CB32" s="421"/>
      <c r="CC32" s="421"/>
      <c r="CD32" s="421"/>
      <c r="CE32" s="421"/>
      <c r="CF32" s="421"/>
      <c r="CG32" s="421"/>
      <c r="CH32" s="421"/>
      <c r="CI32" s="421"/>
      <c r="CJ32" s="421"/>
      <c r="CK32" s="421"/>
      <c r="CL32" s="421"/>
      <c r="CM32" s="421"/>
      <c r="CO32" s="421" t="s">
        <v>205</v>
      </c>
      <c r="CP32" s="421"/>
      <c r="CQ32" s="421"/>
      <c r="CR32" s="421"/>
      <c r="CS32" s="421"/>
      <c r="CT32" s="421"/>
      <c r="CU32" s="421"/>
      <c r="CV32" s="421"/>
      <c r="CW32" s="421"/>
      <c r="CX32" s="421"/>
      <c r="CY32" s="421"/>
      <c r="CZ32" s="421"/>
      <c r="DA32" s="421"/>
      <c r="DB32" s="421"/>
      <c r="DC32" s="421"/>
      <c r="DD32" s="421"/>
      <c r="DE32" s="421"/>
      <c r="DI32" s="195"/>
    </row>
    <row r="33" spans="1:113" ht="13.5" customHeight="1">
      <c r="A33" s="172"/>
      <c r="B33" s="196"/>
      <c r="C33" s="441" t="s">
        <v>206</v>
      </c>
      <c r="D33" s="441"/>
      <c r="E33" s="406" t="s">
        <v>207</v>
      </c>
      <c r="F33" s="406"/>
      <c r="G33" s="406"/>
      <c r="H33" s="406"/>
      <c r="I33" s="406"/>
      <c r="J33" s="406"/>
      <c r="K33" s="406"/>
      <c r="L33" s="406"/>
      <c r="M33" s="406"/>
      <c r="N33" s="406"/>
      <c r="O33" s="406"/>
      <c r="P33" s="406"/>
      <c r="Q33" s="406"/>
      <c r="R33" s="406"/>
      <c r="S33" s="406"/>
      <c r="T33" s="197"/>
      <c r="U33" s="441" t="s">
        <v>208</v>
      </c>
      <c r="V33" s="441"/>
      <c r="W33" s="406" t="s">
        <v>209</v>
      </c>
      <c r="X33" s="406"/>
      <c r="Y33" s="406"/>
      <c r="Z33" s="406"/>
      <c r="AA33" s="406"/>
      <c r="AB33" s="406"/>
      <c r="AC33" s="406"/>
      <c r="AD33" s="406"/>
      <c r="AE33" s="406"/>
      <c r="AF33" s="406"/>
      <c r="AG33" s="406"/>
      <c r="AH33" s="406"/>
      <c r="AI33" s="406"/>
      <c r="AJ33" s="406"/>
      <c r="AK33" s="406"/>
      <c r="AL33" s="197"/>
      <c r="AM33" s="441" t="s">
        <v>208</v>
      </c>
      <c r="AN33" s="441"/>
      <c r="AO33" s="406" t="s">
        <v>210</v>
      </c>
      <c r="AP33" s="406"/>
      <c r="AQ33" s="406"/>
      <c r="AR33" s="406"/>
      <c r="AS33" s="406"/>
      <c r="AT33" s="406"/>
      <c r="AU33" s="406"/>
      <c r="AV33" s="406"/>
      <c r="AW33" s="406"/>
      <c r="AX33" s="406"/>
      <c r="AY33" s="406"/>
      <c r="AZ33" s="406"/>
      <c r="BA33" s="406"/>
      <c r="BB33" s="406"/>
      <c r="BC33" s="406"/>
      <c r="BD33" s="198"/>
      <c r="BE33" s="406" t="s">
        <v>211</v>
      </c>
      <c r="BF33" s="406"/>
      <c r="BG33" s="406" t="s">
        <v>212</v>
      </c>
      <c r="BH33" s="406"/>
      <c r="BI33" s="406"/>
      <c r="BJ33" s="406"/>
      <c r="BK33" s="406"/>
      <c r="BL33" s="406"/>
      <c r="BM33" s="406"/>
      <c r="BN33" s="406"/>
      <c r="BO33" s="406"/>
      <c r="BP33" s="406"/>
      <c r="BQ33" s="406"/>
      <c r="BR33" s="406"/>
      <c r="BS33" s="406"/>
      <c r="BT33" s="406"/>
      <c r="BU33" s="406"/>
      <c r="BV33" s="198"/>
      <c r="BW33" s="441" t="s">
        <v>211</v>
      </c>
      <c r="BX33" s="441"/>
      <c r="BY33" s="406" t="s">
        <v>213</v>
      </c>
      <c r="BZ33" s="406"/>
      <c r="CA33" s="406"/>
      <c r="CB33" s="406"/>
      <c r="CC33" s="406"/>
      <c r="CD33" s="406"/>
      <c r="CE33" s="406"/>
      <c r="CF33" s="406"/>
      <c r="CG33" s="406"/>
      <c r="CH33" s="406"/>
      <c r="CI33" s="406"/>
      <c r="CJ33" s="406"/>
      <c r="CK33" s="406"/>
      <c r="CL33" s="406"/>
      <c r="CM33" s="406"/>
      <c r="CN33" s="197"/>
      <c r="CO33" s="441" t="s">
        <v>208</v>
      </c>
      <c r="CP33" s="441"/>
      <c r="CQ33" s="406" t="s">
        <v>214</v>
      </c>
      <c r="CR33" s="406"/>
      <c r="CS33" s="406"/>
      <c r="CT33" s="406"/>
      <c r="CU33" s="406"/>
      <c r="CV33" s="406"/>
      <c r="CW33" s="406"/>
      <c r="CX33" s="406"/>
      <c r="CY33" s="406"/>
      <c r="CZ33" s="406"/>
      <c r="DA33" s="406"/>
      <c r="DB33" s="406"/>
      <c r="DC33" s="406"/>
      <c r="DD33" s="406"/>
      <c r="DE33" s="406"/>
      <c r="DF33" s="197"/>
      <c r="DG33" s="606" t="s">
        <v>215</v>
      </c>
      <c r="DH33" s="606"/>
      <c r="DI33" s="199"/>
    </row>
    <row r="34" spans="1:113" ht="32.25" customHeight="1">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172"/>
      <c r="AM34" s="607">
        <f>IF(AO34="","",MAX(C34:D43,U34:V43)+1)</f>
        <v>5</v>
      </c>
      <c r="AN34" s="607"/>
      <c r="AO34" s="608" t="str">
        <f>IF('各会計、関係団体の財政状況及び健全化判断比率'!B30="","",'各会計、関係団体の財政状況及び健全化判断比率'!B30)</f>
        <v>水道事業会計</v>
      </c>
      <c r="AP34" s="608"/>
      <c r="AQ34" s="608"/>
      <c r="AR34" s="608"/>
      <c r="AS34" s="608"/>
      <c r="AT34" s="608"/>
      <c r="AU34" s="608"/>
      <c r="AV34" s="608"/>
      <c r="AW34" s="608"/>
      <c r="AX34" s="608"/>
      <c r="AY34" s="608"/>
      <c r="AZ34" s="608"/>
      <c r="BA34" s="608"/>
      <c r="BB34" s="608"/>
      <c r="BC34" s="608"/>
      <c r="BD34" s="172"/>
      <c r="BE34" s="607">
        <f>IF(BG34="","",MAX(C34:D43,U34:V43,AM34:AN43)+1)</f>
        <v>7</v>
      </c>
      <c r="BF34" s="607"/>
      <c r="BG34" s="608" t="str">
        <f>IF('各会計、関係団体の財政状況及び健全化判断比率'!B32="","",'各会計、関係団体の財政状況及び健全化判断比率'!B32)</f>
        <v>工業用地造成事業特別会計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両筑衛生施設組合</v>
      </c>
      <c r="BZ34" s="608"/>
      <c r="CA34" s="608"/>
      <c r="CB34" s="608"/>
      <c r="CC34" s="608"/>
      <c r="CD34" s="608"/>
      <c r="CE34" s="608"/>
      <c r="CF34" s="608"/>
      <c r="CG34" s="608"/>
      <c r="CH34" s="608"/>
      <c r="CI34" s="608"/>
      <c r="CJ34" s="608"/>
      <c r="CK34" s="608"/>
      <c r="CL34" s="608"/>
      <c r="CM34" s="608"/>
      <c r="CN34" s="172"/>
      <c r="CO34" s="607">
        <f>IF(CQ34="","",MAX(C34:D43,U34:V43,AM34:AN43,BE34:BF43,BW34:BX43)+1)</f>
        <v>18</v>
      </c>
      <c r="CP34" s="607"/>
      <c r="CQ34" s="608" t="str">
        <f>IF('各会計、関係団体の財政状況及び健全化判断比率'!BS7="","",'各会計、関係団体の財政状況及び健全化判断比率'!BS7)</f>
        <v>筑前町ファーマーズマーケットみなみの里</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c r="A35" s="172"/>
      <c r="B35" s="196"/>
      <c r="C35" s="607">
        <f>IF(E35="","",C34+1)</f>
        <v>2</v>
      </c>
      <c r="D35" s="607"/>
      <c r="E35" s="608" t="str">
        <f>IF('各会計、関係団体の財政状況及び健全化判断比率'!B8="","",'各会計、関係団体の財政状況及び健全化判断比率'!B8)</f>
        <v>住宅新築資金等貸付事業特別会計</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2"/>
      <c r="AM35" s="607">
        <f t="shared" ref="AM35:AM43" si="0">IF(AO35="","",AM34+1)</f>
        <v>6</v>
      </c>
      <c r="AN35" s="607"/>
      <c r="AO35" s="608" t="str">
        <f>IF('各会計、関係団体の財政状況及び健全化判断比率'!B31="","",'各会計、関係団体の財政状況及び健全化判断比率'!B31)</f>
        <v>下水道事業会計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福岡県市町村消防団員等公務災害補償組合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t="str">
        <f t="shared" ref="U36:U43" si="4">IF(W36="","",U35+1)</f>
        <v/>
      </c>
      <c r="V36" s="607"/>
      <c r="W36" s="608"/>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福岡県市町村職員退職手当組合（一般会計）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福岡県市町村職員退職手当組合（基金特別会計）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福岡県自治会館管理組合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福岡県南広域水道企業団</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甘木・朝倉広域市町村圏事務組合（一般会計）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甘木・朝倉広域市町村圏事務組合（消防特別会計）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甘木・朝倉・三井環境施設組合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17</v>
      </c>
      <c r="BX43" s="607"/>
      <c r="BY43" s="608" t="str">
        <f>IF('各会計、関係団体の財政状況及び健全化判断比率'!B77="","",'各会計、関係団体の財政状況及び健全化判断比率'!B77)</f>
        <v>福岡県自治振興組合（一般会計）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216</v>
      </c>
      <c r="E46" s="610" t="s">
        <v>217</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c r="E47" s="610" t="s">
        <v>218</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c r="E48" s="610" t="s">
        <v>219</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c r="E49" s="611" t="s">
        <v>220</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c r="E50" s="610" t="s">
        <v>221</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c r="E51" s="610" t="s">
        <v>222</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c r="E52" s="610" t="s">
        <v>223</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c r="E53" s="171" t="s">
        <v>631</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Normal="100" zoomScaleSheetLayoutView="100" workbookViewId="0">
      <selection activeCell="G37" sqref="G37"/>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8" t="s">
        <v>560</v>
      </c>
      <c r="D34" s="1158"/>
      <c r="E34" s="1159"/>
      <c r="F34" s="32">
        <v>3.03</v>
      </c>
      <c r="G34" s="33">
        <v>3.25</v>
      </c>
      <c r="H34" s="33">
        <v>3.37</v>
      </c>
      <c r="I34" s="33">
        <v>3.72</v>
      </c>
      <c r="J34" s="34">
        <v>7.06</v>
      </c>
      <c r="K34" s="22"/>
      <c r="L34" s="22"/>
      <c r="M34" s="22"/>
      <c r="N34" s="22"/>
      <c r="O34" s="22"/>
      <c r="P34" s="22"/>
    </row>
    <row r="35" spans="1:16" ht="39" customHeight="1">
      <c r="A35" s="22"/>
      <c r="B35" s="35"/>
      <c r="C35" s="1154" t="s">
        <v>561</v>
      </c>
      <c r="D35" s="1154"/>
      <c r="E35" s="1155"/>
      <c r="F35" s="36">
        <v>5.8</v>
      </c>
      <c r="G35" s="37">
        <v>4.34</v>
      </c>
      <c r="H35" s="37">
        <v>5.27</v>
      </c>
      <c r="I35" s="37">
        <v>5.76</v>
      </c>
      <c r="J35" s="38">
        <v>6.02</v>
      </c>
      <c r="K35" s="22"/>
      <c r="L35" s="22"/>
      <c r="M35" s="22"/>
      <c r="N35" s="22"/>
      <c r="O35" s="22"/>
      <c r="P35" s="22"/>
    </row>
    <row r="36" spans="1:16" ht="39" customHeight="1">
      <c r="A36" s="22"/>
      <c r="B36" s="35"/>
      <c r="C36" s="1154" t="s">
        <v>562</v>
      </c>
      <c r="D36" s="1154"/>
      <c r="E36" s="1155"/>
      <c r="F36" s="36" t="s">
        <v>526</v>
      </c>
      <c r="G36" s="37" t="s">
        <v>526</v>
      </c>
      <c r="H36" s="37">
        <v>1.1599999999999999</v>
      </c>
      <c r="I36" s="37">
        <v>2.54</v>
      </c>
      <c r="J36" s="38">
        <v>3.21</v>
      </c>
      <c r="K36" s="22"/>
      <c r="L36" s="22"/>
      <c r="M36" s="22"/>
      <c r="N36" s="22"/>
      <c r="O36" s="22"/>
      <c r="P36" s="22"/>
    </row>
    <row r="37" spans="1:16" ht="39" customHeight="1">
      <c r="A37" s="22"/>
      <c r="B37" s="35"/>
      <c r="C37" s="1154" t="s">
        <v>563</v>
      </c>
      <c r="D37" s="1154"/>
      <c r="E37" s="1155"/>
      <c r="F37" s="36" t="s">
        <v>564</v>
      </c>
      <c r="G37" s="37">
        <v>0.14000000000000001</v>
      </c>
      <c r="H37" s="37">
        <v>2.25</v>
      </c>
      <c r="I37" s="37">
        <v>1.71</v>
      </c>
      <c r="J37" s="38">
        <v>1.18</v>
      </c>
      <c r="K37" s="22"/>
      <c r="L37" s="22"/>
      <c r="M37" s="22"/>
      <c r="N37" s="22"/>
      <c r="O37" s="22"/>
      <c r="P37" s="22"/>
    </row>
    <row r="38" spans="1:16" ht="39" customHeight="1">
      <c r="A38" s="22"/>
      <c r="B38" s="35"/>
      <c r="C38" s="1154" t="s">
        <v>565</v>
      </c>
      <c r="D38" s="1154"/>
      <c r="E38" s="1155"/>
      <c r="F38" s="36">
        <v>0.19</v>
      </c>
      <c r="G38" s="37">
        <v>0.2</v>
      </c>
      <c r="H38" s="37">
        <v>0.19</v>
      </c>
      <c r="I38" s="37">
        <v>0.19</v>
      </c>
      <c r="J38" s="38">
        <v>0.31</v>
      </c>
      <c r="K38" s="22"/>
      <c r="L38" s="22"/>
      <c r="M38" s="22"/>
      <c r="N38" s="22"/>
      <c r="O38" s="22"/>
      <c r="P38" s="22"/>
    </row>
    <row r="39" spans="1:16" ht="39" customHeight="1">
      <c r="A39" s="22"/>
      <c r="B39" s="35"/>
      <c r="C39" s="1154" t="s">
        <v>566</v>
      </c>
      <c r="D39" s="1154"/>
      <c r="E39" s="1155"/>
      <c r="F39" s="36">
        <v>0.03</v>
      </c>
      <c r="G39" s="37">
        <v>0.03</v>
      </c>
      <c r="H39" s="37">
        <v>0.01</v>
      </c>
      <c r="I39" s="37">
        <v>0.02</v>
      </c>
      <c r="J39" s="38">
        <v>0.02</v>
      </c>
      <c r="K39" s="22"/>
      <c r="L39" s="22"/>
      <c r="M39" s="22"/>
      <c r="N39" s="22"/>
      <c r="O39" s="22"/>
      <c r="P39" s="22"/>
    </row>
    <row r="40" spans="1:16" ht="39" customHeight="1">
      <c r="A40" s="22"/>
      <c r="B40" s="35"/>
      <c r="C40" s="1154" t="s">
        <v>567</v>
      </c>
      <c r="D40" s="1154"/>
      <c r="E40" s="1155"/>
      <c r="F40" s="36">
        <v>0.06</v>
      </c>
      <c r="G40" s="37">
        <v>0.03</v>
      </c>
      <c r="H40" s="37">
        <v>0.02</v>
      </c>
      <c r="I40" s="37">
        <v>0.01</v>
      </c>
      <c r="J40" s="38">
        <v>0</v>
      </c>
      <c r="K40" s="22"/>
      <c r="L40" s="22"/>
      <c r="M40" s="22"/>
      <c r="N40" s="22"/>
      <c r="O40" s="22"/>
      <c r="P40" s="22"/>
    </row>
    <row r="41" spans="1:16" ht="39" customHeight="1">
      <c r="A41" s="22"/>
      <c r="B41" s="35"/>
      <c r="C41" s="1154"/>
      <c r="D41" s="1154"/>
      <c r="E41" s="1155"/>
      <c r="F41" s="36"/>
      <c r="G41" s="37"/>
      <c r="H41" s="37"/>
      <c r="I41" s="37"/>
      <c r="J41" s="38"/>
      <c r="K41" s="22"/>
      <c r="L41" s="22"/>
      <c r="M41" s="22"/>
      <c r="N41" s="22"/>
      <c r="O41" s="22"/>
      <c r="P41" s="22"/>
    </row>
    <row r="42" spans="1:16" ht="39" customHeight="1">
      <c r="A42" s="22"/>
      <c r="B42" s="39"/>
      <c r="C42" s="1154" t="s">
        <v>568</v>
      </c>
      <c r="D42" s="1154"/>
      <c r="E42" s="1155"/>
      <c r="F42" s="36" t="s">
        <v>526</v>
      </c>
      <c r="G42" s="37" t="s">
        <v>526</v>
      </c>
      <c r="H42" s="37" t="s">
        <v>526</v>
      </c>
      <c r="I42" s="37" t="s">
        <v>526</v>
      </c>
      <c r="J42" s="38" t="s">
        <v>526</v>
      </c>
      <c r="K42" s="22"/>
      <c r="L42" s="22"/>
      <c r="M42" s="22"/>
      <c r="N42" s="22"/>
      <c r="O42" s="22"/>
      <c r="P42" s="22"/>
    </row>
    <row r="43" spans="1:16" ht="39" customHeight="1" thickBot="1">
      <c r="A43" s="22"/>
      <c r="B43" s="40"/>
      <c r="C43" s="1156" t="s">
        <v>569</v>
      </c>
      <c r="D43" s="1156"/>
      <c r="E43" s="1157"/>
      <c r="F43" s="41">
        <v>1.27</v>
      </c>
      <c r="G43" s="42">
        <v>0.4</v>
      </c>
      <c r="H43" s="42" t="s">
        <v>526</v>
      </c>
      <c r="I43" s="42" t="s">
        <v>526</v>
      </c>
      <c r="J43" s="43" t="s">
        <v>526</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gLDlCN6lQkyZwhH2Kke8kN6m2Y9iRSS8PX7vzVuaIabxrUJ/8cgsAzurFSgwNbYt7NOZIrJjqA4WRULFtCVKg==" saltValue="2ZXnRLgHfdCxr1L73inn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0" zoomScale="85" zoomScaleNormal="85" zoomScaleSheetLayoutView="55" workbookViewId="0">
      <selection activeCell="Q60" sqref="Q60"/>
    </sheetView>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c r="A45" s="46"/>
      <c r="B45" s="1160" t="s">
        <v>11</v>
      </c>
      <c r="C45" s="1161"/>
      <c r="D45" s="56"/>
      <c r="E45" s="1166" t="s">
        <v>12</v>
      </c>
      <c r="F45" s="1166"/>
      <c r="G45" s="1166"/>
      <c r="H45" s="1166"/>
      <c r="I45" s="1166"/>
      <c r="J45" s="1167"/>
      <c r="K45" s="57">
        <v>1428</v>
      </c>
      <c r="L45" s="58">
        <v>1446</v>
      </c>
      <c r="M45" s="58">
        <v>1380</v>
      </c>
      <c r="N45" s="58">
        <v>1397</v>
      </c>
      <c r="O45" s="59">
        <v>1393</v>
      </c>
      <c r="P45" s="46"/>
      <c r="Q45" s="46"/>
      <c r="R45" s="46"/>
      <c r="S45" s="46"/>
      <c r="T45" s="46"/>
      <c r="U45" s="46"/>
    </row>
    <row r="46" spans="1:21" ht="30.75" customHeight="1">
      <c r="A46" s="46"/>
      <c r="B46" s="1162"/>
      <c r="C46" s="1163"/>
      <c r="D46" s="60"/>
      <c r="E46" s="1168" t="s">
        <v>13</v>
      </c>
      <c r="F46" s="1168"/>
      <c r="G46" s="1168"/>
      <c r="H46" s="1168"/>
      <c r="I46" s="1168"/>
      <c r="J46" s="1169"/>
      <c r="K46" s="61" t="s">
        <v>526</v>
      </c>
      <c r="L46" s="62" t="s">
        <v>526</v>
      </c>
      <c r="M46" s="62" t="s">
        <v>526</v>
      </c>
      <c r="N46" s="62" t="s">
        <v>526</v>
      </c>
      <c r="O46" s="63" t="s">
        <v>526</v>
      </c>
      <c r="P46" s="46"/>
      <c r="Q46" s="46"/>
      <c r="R46" s="46"/>
      <c r="S46" s="46"/>
      <c r="T46" s="46"/>
      <c r="U46" s="46"/>
    </row>
    <row r="47" spans="1:21" ht="30.75" customHeight="1">
      <c r="A47" s="46"/>
      <c r="B47" s="1162"/>
      <c r="C47" s="1163"/>
      <c r="D47" s="60"/>
      <c r="E47" s="1168" t="s">
        <v>14</v>
      </c>
      <c r="F47" s="1168"/>
      <c r="G47" s="1168"/>
      <c r="H47" s="1168"/>
      <c r="I47" s="1168"/>
      <c r="J47" s="1169"/>
      <c r="K47" s="61" t="s">
        <v>526</v>
      </c>
      <c r="L47" s="62" t="s">
        <v>526</v>
      </c>
      <c r="M47" s="62" t="s">
        <v>526</v>
      </c>
      <c r="N47" s="62" t="s">
        <v>526</v>
      </c>
      <c r="O47" s="63" t="s">
        <v>526</v>
      </c>
      <c r="P47" s="46"/>
      <c r="Q47" s="46"/>
      <c r="R47" s="46"/>
      <c r="S47" s="46"/>
      <c r="T47" s="46"/>
      <c r="U47" s="46"/>
    </row>
    <row r="48" spans="1:21" ht="30.75" customHeight="1">
      <c r="A48" s="46"/>
      <c r="B48" s="1162"/>
      <c r="C48" s="1163"/>
      <c r="D48" s="60"/>
      <c r="E48" s="1168" t="s">
        <v>15</v>
      </c>
      <c r="F48" s="1168"/>
      <c r="G48" s="1168"/>
      <c r="H48" s="1168"/>
      <c r="I48" s="1168"/>
      <c r="J48" s="1169"/>
      <c r="K48" s="61">
        <v>886</v>
      </c>
      <c r="L48" s="62">
        <v>773</v>
      </c>
      <c r="M48" s="62">
        <v>757</v>
      </c>
      <c r="N48" s="62">
        <v>744</v>
      </c>
      <c r="O48" s="63">
        <v>740</v>
      </c>
      <c r="P48" s="46"/>
      <c r="Q48" s="46"/>
      <c r="R48" s="46"/>
      <c r="S48" s="46"/>
      <c r="T48" s="46"/>
      <c r="U48" s="46"/>
    </row>
    <row r="49" spans="1:21" ht="30.75" customHeight="1">
      <c r="A49" s="46"/>
      <c r="B49" s="1162"/>
      <c r="C49" s="1163"/>
      <c r="D49" s="60"/>
      <c r="E49" s="1168" t="s">
        <v>16</v>
      </c>
      <c r="F49" s="1168"/>
      <c r="G49" s="1168"/>
      <c r="H49" s="1168"/>
      <c r="I49" s="1168"/>
      <c r="J49" s="1169"/>
      <c r="K49" s="61">
        <v>94</v>
      </c>
      <c r="L49" s="62">
        <v>47</v>
      </c>
      <c r="M49" s="62">
        <v>68</v>
      </c>
      <c r="N49" s="62">
        <v>91</v>
      </c>
      <c r="O49" s="63">
        <v>100</v>
      </c>
      <c r="P49" s="46"/>
      <c r="Q49" s="46"/>
      <c r="R49" s="46"/>
      <c r="S49" s="46"/>
      <c r="T49" s="46"/>
      <c r="U49" s="46"/>
    </row>
    <row r="50" spans="1:21" ht="30.75" customHeight="1">
      <c r="A50" s="46"/>
      <c r="B50" s="1162"/>
      <c r="C50" s="1163"/>
      <c r="D50" s="60"/>
      <c r="E50" s="1168" t="s">
        <v>17</v>
      </c>
      <c r="F50" s="1168"/>
      <c r="G50" s="1168"/>
      <c r="H50" s="1168"/>
      <c r="I50" s="1168"/>
      <c r="J50" s="1169"/>
      <c r="K50" s="61">
        <v>23</v>
      </c>
      <c r="L50" s="62">
        <v>0</v>
      </c>
      <c r="M50" s="62">
        <v>0</v>
      </c>
      <c r="N50" s="62">
        <v>0</v>
      </c>
      <c r="O50" s="63">
        <v>0</v>
      </c>
      <c r="P50" s="46"/>
      <c r="Q50" s="46"/>
      <c r="R50" s="46"/>
      <c r="S50" s="46"/>
      <c r="T50" s="46"/>
      <c r="U50" s="46"/>
    </row>
    <row r="51" spans="1:21" ht="30.75" customHeight="1">
      <c r="A51" s="46"/>
      <c r="B51" s="1164"/>
      <c r="C51" s="1165"/>
      <c r="D51" s="64"/>
      <c r="E51" s="1168" t="s">
        <v>18</v>
      </c>
      <c r="F51" s="1168"/>
      <c r="G51" s="1168"/>
      <c r="H51" s="1168"/>
      <c r="I51" s="1168"/>
      <c r="J51" s="1169"/>
      <c r="K51" s="61">
        <v>0</v>
      </c>
      <c r="L51" s="62">
        <v>0</v>
      </c>
      <c r="M51" s="62">
        <v>0</v>
      </c>
      <c r="N51" s="62">
        <v>0</v>
      </c>
      <c r="O51" s="63">
        <v>0</v>
      </c>
      <c r="P51" s="46"/>
      <c r="Q51" s="46"/>
      <c r="R51" s="46"/>
      <c r="S51" s="46"/>
      <c r="T51" s="46"/>
      <c r="U51" s="46"/>
    </row>
    <row r="52" spans="1:21" ht="30.75" customHeight="1">
      <c r="A52" s="46"/>
      <c r="B52" s="1170" t="s">
        <v>19</v>
      </c>
      <c r="C52" s="1171"/>
      <c r="D52" s="64"/>
      <c r="E52" s="1168" t="s">
        <v>20</v>
      </c>
      <c r="F52" s="1168"/>
      <c r="G52" s="1168"/>
      <c r="H52" s="1168"/>
      <c r="I52" s="1168"/>
      <c r="J52" s="1169"/>
      <c r="K52" s="61">
        <v>1591</v>
      </c>
      <c r="L52" s="62">
        <v>1564</v>
      </c>
      <c r="M52" s="62">
        <v>1574</v>
      </c>
      <c r="N52" s="62">
        <v>1542</v>
      </c>
      <c r="O52" s="63">
        <v>1551</v>
      </c>
      <c r="P52" s="46"/>
      <c r="Q52" s="46"/>
      <c r="R52" s="46"/>
      <c r="S52" s="46"/>
      <c r="T52" s="46"/>
      <c r="U52" s="46"/>
    </row>
    <row r="53" spans="1:21" ht="30.75" customHeight="1" thickBot="1">
      <c r="A53" s="46"/>
      <c r="B53" s="1172" t="s">
        <v>21</v>
      </c>
      <c r="C53" s="1173"/>
      <c r="D53" s="65"/>
      <c r="E53" s="1174" t="s">
        <v>22</v>
      </c>
      <c r="F53" s="1174"/>
      <c r="G53" s="1174"/>
      <c r="H53" s="1174"/>
      <c r="I53" s="1174"/>
      <c r="J53" s="1175"/>
      <c r="K53" s="66">
        <v>840</v>
      </c>
      <c r="L53" s="67">
        <v>702</v>
      </c>
      <c r="M53" s="67">
        <v>631</v>
      </c>
      <c r="N53" s="67">
        <v>690</v>
      </c>
      <c r="O53" s="68">
        <v>682</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c r="B57" s="1176" t="s">
        <v>25</v>
      </c>
      <c r="C57" s="1177"/>
      <c r="D57" s="1180" t="s">
        <v>26</v>
      </c>
      <c r="E57" s="1181"/>
      <c r="F57" s="1181"/>
      <c r="G57" s="1181"/>
      <c r="H57" s="1181"/>
      <c r="I57" s="1181"/>
      <c r="J57" s="1182"/>
      <c r="K57" s="81" t="s">
        <v>578</v>
      </c>
      <c r="L57" s="82" t="s">
        <v>578</v>
      </c>
      <c r="M57" s="82" t="s">
        <v>578</v>
      </c>
      <c r="N57" s="82" t="s">
        <v>578</v>
      </c>
      <c r="O57" s="83" t="s">
        <v>578</v>
      </c>
    </row>
    <row r="58" spans="1:21" ht="31.5" customHeight="1" thickBot="1">
      <c r="B58" s="1178"/>
      <c r="C58" s="1179"/>
      <c r="D58" s="1183" t="s">
        <v>27</v>
      </c>
      <c r="E58" s="1184"/>
      <c r="F58" s="1184"/>
      <c r="G58" s="1184"/>
      <c r="H58" s="1184"/>
      <c r="I58" s="1184"/>
      <c r="J58" s="1185"/>
      <c r="K58" s="84" t="s">
        <v>578</v>
      </c>
      <c r="L58" s="85" t="s">
        <v>578</v>
      </c>
      <c r="M58" s="85" t="s">
        <v>578</v>
      </c>
      <c r="N58" s="85" t="s">
        <v>578</v>
      </c>
      <c r="O58" s="86" t="s">
        <v>578</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wmkcMe8DsptHTFap8SV6NJBZVVoLVtvCOxf2+0SWL3t9fOWjlzZKOebChNolAK5Sk9Hs3O+6E83pALYmNxcPw==" saltValue="Tfa1QpHKlozHtvVFz83W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F25" zoomScale="85" zoomScaleNormal="85" zoomScaleSheetLayoutView="100" workbookViewId="0">
      <selection activeCell="M43" sqref="M43"/>
    </sheetView>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553</v>
      </c>
      <c r="J40" s="98" t="s">
        <v>554</v>
      </c>
      <c r="K40" s="98" t="s">
        <v>555</v>
      </c>
      <c r="L40" s="98" t="s">
        <v>556</v>
      </c>
      <c r="M40" s="99" t="s">
        <v>557</v>
      </c>
    </row>
    <row r="41" spans="2:13" ht="27.75" customHeight="1">
      <c r="B41" s="1186" t="s">
        <v>30</v>
      </c>
      <c r="C41" s="1187"/>
      <c r="D41" s="100"/>
      <c r="E41" s="1192" t="s">
        <v>31</v>
      </c>
      <c r="F41" s="1192"/>
      <c r="G41" s="1192"/>
      <c r="H41" s="1193"/>
      <c r="I41" s="334">
        <v>16022</v>
      </c>
      <c r="J41" s="335">
        <v>15059</v>
      </c>
      <c r="K41" s="335">
        <v>14400</v>
      </c>
      <c r="L41" s="335">
        <v>13826</v>
      </c>
      <c r="M41" s="336">
        <v>13166</v>
      </c>
    </row>
    <row r="42" spans="2:13" ht="27.75" customHeight="1">
      <c r="B42" s="1188"/>
      <c r="C42" s="1189"/>
      <c r="D42" s="101"/>
      <c r="E42" s="1194" t="s">
        <v>32</v>
      </c>
      <c r="F42" s="1194"/>
      <c r="G42" s="1194"/>
      <c r="H42" s="1195"/>
      <c r="I42" s="337">
        <v>104</v>
      </c>
      <c r="J42" s="338">
        <v>99</v>
      </c>
      <c r="K42" s="338">
        <v>93</v>
      </c>
      <c r="L42" s="338">
        <v>183</v>
      </c>
      <c r="M42" s="339">
        <v>189</v>
      </c>
    </row>
    <row r="43" spans="2:13" ht="27.75" customHeight="1">
      <c r="B43" s="1188"/>
      <c r="C43" s="1189"/>
      <c r="D43" s="101"/>
      <c r="E43" s="1194" t="s">
        <v>33</v>
      </c>
      <c r="F43" s="1194"/>
      <c r="G43" s="1194"/>
      <c r="H43" s="1195"/>
      <c r="I43" s="337">
        <v>12228</v>
      </c>
      <c r="J43" s="338">
        <v>11261</v>
      </c>
      <c r="K43" s="338">
        <v>9605</v>
      </c>
      <c r="L43" s="338">
        <v>8835</v>
      </c>
      <c r="M43" s="339">
        <v>8111</v>
      </c>
    </row>
    <row r="44" spans="2:13" ht="27.75" customHeight="1">
      <c r="B44" s="1188"/>
      <c r="C44" s="1189"/>
      <c r="D44" s="101"/>
      <c r="E44" s="1194" t="s">
        <v>34</v>
      </c>
      <c r="F44" s="1194"/>
      <c r="G44" s="1194"/>
      <c r="H44" s="1195"/>
      <c r="I44" s="337">
        <v>284</v>
      </c>
      <c r="J44" s="338">
        <v>440</v>
      </c>
      <c r="K44" s="338">
        <v>619</v>
      </c>
      <c r="L44" s="338">
        <v>706</v>
      </c>
      <c r="M44" s="339">
        <v>631</v>
      </c>
    </row>
    <row r="45" spans="2:13" ht="27.75" customHeight="1">
      <c r="B45" s="1188"/>
      <c r="C45" s="1189"/>
      <c r="D45" s="101"/>
      <c r="E45" s="1194" t="s">
        <v>35</v>
      </c>
      <c r="F45" s="1194"/>
      <c r="G45" s="1194"/>
      <c r="H45" s="1195"/>
      <c r="I45" s="337">
        <v>1098</v>
      </c>
      <c r="J45" s="338">
        <v>1008</v>
      </c>
      <c r="K45" s="338">
        <v>1162</v>
      </c>
      <c r="L45" s="338">
        <v>980</v>
      </c>
      <c r="M45" s="339">
        <v>917</v>
      </c>
    </row>
    <row r="46" spans="2:13" ht="27.75" customHeight="1">
      <c r="B46" s="1188"/>
      <c r="C46" s="1189"/>
      <c r="D46" s="102"/>
      <c r="E46" s="1194" t="s">
        <v>36</v>
      </c>
      <c r="F46" s="1194"/>
      <c r="G46" s="1194"/>
      <c r="H46" s="1195"/>
      <c r="I46" s="337" t="s">
        <v>526</v>
      </c>
      <c r="J46" s="338" t="s">
        <v>526</v>
      </c>
      <c r="K46" s="338" t="s">
        <v>526</v>
      </c>
      <c r="L46" s="338" t="s">
        <v>526</v>
      </c>
      <c r="M46" s="339" t="s">
        <v>526</v>
      </c>
    </row>
    <row r="47" spans="2:13" ht="27.75" customHeight="1">
      <c r="B47" s="1188"/>
      <c r="C47" s="1189"/>
      <c r="D47" s="103"/>
      <c r="E47" s="1196" t="s">
        <v>37</v>
      </c>
      <c r="F47" s="1197"/>
      <c r="G47" s="1197"/>
      <c r="H47" s="1198"/>
      <c r="I47" s="337" t="s">
        <v>526</v>
      </c>
      <c r="J47" s="338" t="s">
        <v>526</v>
      </c>
      <c r="K47" s="338" t="s">
        <v>526</v>
      </c>
      <c r="L47" s="338" t="s">
        <v>526</v>
      </c>
      <c r="M47" s="339" t="s">
        <v>526</v>
      </c>
    </row>
    <row r="48" spans="2:13" ht="27.75" customHeight="1">
      <c r="B48" s="1188"/>
      <c r="C48" s="1189"/>
      <c r="D48" s="101"/>
      <c r="E48" s="1194" t="s">
        <v>38</v>
      </c>
      <c r="F48" s="1194"/>
      <c r="G48" s="1194"/>
      <c r="H48" s="1195"/>
      <c r="I48" s="337" t="s">
        <v>526</v>
      </c>
      <c r="J48" s="338" t="s">
        <v>526</v>
      </c>
      <c r="K48" s="338" t="s">
        <v>526</v>
      </c>
      <c r="L48" s="338" t="s">
        <v>526</v>
      </c>
      <c r="M48" s="339" t="s">
        <v>526</v>
      </c>
    </row>
    <row r="49" spans="2:13" ht="27.75" customHeight="1">
      <c r="B49" s="1190"/>
      <c r="C49" s="1191"/>
      <c r="D49" s="101"/>
      <c r="E49" s="1194" t="s">
        <v>39</v>
      </c>
      <c r="F49" s="1194"/>
      <c r="G49" s="1194"/>
      <c r="H49" s="1195"/>
      <c r="I49" s="337" t="s">
        <v>526</v>
      </c>
      <c r="J49" s="338" t="s">
        <v>526</v>
      </c>
      <c r="K49" s="338" t="s">
        <v>526</v>
      </c>
      <c r="L49" s="338" t="s">
        <v>526</v>
      </c>
      <c r="M49" s="339" t="s">
        <v>526</v>
      </c>
    </row>
    <row r="50" spans="2:13" ht="27.75" customHeight="1">
      <c r="B50" s="1199" t="s">
        <v>40</v>
      </c>
      <c r="C50" s="1200"/>
      <c r="D50" s="104"/>
      <c r="E50" s="1194" t="s">
        <v>41</v>
      </c>
      <c r="F50" s="1194"/>
      <c r="G50" s="1194"/>
      <c r="H50" s="1195"/>
      <c r="I50" s="337">
        <v>5750</v>
      </c>
      <c r="J50" s="338">
        <v>4994</v>
      </c>
      <c r="K50" s="338">
        <v>4785</v>
      </c>
      <c r="L50" s="338">
        <v>4503</v>
      </c>
      <c r="M50" s="339">
        <v>4865</v>
      </c>
    </row>
    <row r="51" spans="2:13" ht="27.75" customHeight="1">
      <c r="B51" s="1188"/>
      <c r="C51" s="1189"/>
      <c r="D51" s="101"/>
      <c r="E51" s="1194" t="s">
        <v>42</v>
      </c>
      <c r="F51" s="1194"/>
      <c r="G51" s="1194"/>
      <c r="H51" s="1195"/>
      <c r="I51" s="337">
        <v>546</v>
      </c>
      <c r="J51" s="338">
        <v>491</v>
      </c>
      <c r="K51" s="338">
        <v>473</v>
      </c>
      <c r="L51" s="338">
        <v>385</v>
      </c>
      <c r="M51" s="339">
        <v>422</v>
      </c>
    </row>
    <row r="52" spans="2:13" ht="27.75" customHeight="1">
      <c r="B52" s="1190"/>
      <c r="C52" s="1191"/>
      <c r="D52" s="101"/>
      <c r="E52" s="1194" t="s">
        <v>43</v>
      </c>
      <c r="F52" s="1194"/>
      <c r="G52" s="1194"/>
      <c r="H52" s="1195"/>
      <c r="I52" s="337">
        <v>17000</v>
      </c>
      <c r="J52" s="338">
        <v>16258</v>
      </c>
      <c r="K52" s="338">
        <v>15874</v>
      </c>
      <c r="L52" s="338">
        <v>15182</v>
      </c>
      <c r="M52" s="339">
        <v>14262</v>
      </c>
    </row>
    <row r="53" spans="2:13" ht="27.75" customHeight="1" thickBot="1">
      <c r="B53" s="1201" t="s">
        <v>44</v>
      </c>
      <c r="C53" s="1202"/>
      <c r="D53" s="105"/>
      <c r="E53" s="1203" t="s">
        <v>45</v>
      </c>
      <c r="F53" s="1203"/>
      <c r="G53" s="1203"/>
      <c r="H53" s="1204"/>
      <c r="I53" s="340">
        <v>6439</v>
      </c>
      <c r="J53" s="341">
        <v>6124</v>
      </c>
      <c r="K53" s="341">
        <v>4748</v>
      </c>
      <c r="L53" s="341">
        <v>4459</v>
      </c>
      <c r="M53" s="342">
        <v>3464</v>
      </c>
    </row>
    <row r="54" spans="2:13" ht="27.75" customHeight="1">
      <c r="B54" s="106" t="s">
        <v>46</v>
      </c>
      <c r="C54" s="107"/>
      <c r="D54" s="107"/>
      <c r="E54" s="108"/>
      <c r="F54" s="108"/>
      <c r="G54" s="108"/>
      <c r="H54" s="108"/>
      <c r="I54" s="109"/>
      <c r="J54" s="109"/>
      <c r="K54" s="109"/>
      <c r="L54" s="109"/>
      <c r="M54" s="109"/>
    </row>
    <row r="55" spans="2:13"/>
  </sheetData>
  <sheetProtection algorithmName="SHA-512" hashValue="KzN6QYpnYS/PHNmUPrPi/4/RKuEEl6tEG0aP2Ak1wEHtweYE9d7IVrqQfFSElgbyhlsB4qj3ZzJogqmPHnhB8Q==" saltValue="X0yCwXA7yZEjInGfeADx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59" sqref="G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555</v>
      </c>
      <c r="G54" s="114" t="s">
        <v>556</v>
      </c>
      <c r="H54" s="115" t="s">
        <v>557</v>
      </c>
    </row>
    <row r="55" spans="2:8" ht="52.5" customHeight="1">
      <c r="B55" s="116"/>
      <c r="C55" s="1213" t="s">
        <v>48</v>
      </c>
      <c r="D55" s="1213"/>
      <c r="E55" s="1214"/>
      <c r="F55" s="117">
        <v>1910</v>
      </c>
      <c r="G55" s="117">
        <v>2057</v>
      </c>
      <c r="H55" s="118">
        <v>2208</v>
      </c>
    </row>
    <row r="56" spans="2:8" ht="52.5" customHeight="1">
      <c r="B56" s="119"/>
      <c r="C56" s="1215" t="s">
        <v>49</v>
      </c>
      <c r="D56" s="1215"/>
      <c r="E56" s="1216"/>
      <c r="F56" s="120">
        <v>128</v>
      </c>
      <c r="G56" s="120">
        <v>129</v>
      </c>
      <c r="H56" s="121">
        <v>130</v>
      </c>
    </row>
    <row r="57" spans="2:8" ht="53.25" customHeight="1">
      <c r="B57" s="119"/>
      <c r="C57" s="1217" t="s">
        <v>50</v>
      </c>
      <c r="D57" s="1217"/>
      <c r="E57" s="1218"/>
      <c r="F57" s="122">
        <v>2744</v>
      </c>
      <c r="G57" s="122">
        <v>2315</v>
      </c>
      <c r="H57" s="123">
        <v>2529</v>
      </c>
    </row>
    <row r="58" spans="2:8" ht="45.75" customHeight="1">
      <c r="B58" s="124"/>
      <c r="C58" s="1205" t="s">
        <v>579</v>
      </c>
      <c r="D58" s="1206"/>
      <c r="E58" s="1207"/>
      <c r="F58" s="125">
        <v>1189</v>
      </c>
      <c r="G58" s="125">
        <v>1055</v>
      </c>
      <c r="H58" s="126">
        <v>913</v>
      </c>
    </row>
    <row r="59" spans="2:8" ht="45.75" customHeight="1">
      <c r="B59" s="124"/>
      <c r="C59" s="1205" t="s">
        <v>580</v>
      </c>
      <c r="D59" s="1206"/>
      <c r="E59" s="1207"/>
      <c r="F59" s="125">
        <v>762</v>
      </c>
      <c r="G59" s="125">
        <v>480</v>
      </c>
      <c r="H59" s="126">
        <v>838</v>
      </c>
    </row>
    <row r="60" spans="2:8" ht="45.75" customHeight="1">
      <c r="B60" s="124"/>
      <c r="C60" s="1205" t="s">
        <v>581</v>
      </c>
      <c r="D60" s="1206"/>
      <c r="E60" s="1207"/>
      <c r="F60" s="125">
        <v>373</v>
      </c>
      <c r="G60" s="125">
        <v>384</v>
      </c>
      <c r="H60" s="126">
        <v>429</v>
      </c>
    </row>
    <row r="61" spans="2:8" ht="45.75" customHeight="1">
      <c r="B61" s="124"/>
      <c r="C61" s="1205" t="s">
        <v>582</v>
      </c>
      <c r="D61" s="1206"/>
      <c r="E61" s="1207"/>
      <c r="F61" s="125">
        <v>154</v>
      </c>
      <c r="G61" s="125">
        <v>148</v>
      </c>
      <c r="H61" s="126">
        <v>148</v>
      </c>
    </row>
    <row r="62" spans="2:8" ht="45.75" customHeight="1" thickBot="1">
      <c r="B62" s="127"/>
      <c r="C62" s="1208" t="s">
        <v>583</v>
      </c>
      <c r="D62" s="1209"/>
      <c r="E62" s="1210"/>
      <c r="F62" s="128">
        <v>55</v>
      </c>
      <c r="G62" s="128">
        <v>56</v>
      </c>
      <c r="H62" s="129">
        <v>56</v>
      </c>
    </row>
    <row r="63" spans="2:8" ht="52.5" customHeight="1" thickBot="1">
      <c r="B63" s="130"/>
      <c r="C63" s="1211" t="s">
        <v>51</v>
      </c>
      <c r="D63" s="1211"/>
      <c r="E63" s="1212"/>
      <c r="F63" s="131">
        <v>4782</v>
      </c>
      <c r="G63" s="131">
        <v>4501</v>
      </c>
      <c r="H63" s="132">
        <v>4866</v>
      </c>
    </row>
    <row r="64" spans="2:8"/>
  </sheetData>
  <sheetProtection algorithmName="SHA-512" hashValue="Oe68FzgqrUrkXpRMQutUl2i+jrxNDCDWTl/iWmj32Cd+pwKUUJs8Hdsa9BPWL0BlaBypBkZVxRhvW3bjbaPsgg==" saltValue="WCluJ8BUSlIxKBPAYrYl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AN43" sqref="AN43:DC47"/>
    </sheetView>
  </sheetViews>
  <sheetFormatPr defaultColWidth="0" defaultRowHeight="0" customHeight="1" zeroHeight="1"/>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c r="A1" s="373"/>
      <c r="B1" s="372"/>
      <c r="DD1" s="247"/>
      <c r="DE1" s="247"/>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47"/>
      <c r="DE2" s="247"/>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47"/>
      <c r="DE3" s="247"/>
    </row>
    <row r="4" spans="1:109" s="245"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5"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5"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5"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5"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5"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5"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5"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5"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5"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5" customFormat="1" ht="13.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5" customFormat="1" ht="13.5">
      <c r="A15" s="247"/>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5" customFormat="1" ht="13.5">
      <c r="A16" s="247"/>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5" customFormat="1" ht="13.5">
      <c r="A17" s="247"/>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5" customFormat="1" ht="13.5">
      <c r="A18" s="247"/>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5">
      <c r="DD19" s="247"/>
      <c r="DE19" s="247"/>
    </row>
    <row r="20" spans="1:109" ht="13.5">
      <c r="DD20" s="247"/>
      <c r="DE20" s="247"/>
    </row>
    <row r="21" spans="1:109" ht="17.25" customHeight="1">
      <c r="B21" s="370"/>
      <c r="C21" s="249"/>
      <c r="D21" s="249"/>
      <c r="E21" s="249"/>
      <c r="F21" s="249"/>
      <c r="G21" s="249"/>
      <c r="H21" s="249"/>
      <c r="I21" s="249"/>
      <c r="J21" s="249"/>
      <c r="K21" s="249"/>
      <c r="L21" s="249"/>
      <c r="M21" s="249"/>
      <c r="N21" s="36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69"/>
      <c r="AU21" s="249"/>
      <c r="AV21" s="249"/>
      <c r="AW21" s="249"/>
      <c r="AX21" s="249"/>
      <c r="AY21" s="249"/>
      <c r="AZ21" s="249"/>
      <c r="BA21" s="249"/>
      <c r="BB21" s="249"/>
      <c r="BC21" s="249"/>
      <c r="BD21" s="249"/>
      <c r="BE21" s="249"/>
      <c r="BF21" s="369"/>
      <c r="BG21" s="249"/>
      <c r="BH21" s="249"/>
      <c r="BI21" s="249"/>
      <c r="BJ21" s="249"/>
      <c r="BK21" s="249"/>
      <c r="BL21" s="249"/>
      <c r="BM21" s="249"/>
      <c r="BN21" s="249"/>
      <c r="BO21" s="249"/>
      <c r="BP21" s="249"/>
      <c r="BQ21" s="249"/>
      <c r="BR21" s="369"/>
      <c r="BS21" s="249"/>
      <c r="BT21" s="249"/>
      <c r="BU21" s="249"/>
      <c r="BV21" s="249"/>
      <c r="BW21" s="249"/>
      <c r="BX21" s="249"/>
      <c r="BY21" s="249"/>
      <c r="BZ21" s="249"/>
      <c r="CA21" s="249"/>
      <c r="CB21" s="249"/>
      <c r="CC21" s="249"/>
      <c r="CD21" s="369"/>
      <c r="CE21" s="249"/>
      <c r="CF21" s="249"/>
      <c r="CG21" s="249"/>
      <c r="CH21" s="249"/>
      <c r="CI21" s="249"/>
      <c r="CJ21" s="249"/>
      <c r="CK21" s="249"/>
      <c r="CL21" s="249"/>
      <c r="CM21" s="249"/>
      <c r="CN21" s="249"/>
      <c r="CO21" s="249"/>
      <c r="CP21" s="369"/>
      <c r="CQ21" s="249"/>
      <c r="CR21" s="249"/>
      <c r="CS21" s="249"/>
      <c r="CT21" s="249"/>
      <c r="CU21" s="249"/>
      <c r="CV21" s="249"/>
      <c r="CW21" s="249"/>
      <c r="CX21" s="249"/>
      <c r="CY21" s="249"/>
      <c r="CZ21" s="249"/>
      <c r="DA21" s="249"/>
      <c r="DB21" s="369"/>
      <c r="DC21" s="249"/>
      <c r="DD21" s="250"/>
      <c r="DE21" s="247"/>
    </row>
    <row r="22" spans="1:109" ht="17.25" customHeight="1">
      <c r="B22" s="251"/>
    </row>
    <row r="23" spans="1:109" ht="13.5">
      <c r="B23" s="251"/>
    </row>
    <row r="24" spans="1:109" ht="13.5">
      <c r="B24" s="251"/>
    </row>
    <row r="25" spans="1:109" ht="13.5">
      <c r="B25" s="251"/>
    </row>
    <row r="26" spans="1:109" ht="13.5">
      <c r="B26" s="251"/>
    </row>
    <row r="27" spans="1:109" ht="13.5">
      <c r="B27" s="251"/>
    </row>
    <row r="28" spans="1:109" ht="13.5">
      <c r="B28" s="251"/>
    </row>
    <row r="29" spans="1:109" ht="13.5">
      <c r="B29" s="251"/>
    </row>
    <row r="30" spans="1:109" ht="13.5">
      <c r="B30" s="251"/>
    </row>
    <row r="31" spans="1:109" ht="13.5">
      <c r="B31" s="251"/>
    </row>
    <row r="32" spans="1:109" ht="13.5">
      <c r="B32" s="251"/>
    </row>
    <row r="33" spans="2:109" ht="13.5">
      <c r="B33" s="251"/>
    </row>
    <row r="34" spans="2:109" ht="13.5">
      <c r="B34" s="251"/>
    </row>
    <row r="35" spans="2:109" ht="13.5">
      <c r="B35" s="251"/>
    </row>
    <row r="36" spans="2:109" ht="13.5">
      <c r="B36" s="251"/>
    </row>
    <row r="37" spans="2:109" ht="13.5">
      <c r="B37" s="251"/>
    </row>
    <row r="38" spans="2:109" ht="13.5">
      <c r="B38" s="251"/>
    </row>
    <row r="39" spans="2:109" ht="13.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5">
      <c r="B40" s="361"/>
      <c r="DD40" s="361"/>
      <c r="DE40" s="247"/>
    </row>
    <row r="41" spans="2:109" ht="17.25">
      <c r="B41" s="248" t="s">
        <v>640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5">
      <c r="B42" s="251"/>
      <c r="G42" s="358"/>
      <c r="I42" s="357"/>
      <c r="J42" s="357"/>
      <c r="K42" s="357"/>
      <c r="AM42" s="358"/>
      <c r="AN42" s="358" t="s">
        <v>637</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c r="B43" s="251"/>
      <c r="AN43" s="1232" t="s">
        <v>642</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5">
      <c r="B44" s="251"/>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5">
      <c r="B45" s="251"/>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5">
      <c r="B46" s="251"/>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5">
      <c r="B47" s="251"/>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5">
      <c r="B48" s="251"/>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5">
      <c r="B49" s="251"/>
      <c r="AN49" s="247" t="s">
        <v>636</v>
      </c>
    </row>
    <row r="50" spans="1:109" ht="13.5">
      <c r="B50" s="251"/>
      <c r="G50" s="1224"/>
      <c r="H50" s="1224"/>
      <c r="I50" s="1224"/>
      <c r="J50" s="1224"/>
      <c r="K50" s="351"/>
      <c r="L50" s="351"/>
      <c r="M50" s="350"/>
      <c r="N50" s="350"/>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21" t="s">
        <v>553</v>
      </c>
      <c r="BQ50" s="1221"/>
      <c r="BR50" s="1221"/>
      <c r="BS50" s="1221"/>
      <c r="BT50" s="1221"/>
      <c r="BU50" s="1221"/>
      <c r="BV50" s="1221"/>
      <c r="BW50" s="1221"/>
      <c r="BX50" s="1221" t="s">
        <v>554</v>
      </c>
      <c r="BY50" s="1221"/>
      <c r="BZ50" s="1221"/>
      <c r="CA50" s="1221"/>
      <c r="CB50" s="1221"/>
      <c r="CC50" s="1221"/>
      <c r="CD50" s="1221"/>
      <c r="CE50" s="1221"/>
      <c r="CF50" s="1221" t="s">
        <v>555</v>
      </c>
      <c r="CG50" s="1221"/>
      <c r="CH50" s="1221"/>
      <c r="CI50" s="1221"/>
      <c r="CJ50" s="1221"/>
      <c r="CK50" s="1221"/>
      <c r="CL50" s="1221"/>
      <c r="CM50" s="1221"/>
      <c r="CN50" s="1221" t="s">
        <v>556</v>
      </c>
      <c r="CO50" s="1221"/>
      <c r="CP50" s="1221"/>
      <c r="CQ50" s="1221"/>
      <c r="CR50" s="1221"/>
      <c r="CS50" s="1221"/>
      <c r="CT50" s="1221"/>
      <c r="CU50" s="1221"/>
      <c r="CV50" s="1221" t="s">
        <v>557</v>
      </c>
      <c r="CW50" s="1221"/>
      <c r="CX50" s="1221"/>
      <c r="CY50" s="1221"/>
      <c r="CZ50" s="1221"/>
      <c r="DA50" s="1221"/>
      <c r="DB50" s="1221"/>
      <c r="DC50" s="1221"/>
    </row>
    <row r="51" spans="1:109" ht="13.5" customHeight="1">
      <c r="B51" s="251"/>
      <c r="G51" s="1230"/>
      <c r="H51" s="1230"/>
      <c r="I51" s="1231"/>
      <c r="J51" s="1231"/>
      <c r="K51" s="1223"/>
      <c r="L51" s="1223"/>
      <c r="M51" s="1223"/>
      <c r="N51" s="1223"/>
      <c r="AM51" s="349"/>
      <c r="AN51" s="1222" t="s">
        <v>635</v>
      </c>
      <c r="AO51" s="1222"/>
      <c r="AP51" s="1222"/>
      <c r="AQ51" s="1222"/>
      <c r="AR51" s="1222"/>
      <c r="AS51" s="1222"/>
      <c r="AT51" s="1222"/>
      <c r="AU51" s="1222"/>
      <c r="AV51" s="1222"/>
      <c r="AW51" s="1222"/>
      <c r="AX51" s="1222"/>
      <c r="AY51" s="1222"/>
      <c r="AZ51" s="1222"/>
      <c r="BA51" s="1222"/>
      <c r="BB51" s="1222" t="s">
        <v>633</v>
      </c>
      <c r="BC51" s="1222"/>
      <c r="BD51" s="1222"/>
      <c r="BE51" s="1222"/>
      <c r="BF51" s="1222"/>
      <c r="BG51" s="1222"/>
      <c r="BH51" s="1222"/>
      <c r="BI51" s="1222"/>
      <c r="BJ51" s="1222"/>
      <c r="BK51" s="1222"/>
      <c r="BL51" s="1222"/>
      <c r="BM51" s="1222"/>
      <c r="BN51" s="1222"/>
      <c r="BO51" s="1222"/>
      <c r="BP51" s="1219">
        <v>109.4</v>
      </c>
      <c r="BQ51" s="1219"/>
      <c r="BR51" s="1219"/>
      <c r="BS51" s="1219"/>
      <c r="BT51" s="1219"/>
      <c r="BU51" s="1219"/>
      <c r="BV51" s="1219"/>
      <c r="BW51" s="1219"/>
      <c r="BX51" s="1219">
        <v>102.5</v>
      </c>
      <c r="BY51" s="1219"/>
      <c r="BZ51" s="1219"/>
      <c r="CA51" s="1219"/>
      <c r="CB51" s="1219"/>
      <c r="CC51" s="1219"/>
      <c r="CD51" s="1219"/>
      <c r="CE51" s="1219"/>
      <c r="CF51" s="1219">
        <v>79.099999999999994</v>
      </c>
      <c r="CG51" s="1219"/>
      <c r="CH51" s="1219"/>
      <c r="CI51" s="1219"/>
      <c r="CJ51" s="1219"/>
      <c r="CK51" s="1219"/>
      <c r="CL51" s="1219"/>
      <c r="CM51" s="1219"/>
      <c r="CN51" s="1219">
        <v>71.5</v>
      </c>
      <c r="CO51" s="1219"/>
      <c r="CP51" s="1219"/>
      <c r="CQ51" s="1219"/>
      <c r="CR51" s="1219"/>
      <c r="CS51" s="1219"/>
      <c r="CT51" s="1219"/>
      <c r="CU51" s="1219"/>
      <c r="CV51" s="1219">
        <v>51.6</v>
      </c>
      <c r="CW51" s="1219"/>
      <c r="CX51" s="1219"/>
      <c r="CY51" s="1219"/>
      <c r="CZ51" s="1219"/>
      <c r="DA51" s="1219"/>
      <c r="DB51" s="1219"/>
      <c r="DC51" s="1219"/>
    </row>
    <row r="52" spans="1:109" ht="13.5">
      <c r="B52" s="251"/>
      <c r="G52" s="1230"/>
      <c r="H52" s="1230"/>
      <c r="I52" s="1231"/>
      <c r="J52" s="1231"/>
      <c r="K52" s="1223"/>
      <c r="L52" s="1223"/>
      <c r="M52" s="1223"/>
      <c r="N52" s="1223"/>
      <c r="AM52" s="349"/>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5">
      <c r="A53" s="357"/>
      <c r="B53" s="251"/>
      <c r="G53" s="1230"/>
      <c r="H53" s="1230"/>
      <c r="I53" s="1224"/>
      <c r="J53" s="1224"/>
      <c r="K53" s="1223"/>
      <c r="L53" s="1223"/>
      <c r="M53" s="1223"/>
      <c r="N53" s="1223"/>
      <c r="AM53" s="349"/>
      <c r="AN53" s="1222"/>
      <c r="AO53" s="1222"/>
      <c r="AP53" s="1222"/>
      <c r="AQ53" s="1222"/>
      <c r="AR53" s="1222"/>
      <c r="AS53" s="1222"/>
      <c r="AT53" s="1222"/>
      <c r="AU53" s="1222"/>
      <c r="AV53" s="1222"/>
      <c r="AW53" s="1222"/>
      <c r="AX53" s="1222"/>
      <c r="AY53" s="1222"/>
      <c r="AZ53" s="1222"/>
      <c r="BA53" s="1222"/>
      <c r="BB53" s="1222" t="s">
        <v>639</v>
      </c>
      <c r="BC53" s="1222"/>
      <c r="BD53" s="1222"/>
      <c r="BE53" s="1222"/>
      <c r="BF53" s="1222"/>
      <c r="BG53" s="1222"/>
      <c r="BH53" s="1222"/>
      <c r="BI53" s="1222"/>
      <c r="BJ53" s="1222"/>
      <c r="BK53" s="1222"/>
      <c r="BL53" s="1222"/>
      <c r="BM53" s="1222"/>
      <c r="BN53" s="1222"/>
      <c r="BO53" s="1222"/>
      <c r="BP53" s="1219">
        <v>50.1</v>
      </c>
      <c r="BQ53" s="1219"/>
      <c r="BR53" s="1219"/>
      <c r="BS53" s="1219"/>
      <c r="BT53" s="1219"/>
      <c r="BU53" s="1219"/>
      <c r="BV53" s="1219"/>
      <c r="BW53" s="1219"/>
      <c r="BX53" s="1219">
        <v>52</v>
      </c>
      <c r="BY53" s="1219"/>
      <c r="BZ53" s="1219"/>
      <c r="CA53" s="1219"/>
      <c r="CB53" s="1219"/>
      <c r="CC53" s="1219"/>
      <c r="CD53" s="1219"/>
      <c r="CE53" s="1219"/>
      <c r="CF53" s="1219">
        <v>54</v>
      </c>
      <c r="CG53" s="1219"/>
      <c r="CH53" s="1219"/>
      <c r="CI53" s="1219"/>
      <c r="CJ53" s="1219"/>
      <c r="CK53" s="1219"/>
      <c r="CL53" s="1219"/>
      <c r="CM53" s="1219"/>
      <c r="CN53" s="1219">
        <v>55.7</v>
      </c>
      <c r="CO53" s="1219"/>
      <c r="CP53" s="1219"/>
      <c r="CQ53" s="1219"/>
      <c r="CR53" s="1219"/>
      <c r="CS53" s="1219"/>
      <c r="CT53" s="1219"/>
      <c r="CU53" s="1219"/>
      <c r="CV53" s="1219">
        <v>57.7</v>
      </c>
      <c r="CW53" s="1219"/>
      <c r="CX53" s="1219"/>
      <c r="CY53" s="1219"/>
      <c r="CZ53" s="1219"/>
      <c r="DA53" s="1219"/>
      <c r="DB53" s="1219"/>
      <c r="DC53" s="1219"/>
    </row>
    <row r="54" spans="1:109" ht="13.5">
      <c r="A54" s="357"/>
      <c r="B54" s="251"/>
      <c r="G54" s="1230"/>
      <c r="H54" s="1230"/>
      <c r="I54" s="1224"/>
      <c r="J54" s="1224"/>
      <c r="K54" s="1223"/>
      <c r="L54" s="1223"/>
      <c r="M54" s="1223"/>
      <c r="N54" s="1223"/>
      <c r="AM54" s="349"/>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5">
      <c r="A55" s="357"/>
      <c r="B55" s="251"/>
      <c r="G55" s="1224"/>
      <c r="H55" s="1224"/>
      <c r="I55" s="1224"/>
      <c r="J55" s="1224"/>
      <c r="K55" s="1223"/>
      <c r="L55" s="1223"/>
      <c r="M55" s="1223"/>
      <c r="N55" s="1223"/>
      <c r="AN55" s="1221" t="s">
        <v>634</v>
      </c>
      <c r="AO55" s="1221"/>
      <c r="AP55" s="1221"/>
      <c r="AQ55" s="1221"/>
      <c r="AR55" s="1221"/>
      <c r="AS55" s="1221"/>
      <c r="AT55" s="1221"/>
      <c r="AU55" s="1221"/>
      <c r="AV55" s="1221"/>
      <c r="AW55" s="1221"/>
      <c r="AX55" s="1221"/>
      <c r="AY55" s="1221"/>
      <c r="AZ55" s="1221"/>
      <c r="BA55" s="1221"/>
      <c r="BB55" s="1222" t="s">
        <v>633</v>
      </c>
      <c r="BC55" s="1222"/>
      <c r="BD55" s="1222"/>
      <c r="BE55" s="1222"/>
      <c r="BF55" s="1222"/>
      <c r="BG55" s="1222"/>
      <c r="BH55" s="1222"/>
      <c r="BI55" s="1222"/>
      <c r="BJ55" s="1222"/>
      <c r="BK55" s="1222"/>
      <c r="BL55" s="1222"/>
      <c r="BM55" s="1222"/>
      <c r="BN55" s="1222"/>
      <c r="BO55" s="1222"/>
      <c r="BP55" s="1219">
        <v>20.2</v>
      </c>
      <c r="BQ55" s="1219"/>
      <c r="BR55" s="1219"/>
      <c r="BS55" s="1219"/>
      <c r="BT55" s="1219"/>
      <c r="BU55" s="1219"/>
      <c r="BV55" s="1219"/>
      <c r="BW55" s="1219"/>
      <c r="BX55" s="1219">
        <v>18.2</v>
      </c>
      <c r="BY55" s="1219"/>
      <c r="BZ55" s="1219"/>
      <c r="CA55" s="1219"/>
      <c r="CB55" s="1219"/>
      <c r="CC55" s="1219"/>
      <c r="CD55" s="1219"/>
      <c r="CE55" s="1219"/>
      <c r="CF55" s="1219">
        <v>20.3</v>
      </c>
      <c r="CG55" s="1219"/>
      <c r="CH55" s="1219"/>
      <c r="CI55" s="1219"/>
      <c r="CJ55" s="1219"/>
      <c r="CK55" s="1219"/>
      <c r="CL55" s="1219"/>
      <c r="CM55" s="1219"/>
      <c r="CN55" s="1219">
        <v>15.5</v>
      </c>
      <c r="CO55" s="1219"/>
      <c r="CP55" s="1219"/>
      <c r="CQ55" s="1219"/>
      <c r="CR55" s="1219"/>
      <c r="CS55" s="1219"/>
      <c r="CT55" s="1219"/>
      <c r="CU55" s="1219"/>
      <c r="CV55" s="1219">
        <v>4.5999999999999996</v>
      </c>
      <c r="CW55" s="1219"/>
      <c r="CX55" s="1219"/>
      <c r="CY55" s="1219"/>
      <c r="CZ55" s="1219"/>
      <c r="DA55" s="1219"/>
      <c r="DB55" s="1219"/>
      <c r="DC55" s="1219"/>
    </row>
    <row r="56" spans="1:109" ht="13.5">
      <c r="A56" s="357"/>
      <c r="B56" s="251"/>
      <c r="G56" s="1224"/>
      <c r="H56" s="1224"/>
      <c r="I56" s="1224"/>
      <c r="J56" s="1224"/>
      <c r="K56" s="1223"/>
      <c r="L56" s="1223"/>
      <c r="M56" s="1223"/>
      <c r="N56" s="1223"/>
      <c r="AN56" s="1221"/>
      <c r="AO56" s="1221"/>
      <c r="AP56" s="1221"/>
      <c r="AQ56" s="1221"/>
      <c r="AR56" s="1221"/>
      <c r="AS56" s="1221"/>
      <c r="AT56" s="1221"/>
      <c r="AU56" s="1221"/>
      <c r="AV56" s="1221"/>
      <c r="AW56" s="1221"/>
      <c r="AX56" s="1221"/>
      <c r="AY56" s="1221"/>
      <c r="AZ56" s="1221"/>
      <c r="BA56" s="1221"/>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7" customFormat="1" ht="13.5">
      <c r="B57" s="362"/>
      <c r="G57" s="1224"/>
      <c r="H57" s="1224"/>
      <c r="I57" s="1225"/>
      <c r="J57" s="1225"/>
      <c r="K57" s="1223"/>
      <c r="L57" s="1223"/>
      <c r="M57" s="1223"/>
      <c r="N57" s="1223"/>
      <c r="AM57" s="247"/>
      <c r="AN57" s="1221"/>
      <c r="AO57" s="1221"/>
      <c r="AP57" s="1221"/>
      <c r="AQ57" s="1221"/>
      <c r="AR57" s="1221"/>
      <c r="AS57" s="1221"/>
      <c r="AT57" s="1221"/>
      <c r="AU57" s="1221"/>
      <c r="AV57" s="1221"/>
      <c r="AW57" s="1221"/>
      <c r="AX57" s="1221"/>
      <c r="AY57" s="1221"/>
      <c r="AZ57" s="1221"/>
      <c r="BA57" s="1221"/>
      <c r="BB57" s="1222" t="s">
        <v>639</v>
      </c>
      <c r="BC57" s="1222"/>
      <c r="BD57" s="1222"/>
      <c r="BE57" s="1222"/>
      <c r="BF57" s="1222"/>
      <c r="BG57" s="1222"/>
      <c r="BH57" s="1222"/>
      <c r="BI57" s="1222"/>
      <c r="BJ57" s="1222"/>
      <c r="BK57" s="1222"/>
      <c r="BL57" s="1222"/>
      <c r="BM57" s="1222"/>
      <c r="BN57" s="1222"/>
      <c r="BO57" s="1222"/>
      <c r="BP57" s="1219">
        <v>57.5</v>
      </c>
      <c r="BQ57" s="1219"/>
      <c r="BR57" s="1219"/>
      <c r="BS57" s="1219"/>
      <c r="BT57" s="1219"/>
      <c r="BU57" s="1219"/>
      <c r="BV57" s="1219"/>
      <c r="BW57" s="1219"/>
      <c r="BX57" s="1219">
        <v>59.3</v>
      </c>
      <c r="BY57" s="1219"/>
      <c r="BZ57" s="1219"/>
      <c r="CA57" s="1219"/>
      <c r="CB57" s="1219"/>
      <c r="CC57" s="1219"/>
      <c r="CD57" s="1219"/>
      <c r="CE57" s="1219"/>
      <c r="CF57" s="1219">
        <v>60.3</v>
      </c>
      <c r="CG57" s="1219"/>
      <c r="CH57" s="1219"/>
      <c r="CI57" s="1219"/>
      <c r="CJ57" s="1219"/>
      <c r="CK57" s="1219"/>
      <c r="CL57" s="1219"/>
      <c r="CM57" s="1219"/>
      <c r="CN57" s="1219">
        <v>61.5</v>
      </c>
      <c r="CO57" s="1219"/>
      <c r="CP57" s="1219"/>
      <c r="CQ57" s="1219"/>
      <c r="CR57" s="1219"/>
      <c r="CS57" s="1219"/>
      <c r="CT57" s="1219"/>
      <c r="CU57" s="1219"/>
      <c r="CV57" s="1219">
        <v>61</v>
      </c>
      <c r="CW57" s="1219"/>
      <c r="CX57" s="1219"/>
      <c r="CY57" s="1219"/>
      <c r="CZ57" s="1219"/>
      <c r="DA57" s="1219"/>
      <c r="DB57" s="1219"/>
      <c r="DC57" s="1219"/>
      <c r="DD57" s="367"/>
      <c r="DE57" s="362"/>
    </row>
    <row r="58" spans="1:109" s="357" customFormat="1" ht="13.5">
      <c r="A58" s="247"/>
      <c r="B58" s="362"/>
      <c r="G58" s="1224"/>
      <c r="H58" s="1224"/>
      <c r="I58" s="1225"/>
      <c r="J58" s="1225"/>
      <c r="K58" s="1223"/>
      <c r="L58" s="1223"/>
      <c r="M58" s="1223"/>
      <c r="N58" s="1223"/>
      <c r="AM58" s="247"/>
      <c r="AN58" s="1221"/>
      <c r="AO58" s="1221"/>
      <c r="AP58" s="1221"/>
      <c r="AQ58" s="1221"/>
      <c r="AR58" s="1221"/>
      <c r="AS58" s="1221"/>
      <c r="AT58" s="1221"/>
      <c r="AU58" s="1221"/>
      <c r="AV58" s="1221"/>
      <c r="AW58" s="1221"/>
      <c r="AX58" s="1221"/>
      <c r="AY58" s="1221"/>
      <c r="AZ58" s="1221"/>
      <c r="BA58" s="1221"/>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7"/>
      <c r="DE58" s="362"/>
    </row>
    <row r="59" spans="1:109" s="357" customFormat="1" ht="13.5">
      <c r="A59" s="247"/>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5">
      <c r="A60" s="247"/>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5">
      <c r="A61" s="247"/>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5">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47"/>
    </row>
    <row r="63" spans="1:109" ht="17.25">
      <c r="B63" s="304" t="s">
        <v>638</v>
      </c>
    </row>
    <row r="64" spans="1:109" ht="13.5">
      <c r="B64" s="251"/>
      <c r="G64" s="358"/>
      <c r="I64" s="360"/>
      <c r="J64" s="360"/>
      <c r="K64" s="360"/>
      <c r="L64" s="360"/>
      <c r="M64" s="360"/>
      <c r="N64" s="359"/>
      <c r="AM64" s="358"/>
      <c r="AN64" s="358" t="s">
        <v>637</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5">
      <c r="B65" s="251"/>
      <c r="AN65" s="1232" t="s">
        <v>641</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5">
      <c r="B66" s="251"/>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5">
      <c r="B67" s="251"/>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5">
      <c r="B68" s="251"/>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5">
      <c r="B69" s="251"/>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5">
      <c r="B70" s="251"/>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5">
      <c r="B71" s="251"/>
      <c r="G71" s="352"/>
      <c r="I71" s="355"/>
      <c r="J71" s="354"/>
      <c r="K71" s="354"/>
      <c r="L71" s="353"/>
      <c r="M71" s="354"/>
      <c r="N71" s="353"/>
      <c r="AM71" s="352"/>
      <c r="AN71" s="247" t="s">
        <v>636</v>
      </c>
    </row>
    <row r="72" spans="2:107" ht="13.5">
      <c r="B72" s="251"/>
      <c r="G72" s="1224"/>
      <c r="H72" s="1224"/>
      <c r="I72" s="1224"/>
      <c r="J72" s="1224"/>
      <c r="K72" s="351"/>
      <c r="L72" s="351"/>
      <c r="M72" s="350"/>
      <c r="N72" s="350"/>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21" t="s">
        <v>553</v>
      </c>
      <c r="BQ72" s="1221"/>
      <c r="BR72" s="1221"/>
      <c r="BS72" s="1221"/>
      <c r="BT72" s="1221"/>
      <c r="BU72" s="1221"/>
      <c r="BV72" s="1221"/>
      <c r="BW72" s="1221"/>
      <c r="BX72" s="1221" t="s">
        <v>554</v>
      </c>
      <c r="BY72" s="1221"/>
      <c r="BZ72" s="1221"/>
      <c r="CA72" s="1221"/>
      <c r="CB72" s="1221"/>
      <c r="CC72" s="1221"/>
      <c r="CD72" s="1221"/>
      <c r="CE72" s="1221"/>
      <c r="CF72" s="1221" t="s">
        <v>555</v>
      </c>
      <c r="CG72" s="1221"/>
      <c r="CH72" s="1221"/>
      <c r="CI72" s="1221"/>
      <c r="CJ72" s="1221"/>
      <c r="CK72" s="1221"/>
      <c r="CL72" s="1221"/>
      <c r="CM72" s="1221"/>
      <c r="CN72" s="1221" t="s">
        <v>556</v>
      </c>
      <c r="CO72" s="1221"/>
      <c r="CP72" s="1221"/>
      <c r="CQ72" s="1221"/>
      <c r="CR72" s="1221"/>
      <c r="CS72" s="1221"/>
      <c r="CT72" s="1221"/>
      <c r="CU72" s="1221"/>
      <c r="CV72" s="1221" t="s">
        <v>557</v>
      </c>
      <c r="CW72" s="1221"/>
      <c r="CX72" s="1221"/>
      <c r="CY72" s="1221"/>
      <c r="CZ72" s="1221"/>
      <c r="DA72" s="1221"/>
      <c r="DB72" s="1221"/>
      <c r="DC72" s="1221"/>
    </row>
    <row r="73" spans="2:107" ht="13.5">
      <c r="B73" s="251"/>
      <c r="G73" s="1230"/>
      <c r="H73" s="1230"/>
      <c r="I73" s="1230"/>
      <c r="J73" s="1230"/>
      <c r="K73" s="1220"/>
      <c r="L73" s="1220"/>
      <c r="M73" s="1220"/>
      <c r="N73" s="1220"/>
      <c r="AM73" s="349"/>
      <c r="AN73" s="1222" t="s">
        <v>635</v>
      </c>
      <c r="AO73" s="1222"/>
      <c r="AP73" s="1222"/>
      <c r="AQ73" s="1222"/>
      <c r="AR73" s="1222"/>
      <c r="AS73" s="1222"/>
      <c r="AT73" s="1222"/>
      <c r="AU73" s="1222"/>
      <c r="AV73" s="1222"/>
      <c r="AW73" s="1222"/>
      <c r="AX73" s="1222"/>
      <c r="AY73" s="1222"/>
      <c r="AZ73" s="1222"/>
      <c r="BA73" s="1222"/>
      <c r="BB73" s="1222" t="s">
        <v>633</v>
      </c>
      <c r="BC73" s="1222"/>
      <c r="BD73" s="1222"/>
      <c r="BE73" s="1222"/>
      <c r="BF73" s="1222"/>
      <c r="BG73" s="1222"/>
      <c r="BH73" s="1222"/>
      <c r="BI73" s="1222"/>
      <c r="BJ73" s="1222"/>
      <c r="BK73" s="1222"/>
      <c r="BL73" s="1222"/>
      <c r="BM73" s="1222"/>
      <c r="BN73" s="1222"/>
      <c r="BO73" s="1222"/>
      <c r="BP73" s="1219">
        <v>109.4</v>
      </c>
      <c r="BQ73" s="1219"/>
      <c r="BR73" s="1219"/>
      <c r="BS73" s="1219"/>
      <c r="BT73" s="1219"/>
      <c r="BU73" s="1219"/>
      <c r="BV73" s="1219"/>
      <c r="BW73" s="1219"/>
      <c r="BX73" s="1219">
        <v>102.5</v>
      </c>
      <c r="BY73" s="1219"/>
      <c r="BZ73" s="1219"/>
      <c r="CA73" s="1219"/>
      <c r="CB73" s="1219"/>
      <c r="CC73" s="1219"/>
      <c r="CD73" s="1219"/>
      <c r="CE73" s="1219"/>
      <c r="CF73" s="1219">
        <v>79.099999999999994</v>
      </c>
      <c r="CG73" s="1219"/>
      <c r="CH73" s="1219"/>
      <c r="CI73" s="1219"/>
      <c r="CJ73" s="1219"/>
      <c r="CK73" s="1219"/>
      <c r="CL73" s="1219"/>
      <c r="CM73" s="1219"/>
      <c r="CN73" s="1219">
        <v>71.5</v>
      </c>
      <c r="CO73" s="1219"/>
      <c r="CP73" s="1219"/>
      <c r="CQ73" s="1219"/>
      <c r="CR73" s="1219"/>
      <c r="CS73" s="1219"/>
      <c r="CT73" s="1219"/>
      <c r="CU73" s="1219"/>
      <c r="CV73" s="1219">
        <v>51.6</v>
      </c>
      <c r="CW73" s="1219"/>
      <c r="CX73" s="1219"/>
      <c r="CY73" s="1219"/>
      <c r="CZ73" s="1219"/>
      <c r="DA73" s="1219"/>
      <c r="DB73" s="1219"/>
      <c r="DC73" s="1219"/>
    </row>
    <row r="74" spans="2:107" ht="13.5">
      <c r="B74" s="251"/>
      <c r="G74" s="1230"/>
      <c r="H74" s="1230"/>
      <c r="I74" s="1230"/>
      <c r="J74" s="1230"/>
      <c r="K74" s="1220"/>
      <c r="L74" s="1220"/>
      <c r="M74" s="1220"/>
      <c r="N74" s="1220"/>
      <c r="AM74" s="349"/>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5">
      <c r="B75" s="251"/>
      <c r="G75" s="1230"/>
      <c r="H75" s="1230"/>
      <c r="I75" s="1224"/>
      <c r="J75" s="1224"/>
      <c r="K75" s="1223"/>
      <c r="L75" s="1223"/>
      <c r="M75" s="1223"/>
      <c r="N75" s="1223"/>
      <c r="AM75" s="349"/>
      <c r="AN75" s="1222"/>
      <c r="AO75" s="1222"/>
      <c r="AP75" s="1222"/>
      <c r="AQ75" s="1222"/>
      <c r="AR75" s="1222"/>
      <c r="AS75" s="1222"/>
      <c r="AT75" s="1222"/>
      <c r="AU75" s="1222"/>
      <c r="AV75" s="1222"/>
      <c r="AW75" s="1222"/>
      <c r="AX75" s="1222"/>
      <c r="AY75" s="1222"/>
      <c r="AZ75" s="1222"/>
      <c r="BA75" s="1222"/>
      <c r="BB75" s="1222" t="s">
        <v>632</v>
      </c>
      <c r="BC75" s="1222"/>
      <c r="BD75" s="1222"/>
      <c r="BE75" s="1222"/>
      <c r="BF75" s="1222"/>
      <c r="BG75" s="1222"/>
      <c r="BH75" s="1222"/>
      <c r="BI75" s="1222"/>
      <c r="BJ75" s="1222"/>
      <c r="BK75" s="1222"/>
      <c r="BL75" s="1222"/>
      <c r="BM75" s="1222"/>
      <c r="BN75" s="1222"/>
      <c r="BO75" s="1222"/>
      <c r="BP75" s="1219">
        <v>14</v>
      </c>
      <c r="BQ75" s="1219"/>
      <c r="BR75" s="1219"/>
      <c r="BS75" s="1219"/>
      <c r="BT75" s="1219"/>
      <c r="BU75" s="1219"/>
      <c r="BV75" s="1219"/>
      <c r="BW75" s="1219"/>
      <c r="BX75" s="1219">
        <v>13.4</v>
      </c>
      <c r="BY75" s="1219"/>
      <c r="BZ75" s="1219"/>
      <c r="CA75" s="1219"/>
      <c r="CB75" s="1219"/>
      <c r="CC75" s="1219"/>
      <c r="CD75" s="1219"/>
      <c r="CE75" s="1219"/>
      <c r="CF75" s="1219">
        <v>12.1</v>
      </c>
      <c r="CG75" s="1219"/>
      <c r="CH75" s="1219"/>
      <c r="CI75" s="1219"/>
      <c r="CJ75" s="1219"/>
      <c r="CK75" s="1219"/>
      <c r="CL75" s="1219"/>
      <c r="CM75" s="1219"/>
      <c r="CN75" s="1219">
        <v>11.1</v>
      </c>
      <c r="CO75" s="1219"/>
      <c r="CP75" s="1219"/>
      <c r="CQ75" s="1219"/>
      <c r="CR75" s="1219"/>
      <c r="CS75" s="1219"/>
      <c r="CT75" s="1219"/>
      <c r="CU75" s="1219"/>
      <c r="CV75" s="1219">
        <v>10.5</v>
      </c>
      <c r="CW75" s="1219"/>
      <c r="CX75" s="1219"/>
      <c r="CY75" s="1219"/>
      <c r="CZ75" s="1219"/>
      <c r="DA75" s="1219"/>
      <c r="DB75" s="1219"/>
      <c r="DC75" s="1219"/>
    </row>
    <row r="76" spans="2:107" ht="13.5">
      <c r="B76" s="251"/>
      <c r="G76" s="1230"/>
      <c r="H76" s="1230"/>
      <c r="I76" s="1224"/>
      <c r="J76" s="1224"/>
      <c r="K76" s="1223"/>
      <c r="L76" s="1223"/>
      <c r="M76" s="1223"/>
      <c r="N76" s="1223"/>
      <c r="AM76" s="349"/>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5">
      <c r="B77" s="251"/>
      <c r="G77" s="1224"/>
      <c r="H77" s="1224"/>
      <c r="I77" s="1224"/>
      <c r="J77" s="1224"/>
      <c r="K77" s="1220"/>
      <c r="L77" s="1220"/>
      <c r="M77" s="1220"/>
      <c r="N77" s="1220"/>
      <c r="AN77" s="1221" t="s">
        <v>634</v>
      </c>
      <c r="AO77" s="1221"/>
      <c r="AP77" s="1221"/>
      <c r="AQ77" s="1221"/>
      <c r="AR77" s="1221"/>
      <c r="AS77" s="1221"/>
      <c r="AT77" s="1221"/>
      <c r="AU77" s="1221"/>
      <c r="AV77" s="1221"/>
      <c r="AW77" s="1221"/>
      <c r="AX77" s="1221"/>
      <c r="AY77" s="1221"/>
      <c r="AZ77" s="1221"/>
      <c r="BA77" s="1221"/>
      <c r="BB77" s="1222" t="s">
        <v>633</v>
      </c>
      <c r="BC77" s="1222"/>
      <c r="BD77" s="1222"/>
      <c r="BE77" s="1222"/>
      <c r="BF77" s="1222"/>
      <c r="BG77" s="1222"/>
      <c r="BH77" s="1222"/>
      <c r="BI77" s="1222"/>
      <c r="BJ77" s="1222"/>
      <c r="BK77" s="1222"/>
      <c r="BL77" s="1222"/>
      <c r="BM77" s="1222"/>
      <c r="BN77" s="1222"/>
      <c r="BO77" s="1222"/>
      <c r="BP77" s="1219">
        <v>20.2</v>
      </c>
      <c r="BQ77" s="1219"/>
      <c r="BR77" s="1219"/>
      <c r="BS77" s="1219"/>
      <c r="BT77" s="1219"/>
      <c r="BU77" s="1219"/>
      <c r="BV77" s="1219"/>
      <c r="BW77" s="1219"/>
      <c r="BX77" s="1219">
        <v>18.2</v>
      </c>
      <c r="BY77" s="1219"/>
      <c r="BZ77" s="1219"/>
      <c r="CA77" s="1219"/>
      <c r="CB77" s="1219"/>
      <c r="CC77" s="1219"/>
      <c r="CD77" s="1219"/>
      <c r="CE77" s="1219"/>
      <c r="CF77" s="1219">
        <v>20.3</v>
      </c>
      <c r="CG77" s="1219"/>
      <c r="CH77" s="1219"/>
      <c r="CI77" s="1219"/>
      <c r="CJ77" s="1219"/>
      <c r="CK77" s="1219"/>
      <c r="CL77" s="1219"/>
      <c r="CM77" s="1219"/>
      <c r="CN77" s="1219">
        <v>15.5</v>
      </c>
      <c r="CO77" s="1219"/>
      <c r="CP77" s="1219"/>
      <c r="CQ77" s="1219"/>
      <c r="CR77" s="1219"/>
      <c r="CS77" s="1219"/>
      <c r="CT77" s="1219"/>
      <c r="CU77" s="1219"/>
      <c r="CV77" s="1219">
        <v>4.5999999999999996</v>
      </c>
      <c r="CW77" s="1219"/>
      <c r="CX77" s="1219"/>
      <c r="CY77" s="1219"/>
      <c r="CZ77" s="1219"/>
      <c r="DA77" s="1219"/>
      <c r="DB77" s="1219"/>
      <c r="DC77" s="1219"/>
    </row>
    <row r="78" spans="2:107" ht="13.5">
      <c r="B78" s="251"/>
      <c r="G78" s="1224"/>
      <c r="H78" s="1224"/>
      <c r="I78" s="1224"/>
      <c r="J78" s="1224"/>
      <c r="K78" s="1220"/>
      <c r="L78" s="1220"/>
      <c r="M78" s="1220"/>
      <c r="N78" s="1220"/>
      <c r="AN78" s="1221"/>
      <c r="AO78" s="1221"/>
      <c r="AP78" s="1221"/>
      <c r="AQ78" s="1221"/>
      <c r="AR78" s="1221"/>
      <c r="AS78" s="1221"/>
      <c r="AT78" s="1221"/>
      <c r="AU78" s="1221"/>
      <c r="AV78" s="1221"/>
      <c r="AW78" s="1221"/>
      <c r="AX78" s="1221"/>
      <c r="AY78" s="1221"/>
      <c r="AZ78" s="1221"/>
      <c r="BA78" s="1221"/>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5">
      <c r="B79" s="251"/>
      <c r="G79" s="1224"/>
      <c r="H79" s="1224"/>
      <c r="I79" s="1225"/>
      <c r="J79" s="1225"/>
      <c r="K79" s="1226"/>
      <c r="L79" s="1226"/>
      <c r="M79" s="1226"/>
      <c r="N79" s="1226"/>
      <c r="AN79" s="1221"/>
      <c r="AO79" s="1221"/>
      <c r="AP79" s="1221"/>
      <c r="AQ79" s="1221"/>
      <c r="AR79" s="1221"/>
      <c r="AS79" s="1221"/>
      <c r="AT79" s="1221"/>
      <c r="AU79" s="1221"/>
      <c r="AV79" s="1221"/>
      <c r="AW79" s="1221"/>
      <c r="AX79" s="1221"/>
      <c r="AY79" s="1221"/>
      <c r="AZ79" s="1221"/>
      <c r="BA79" s="1221"/>
      <c r="BB79" s="1222" t="s">
        <v>632</v>
      </c>
      <c r="BC79" s="1222"/>
      <c r="BD79" s="1222"/>
      <c r="BE79" s="1222"/>
      <c r="BF79" s="1222"/>
      <c r="BG79" s="1222"/>
      <c r="BH79" s="1222"/>
      <c r="BI79" s="1222"/>
      <c r="BJ79" s="1222"/>
      <c r="BK79" s="1222"/>
      <c r="BL79" s="1222"/>
      <c r="BM79" s="1222"/>
      <c r="BN79" s="1222"/>
      <c r="BO79" s="1222"/>
      <c r="BP79" s="1219">
        <v>6.8</v>
      </c>
      <c r="BQ79" s="1219"/>
      <c r="BR79" s="1219"/>
      <c r="BS79" s="1219"/>
      <c r="BT79" s="1219"/>
      <c r="BU79" s="1219"/>
      <c r="BV79" s="1219"/>
      <c r="BW79" s="1219"/>
      <c r="BX79" s="1219">
        <v>6.8</v>
      </c>
      <c r="BY79" s="1219"/>
      <c r="BZ79" s="1219"/>
      <c r="CA79" s="1219"/>
      <c r="CB79" s="1219"/>
      <c r="CC79" s="1219"/>
      <c r="CD79" s="1219"/>
      <c r="CE79" s="1219"/>
      <c r="CF79" s="1219">
        <v>6.6</v>
      </c>
      <c r="CG79" s="1219"/>
      <c r="CH79" s="1219"/>
      <c r="CI79" s="1219"/>
      <c r="CJ79" s="1219"/>
      <c r="CK79" s="1219"/>
      <c r="CL79" s="1219"/>
      <c r="CM79" s="1219"/>
      <c r="CN79" s="1219">
        <v>6.4</v>
      </c>
      <c r="CO79" s="1219"/>
      <c r="CP79" s="1219"/>
      <c r="CQ79" s="1219"/>
      <c r="CR79" s="1219"/>
      <c r="CS79" s="1219"/>
      <c r="CT79" s="1219"/>
      <c r="CU79" s="1219"/>
      <c r="CV79" s="1219">
        <v>6.3</v>
      </c>
      <c r="CW79" s="1219"/>
      <c r="CX79" s="1219"/>
      <c r="CY79" s="1219"/>
      <c r="CZ79" s="1219"/>
      <c r="DA79" s="1219"/>
      <c r="DB79" s="1219"/>
      <c r="DC79" s="1219"/>
    </row>
    <row r="80" spans="2:107" ht="13.5">
      <c r="B80" s="251"/>
      <c r="G80" s="1224"/>
      <c r="H80" s="1224"/>
      <c r="I80" s="1225"/>
      <c r="J80" s="1225"/>
      <c r="K80" s="1226"/>
      <c r="L80" s="1226"/>
      <c r="M80" s="1226"/>
      <c r="N80" s="1226"/>
      <c r="AN80" s="1221"/>
      <c r="AO80" s="1221"/>
      <c r="AP80" s="1221"/>
      <c r="AQ80" s="1221"/>
      <c r="AR80" s="1221"/>
      <c r="AS80" s="1221"/>
      <c r="AT80" s="1221"/>
      <c r="AU80" s="1221"/>
      <c r="AV80" s="1221"/>
      <c r="AW80" s="1221"/>
      <c r="AX80" s="1221"/>
      <c r="AY80" s="1221"/>
      <c r="AZ80" s="1221"/>
      <c r="BA80" s="1221"/>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5">
      <c r="B81" s="251"/>
    </row>
    <row r="82" spans="2:109" ht="17.25">
      <c r="B82" s="251"/>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5">
      <c r="DD84" s="247"/>
      <c r="DE84" s="247"/>
    </row>
    <row r="85" spans="2:109" ht="13.5">
      <c r="DD85" s="247"/>
      <c r="DE85" s="247"/>
    </row>
  </sheetData>
  <sheetProtection algorithmName="SHA-512" hashValue="g0t2QkFmUORv7UoNIh1M3AUdl1GTdwpjIRpnnYUrMtqQQ2IuwLNLrdew3LVbWhT7BEzQwVpXUNmnIwcjBkKvZQ==" saltValue="A9c/Ke0l3W6lsb9pUfvX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B13" sqref="CB13"/>
    </sheetView>
  </sheetViews>
  <sheetFormatPr defaultColWidth="0" defaultRowHeight="13.5" customHeight="1" zeroHeight="1"/>
  <cols>
    <col min="1" max="34" width="2.5" style="246" customWidth="1"/>
    <col min="35" max="122" width="2.5" style="245" customWidth="1"/>
    <col min="123" max="16384" width="2.5" style="245" hidden="1"/>
  </cols>
  <sheetData>
    <row r="1" spans="1:34"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c r="S2" s="245"/>
      <c r="AH2" s="245"/>
    </row>
    <row r="3" spans="1:34">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row r="5" spans="1:34"/>
    <row r="6" spans="1:34"/>
    <row r="7" spans="1:34"/>
    <row r="8" spans="1:34"/>
    <row r="9" spans="1:34">
      <c r="AH9" s="245"/>
    </row>
    <row r="10" spans="1:34"/>
    <row r="11" spans="1:34"/>
    <row r="12" spans="1:34"/>
    <row r="13" spans="1:34"/>
    <row r="14" spans="1:34"/>
    <row r="15" spans="1:34"/>
    <row r="16" spans="1:34"/>
    <row r="17" spans="12:34">
      <c r="AH17" s="245"/>
    </row>
    <row r="18" spans="12:34"/>
    <row r="19" spans="12:34"/>
    <row r="20" spans="12:34">
      <c r="AH20" s="245"/>
    </row>
    <row r="21" spans="12:34">
      <c r="AH21" s="245"/>
    </row>
    <row r="22" spans="12:34"/>
    <row r="23" spans="12:34"/>
    <row r="24" spans="12:34">
      <c r="Q24" s="245"/>
    </row>
    <row r="25" spans="12:34"/>
    <row r="26" spans="12:34"/>
    <row r="27" spans="12:34"/>
    <row r="28" spans="12:34">
      <c r="O28" s="245"/>
      <c r="T28" s="245"/>
      <c r="AH28" s="245"/>
    </row>
    <row r="29" spans="12:34"/>
    <row r="30" spans="12:34"/>
    <row r="31" spans="12:34">
      <c r="Q31" s="245"/>
    </row>
    <row r="32" spans="12:34">
      <c r="L32" s="245"/>
    </row>
    <row r="33" spans="2:34">
      <c r="C33" s="245"/>
      <c r="E33" s="245"/>
      <c r="G33" s="245"/>
      <c r="I33" s="245"/>
      <c r="X33" s="245"/>
    </row>
    <row r="34" spans="2:34">
      <c r="B34" s="245"/>
      <c r="P34" s="245"/>
      <c r="R34" s="245"/>
      <c r="T34" s="245"/>
    </row>
    <row r="35" spans="2:34">
      <c r="D35" s="245"/>
      <c r="W35" s="245"/>
      <c r="AC35" s="245"/>
      <c r="AD35" s="245"/>
      <c r="AE35" s="245"/>
      <c r="AF35" s="245"/>
      <c r="AG35" s="245"/>
      <c r="AH35" s="245"/>
    </row>
    <row r="36" spans="2:34">
      <c r="H36" s="245"/>
      <c r="J36" s="245"/>
      <c r="K36" s="245"/>
      <c r="M36" s="245"/>
      <c r="Y36" s="245"/>
      <c r="Z36" s="245"/>
      <c r="AA36" s="245"/>
      <c r="AB36" s="245"/>
      <c r="AC36" s="245"/>
      <c r="AD36" s="245"/>
      <c r="AE36" s="245"/>
      <c r="AF36" s="245"/>
      <c r="AG36" s="245"/>
      <c r="AH36" s="245"/>
    </row>
    <row r="37" spans="2:34">
      <c r="AH37" s="245"/>
    </row>
    <row r="38" spans="2:34">
      <c r="AG38" s="245"/>
      <c r="AH38" s="245"/>
    </row>
    <row r="39" spans="2:34"/>
    <row r="40" spans="2:34">
      <c r="X40" s="245"/>
    </row>
    <row r="41" spans="2:34">
      <c r="R41" s="245"/>
    </row>
    <row r="42" spans="2:34">
      <c r="W42" s="245"/>
    </row>
    <row r="43" spans="2:34">
      <c r="Y43" s="245"/>
      <c r="Z43" s="245"/>
      <c r="AA43" s="245"/>
      <c r="AB43" s="245"/>
      <c r="AC43" s="245"/>
      <c r="AD43" s="245"/>
      <c r="AE43" s="245"/>
      <c r="AF43" s="245"/>
      <c r="AG43" s="245"/>
      <c r="AH43" s="245"/>
    </row>
    <row r="44" spans="2:34">
      <c r="AH44" s="245"/>
    </row>
    <row r="45" spans="2:34">
      <c r="X45" s="245"/>
    </row>
    <row r="46" spans="2:34"/>
    <row r="47" spans="2:34"/>
    <row r="48" spans="2:34">
      <c r="W48" s="245"/>
      <c r="Y48" s="245"/>
      <c r="Z48" s="245"/>
      <c r="AA48" s="245"/>
      <c r="AB48" s="245"/>
      <c r="AC48" s="245"/>
      <c r="AD48" s="245"/>
      <c r="AE48" s="245"/>
      <c r="AF48" s="245"/>
      <c r="AG48" s="245"/>
      <c r="AH48" s="245"/>
    </row>
    <row r="49" spans="28:34"/>
    <row r="50" spans="28:34">
      <c r="AE50" s="245"/>
      <c r="AF50" s="245"/>
      <c r="AG50" s="245"/>
      <c r="AH50" s="245"/>
    </row>
    <row r="51" spans="28:34">
      <c r="AC51" s="245"/>
      <c r="AD51" s="245"/>
      <c r="AE51" s="245"/>
      <c r="AF51" s="245"/>
      <c r="AG51" s="245"/>
      <c r="AH51" s="245"/>
    </row>
    <row r="52" spans="28:34"/>
    <row r="53" spans="28:34">
      <c r="AF53" s="245"/>
      <c r="AG53" s="245"/>
      <c r="AH53" s="245"/>
    </row>
    <row r="54" spans="28:34">
      <c r="AH54" s="245"/>
    </row>
    <row r="55" spans="28:34"/>
    <row r="56" spans="28:34">
      <c r="AB56" s="245"/>
      <c r="AC56" s="245"/>
      <c r="AD56" s="245"/>
      <c r="AE56" s="245"/>
      <c r="AF56" s="245"/>
      <c r="AG56" s="245"/>
      <c r="AH56" s="245"/>
    </row>
    <row r="57" spans="28:34">
      <c r="AH57" s="245"/>
    </row>
    <row r="58" spans="28:34">
      <c r="AH58" s="245"/>
    </row>
    <row r="59" spans="28:34"/>
    <row r="60" spans="28:34"/>
    <row r="61" spans="28:34"/>
    <row r="62" spans="28:34"/>
    <row r="63" spans="28:34">
      <c r="AH63" s="245"/>
    </row>
    <row r="64" spans="28:34">
      <c r="AG64" s="245"/>
      <c r="AH64" s="245"/>
    </row>
    <row r="65" spans="28:34"/>
    <row r="66" spans="28:34"/>
    <row r="67" spans="28:34"/>
    <row r="68" spans="28:34">
      <c r="AB68" s="245"/>
      <c r="AC68" s="245"/>
      <c r="AD68" s="245"/>
      <c r="AE68" s="245"/>
      <c r="AF68" s="245"/>
      <c r="AG68" s="245"/>
      <c r="AH68" s="245"/>
    </row>
    <row r="69" spans="28:34">
      <c r="AF69" s="245"/>
      <c r="AG69" s="245"/>
      <c r="AH69" s="245"/>
    </row>
    <row r="70" spans="28:34"/>
    <row r="71" spans="28:34"/>
    <row r="72" spans="28:34"/>
    <row r="73" spans="28:34"/>
    <row r="74" spans="28:34"/>
    <row r="75" spans="28:34">
      <c r="AH75" s="245"/>
    </row>
    <row r="76" spans="28:34">
      <c r="AF76" s="245"/>
      <c r="AG76" s="245"/>
      <c r="AH76" s="245"/>
    </row>
    <row r="77" spans="28:34">
      <c r="AG77" s="245"/>
      <c r="AH77" s="245"/>
    </row>
    <row r="78" spans="28:34"/>
    <row r="79" spans="28:34"/>
    <row r="80" spans="28:34"/>
    <row r="81" spans="25:34"/>
    <row r="82" spans="25:34">
      <c r="Y82" s="245"/>
    </row>
    <row r="83" spans="25:34">
      <c r="Y83" s="245"/>
      <c r="Z83" s="245"/>
      <c r="AA83" s="245"/>
      <c r="AB83" s="245"/>
      <c r="AC83" s="245"/>
      <c r="AD83" s="245"/>
      <c r="AE83" s="245"/>
      <c r="AF83" s="245"/>
      <c r="AG83" s="245"/>
      <c r="AH83" s="245"/>
    </row>
    <row r="84" spans="25:34"/>
    <row r="85" spans="25:34"/>
    <row r="86" spans="25:34"/>
    <row r="87" spans="25:34"/>
    <row r="88" spans="25:34">
      <c r="AH88" s="245"/>
    </row>
    <row r="89" spans="25:34"/>
    <row r="90" spans="25:34"/>
    <row r="91" spans="25:34"/>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500</v>
      </c>
    </row>
  </sheetData>
  <sheetProtection algorithmName="SHA-512" hashValue="D2q2F7wmbMuaLtn6CXjIU1U1An54jQgoy5Z/jzY2HLNW7E9Dlmf1z+aEvtkKP1ba9WfIltiuF41U31y6h1m7pQ==" saltValue="Tsy5ogfK2v7TW9/+5Ec0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Y19" sqref="AY19"/>
    </sheetView>
  </sheetViews>
  <sheetFormatPr defaultColWidth="0" defaultRowHeight="13.5" customHeight="1" zeroHeight="1"/>
  <cols>
    <col min="1" max="34" width="2.5" style="246" customWidth="1"/>
    <col min="35" max="122" width="2.5" style="245" customWidth="1"/>
    <col min="123" max="16384" width="2.5" style="245" hidden="1"/>
  </cols>
  <sheetData>
    <row r="1" spans="2:34"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c r="S2" s="245"/>
      <c r="AH2" s="245"/>
    </row>
    <row r="3" spans="2:34">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row r="5" spans="2:34"/>
    <row r="6" spans="2:34"/>
    <row r="7" spans="2:34"/>
    <row r="8" spans="2:34"/>
    <row r="9" spans="2:34">
      <c r="AH9" s="245"/>
    </row>
    <row r="10" spans="2:34"/>
    <row r="11" spans="2:34"/>
    <row r="12" spans="2:34"/>
    <row r="13" spans="2:34"/>
    <row r="14" spans="2:34"/>
    <row r="15" spans="2:34"/>
    <row r="16" spans="2:34"/>
    <row r="17" spans="12:34">
      <c r="AH17" s="245"/>
    </row>
    <row r="18" spans="12:34"/>
    <row r="19" spans="12:34"/>
    <row r="20" spans="12:34">
      <c r="AH20" s="245"/>
    </row>
    <row r="21" spans="12:34">
      <c r="AH21" s="245"/>
    </row>
    <row r="22" spans="12:34"/>
    <row r="23" spans="12:34"/>
    <row r="24" spans="12:34">
      <c r="Q24" s="245"/>
    </row>
    <row r="25" spans="12:34"/>
    <row r="26" spans="12:34"/>
    <row r="27" spans="12:34"/>
    <row r="28" spans="12:34">
      <c r="O28" s="245"/>
      <c r="T28" s="245"/>
      <c r="AH28" s="245"/>
    </row>
    <row r="29" spans="12:34"/>
    <row r="30" spans="12:34"/>
    <row r="31" spans="12:34">
      <c r="Q31" s="245"/>
    </row>
    <row r="32" spans="12:34">
      <c r="L32" s="245"/>
    </row>
    <row r="33" spans="2:34">
      <c r="C33" s="245"/>
      <c r="E33" s="245"/>
      <c r="G33" s="245"/>
      <c r="I33" s="245"/>
      <c r="X33" s="245"/>
    </row>
    <row r="34" spans="2:34">
      <c r="B34" s="245"/>
      <c r="P34" s="245"/>
      <c r="R34" s="245"/>
      <c r="T34" s="245"/>
    </row>
    <row r="35" spans="2:34">
      <c r="D35" s="245"/>
      <c r="W35" s="245"/>
      <c r="AC35" s="245"/>
      <c r="AD35" s="245"/>
      <c r="AE35" s="245"/>
      <c r="AF35" s="245"/>
      <c r="AG35" s="245"/>
      <c r="AH35" s="245"/>
    </row>
    <row r="36" spans="2:34">
      <c r="H36" s="245"/>
      <c r="J36" s="245"/>
      <c r="K36" s="245"/>
      <c r="M36" s="245"/>
      <c r="Y36" s="245"/>
      <c r="Z36" s="245"/>
      <c r="AA36" s="245"/>
      <c r="AB36" s="245"/>
      <c r="AC36" s="245"/>
      <c r="AD36" s="245"/>
      <c r="AE36" s="245"/>
      <c r="AF36" s="245"/>
      <c r="AG36" s="245"/>
      <c r="AH36" s="245"/>
    </row>
    <row r="37" spans="2:34">
      <c r="AH37" s="245"/>
    </row>
    <row r="38" spans="2:34">
      <c r="AG38" s="245"/>
      <c r="AH38" s="245"/>
    </row>
    <row r="39" spans="2:34"/>
    <row r="40" spans="2:34">
      <c r="X40" s="245"/>
    </row>
    <row r="41" spans="2:34">
      <c r="R41" s="245"/>
    </row>
    <row r="42" spans="2:34">
      <c r="W42" s="245"/>
    </row>
    <row r="43" spans="2:34">
      <c r="Y43" s="245"/>
      <c r="Z43" s="245"/>
      <c r="AA43" s="245"/>
      <c r="AB43" s="245"/>
      <c r="AC43" s="245"/>
      <c r="AD43" s="245"/>
      <c r="AE43" s="245"/>
      <c r="AF43" s="245"/>
      <c r="AG43" s="245"/>
      <c r="AH43" s="245"/>
    </row>
    <row r="44" spans="2:34">
      <c r="AH44" s="245"/>
    </row>
    <row r="45" spans="2:34">
      <c r="X45" s="245"/>
    </row>
    <row r="46" spans="2:34"/>
    <row r="47" spans="2:34"/>
    <row r="48" spans="2:34">
      <c r="W48" s="245"/>
      <c r="Y48" s="245"/>
      <c r="Z48" s="245"/>
      <c r="AA48" s="245"/>
      <c r="AB48" s="245"/>
      <c r="AC48" s="245"/>
      <c r="AD48" s="245"/>
      <c r="AE48" s="245"/>
      <c r="AF48" s="245"/>
      <c r="AG48" s="245"/>
      <c r="AH48" s="245"/>
    </row>
    <row r="49" spans="28:34"/>
    <row r="50" spans="28:34">
      <c r="AE50" s="245"/>
      <c r="AF50" s="245"/>
      <c r="AG50" s="245"/>
      <c r="AH50" s="245"/>
    </row>
    <row r="51" spans="28:34">
      <c r="AC51" s="245"/>
      <c r="AD51" s="245"/>
      <c r="AE51" s="245"/>
      <c r="AF51" s="245"/>
      <c r="AG51" s="245"/>
      <c r="AH51" s="245"/>
    </row>
    <row r="52" spans="28:34"/>
    <row r="53" spans="28:34">
      <c r="AF53" s="245"/>
      <c r="AG53" s="245"/>
      <c r="AH53" s="245"/>
    </row>
    <row r="54" spans="28:34">
      <c r="AH54" s="245"/>
    </row>
    <row r="55" spans="28:34"/>
    <row r="56" spans="28:34">
      <c r="AB56" s="245"/>
      <c r="AC56" s="245"/>
      <c r="AD56" s="245"/>
      <c r="AE56" s="245"/>
      <c r="AF56" s="245"/>
      <c r="AG56" s="245"/>
      <c r="AH56" s="245"/>
    </row>
    <row r="57" spans="28:34">
      <c r="AH57" s="245"/>
    </row>
    <row r="58" spans="28:34">
      <c r="AH58" s="245"/>
    </row>
    <row r="59" spans="28:34">
      <c r="AG59" s="245"/>
      <c r="AH59" s="245"/>
    </row>
    <row r="60" spans="28:34"/>
    <row r="61" spans="28:34"/>
    <row r="62" spans="28:34"/>
    <row r="63" spans="28:34">
      <c r="AH63" s="245"/>
    </row>
    <row r="64" spans="28:34">
      <c r="AG64" s="245"/>
      <c r="AH64" s="245"/>
    </row>
    <row r="65" spans="28:34"/>
    <row r="66" spans="28:34"/>
    <row r="67" spans="28:34"/>
    <row r="68" spans="28:34">
      <c r="AB68" s="245"/>
      <c r="AC68" s="245"/>
      <c r="AD68" s="245"/>
      <c r="AE68" s="245"/>
      <c r="AF68" s="245"/>
      <c r="AG68" s="245"/>
      <c r="AH68" s="245"/>
    </row>
    <row r="69" spans="28:34">
      <c r="AF69" s="245"/>
      <c r="AG69" s="245"/>
      <c r="AH69" s="245"/>
    </row>
    <row r="70" spans="28:34"/>
    <row r="71" spans="28:34"/>
    <row r="72" spans="28:34"/>
    <row r="73" spans="28:34"/>
    <row r="74" spans="28:34"/>
    <row r="75" spans="28:34">
      <c r="AH75" s="245"/>
    </row>
    <row r="76" spans="28:34">
      <c r="AF76" s="245"/>
      <c r="AG76" s="245"/>
      <c r="AH76" s="245"/>
    </row>
    <row r="77" spans="28:34">
      <c r="AG77" s="245"/>
      <c r="AH77" s="245"/>
    </row>
    <row r="78" spans="28:34"/>
    <row r="79" spans="28:34"/>
    <row r="80" spans="28:34"/>
    <row r="81" spans="25:34"/>
    <row r="82" spans="25:34">
      <c r="Y82" s="245"/>
    </row>
    <row r="83" spans="25:34">
      <c r="Y83" s="245"/>
      <c r="Z83" s="245"/>
      <c r="AA83" s="245"/>
      <c r="AB83" s="245"/>
      <c r="AC83" s="245"/>
      <c r="AD83" s="245"/>
      <c r="AE83" s="245"/>
      <c r="AF83" s="245"/>
      <c r="AG83" s="245"/>
      <c r="AH83" s="245"/>
    </row>
    <row r="84" spans="25:34"/>
    <row r="85" spans="25:34"/>
    <row r="86" spans="25:34"/>
    <row r="87" spans="25:34"/>
    <row r="88" spans="25:34">
      <c r="AH88" s="245"/>
    </row>
    <row r="89" spans="25:34"/>
    <row r="90" spans="25:34"/>
    <row r="91" spans="25:34"/>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500</v>
      </c>
    </row>
  </sheetData>
  <sheetProtection algorithmName="SHA-512" hashValue="VnNC6wmLBNCgL0GEe5BKZkX2suw62FH+agXuAYNJPBr5RVpsjwRsoVTZm9IENcr071L62nXe+RhTycYCflfPPg==" saltValue="9E2IGjfLHNYtjTV82XCV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550</v>
      </c>
      <c r="G2" s="146"/>
      <c r="H2" s="147"/>
    </row>
    <row r="3" spans="1:8">
      <c r="A3" s="143" t="s">
        <v>543</v>
      </c>
      <c r="B3" s="148"/>
      <c r="C3" s="149"/>
      <c r="D3" s="150">
        <v>35331</v>
      </c>
      <c r="E3" s="151"/>
      <c r="F3" s="152">
        <v>52191</v>
      </c>
      <c r="G3" s="153"/>
      <c r="H3" s="154"/>
    </row>
    <row r="4" spans="1:8">
      <c r="A4" s="155"/>
      <c r="B4" s="156"/>
      <c r="C4" s="157"/>
      <c r="D4" s="158">
        <v>20058</v>
      </c>
      <c r="E4" s="159"/>
      <c r="F4" s="160">
        <v>24843</v>
      </c>
      <c r="G4" s="161"/>
      <c r="H4" s="162"/>
    </row>
    <row r="5" spans="1:8">
      <c r="A5" s="143" t="s">
        <v>545</v>
      </c>
      <c r="B5" s="148"/>
      <c r="C5" s="149"/>
      <c r="D5" s="150">
        <v>25869</v>
      </c>
      <c r="E5" s="151"/>
      <c r="F5" s="152">
        <v>47387</v>
      </c>
      <c r="G5" s="153"/>
      <c r="H5" s="154"/>
    </row>
    <row r="6" spans="1:8">
      <c r="A6" s="155"/>
      <c r="B6" s="156"/>
      <c r="C6" s="157"/>
      <c r="D6" s="158">
        <v>10181</v>
      </c>
      <c r="E6" s="159"/>
      <c r="F6" s="160">
        <v>24928</v>
      </c>
      <c r="G6" s="161"/>
      <c r="H6" s="162"/>
    </row>
    <row r="7" spans="1:8">
      <c r="A7" s="143" t="s">
        <v>546</v>
      </c>
      <c r="B7" s="148"/>
      <c r="C7" s="149"/>
      <c r="D7" s="150">
        <v>23637</v>
      </c>
      <c r="E7" s="151"/>
      <c r="F7" s="152">
        <v>51264</v>
      </c>
      <c r="G7" s="153"/>
      <c r="H7" s="154"/>
    </row>
    <row r="8" spans="1:8">
      <c r="A8" s="155"/>
      <c r="B8" s="156"/>
      <c r="C8" s="157"/>
      <c r="D8" s="158">
        <v>14517</v>
      </c>
      <c r="E8" s="159"/>
      <c r="F8" s="160">
        <v>26040</v>
      </c>
      <c r="G8" s="161"/>
      <c r="H8" s="162"/>
    </row>
    <row r="9" spans="1:8">
      <c r="A9" s="143" t="s">
        <v>547</v>
      </c>
      <c r="B9" s="148"/>
      <c r="C9" s="149"/>
      <c r="D9" s="150">
        <v>40655</v>
      </c>
      <c r="E9" s="151"/>
      <c r="F9" s="152">
        <v>52068</v>
      </c>
      <c r="G9" s="153"/>
      <c r="H9" s="154"/>
    </row>
    <row r="10" spans="1:8">
      <c r="A10" s="155"/>
      <c r="B10" s="156"/>
      <c r="C10" s="157"/>
      <c r="D10" s="158">
        <v>13395</v>
      </c>
      <c r="E10" s="159"/>
      <c r="F10" s="160">
        <v>26936</v>
      </c>
      <c r="G10" s="161"/>
      <c r="H10" s="162"/>
    </row>
    <row r="11" spans="1:8">
      <c r="A11" s="143" t="s">
        <v>548</v>
      </c>
      <c r="B11" s="148"/>
      <c r="C11" s="149"/>
      <c r="D11" s="150">
        <v>21521</v>
      </c>
      <c r="E11" s="151"/>
      <c r="F11" s="152">
        <v>47161</v>
      </c>
      <c r="G11" s="153"/>
      <c r="H11" s="154"/>
    </row>
    <row r="12" spans="1:8">
      <c r="A12" s="155"/>
      <c r="B12" s="156"/>
      <c r="C12" s="163"/>
      <c r="D12" s="158">
        <v>8491</v>
      </c>
      <c r="E12" s="159"/>
      <c r="F12" s="160">
        <v>24595</v>
      </c>
      <c r="G12" s="161"/>
      <c r="H12" s="162"/>
    </row>
    <row r="13" spans="1:8">
      <c r="A13" s="143"/>
      <c r="B13" s="148"/>
      <c r="C13" s="149"/>
      <c r="D13" s="150">
        <v>29403</v>
      </c>
      <c r="E13" s="151"/>
      <c r="F13" s="152">
        <v>50014</v>
      </c>
      <c r="G13" s="164"/>
      <c r="H13" s="154"/>
    </row>
    <row r="14" spans="1:8">
      <c r="A14" s="155"/>
      <c r="B14" s="156"/>
      <c r="C14" s="157"/>
      <c r="D14" s="158">
        <v>13328</v>
      </c>
      <c r="E14" s="159"/>
      <c r="F14" s="160">
        <v>25468</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3.23</v>
      </c>
      <c r="C19" s="165">
        <f>ROUND(VALUE(SUBSTITUTE(実質収支比率等に係る経年分析!G$48,"▲","-")),2)</f>
        <v>3.46</v>
      </c>
      <c r="D19" s="165">
        <f>ROUND(VALUE(SUBSTITUTE(実質収支比率等に係る経年分析!H$48,"▲","-")),2)</f>
        <v>3.57</v>
      </c>
      <c r="E19" s="165">
        <f>ROUND(VALUE(SUBSTITUTE(実質収支比率等に係る経年分析!I$48,"▲","-")),2)</f>
        <v>3.92</v>
      </c>
      <c r="F19" s="165">
        <f>ROUND(VALUE(SUBSTITUTE(実質収支比率等に係る経年分析!J$48,"▲","-")),2)</f>
        <v>7.38</v>
      </c>
    </row>
    <row r="20" spans="1:11">
      <c r="A20" s="165" t="s">
        <v>55</v>
      </c>
      <c r="B20" s="165">
        <f>ROUND(VALUE(SUBSTITUTE(実質収支比率等に係る経年分析!F$47,"▲","-")),2)</f>
        <v>32.549999999999997</v>
      </c>
      <c r="C20" s="165">
        <f>ROUND(VALUE(SUBSTITUTE(実質収支比率等に係る経年分析!G$47,"▲","-")),2)</f>
        <v>26.53</v>
      </c>
      <c r="D20" s="165">
        <f>ROUND(VALUE(SUBSTITUTE(実質収支比率等に係る経年分析!H$47,"▲","-")),2)</f>
        <v>25.4</v>
      </c>
      <c r="E20" s="165">
        <f>ROUND(VALUE(SUBSTITUTE(実質収支比率等に係る経年分析!I$47,"▲","-")),2)</f>
        <v>26.57</v>
      </c>
      <c r="F20" s="165">
        <f>ROUND(VALUE(SUBSTITUTE(実質収支比率等に係る経年分析!J$47,"▲","-")),2)</f>
        <v>26.92</v>
      </c>
    </row>
    <row r="21" spans="1:11">
      <c r="A21" s="165" t="s">
        <v>56</v>
      </c>
      <c r="B21" s="165">
        <f>IF(ISNUMBER(VALUE(SUBSTITUTE(実質収支比率等に係る経年分析!F$49,"▲","-"))),ROUND(VALUE(SUBSTITUTE(実質収支比率等に係る経年分析!F$49,"▲","-")),2),NA())</f>
        <v>-0.12</v>
      </c>
      <c r="C21" s="165">
        <f>IF(ISNUMBER(VALUE(SUBSTITUTE(実質収支比率等に係る経年分析!G$49,"▲","-"))),ROUND(VALUE(SUBSTITUTE(実質収支比率等に係る経年分析!G$49,"▲","-")),2),NA())</f>
        <v>0.04</v>
      </c>
      <c r="D21" s="165">
        <f>IF(ISNUMBER(VALUE(SUBSTITUTE(実質収支比率等に係る経年分析!H$49,"▲","-"))),ROUND(VALUE(SUBSTITUTE(実質収支比率等に係る経年分析!H$49,"▲","-")),2),NA())</f>
        <v>-0.89</v>
      </c>
      <c r="E21" s="165">
        <f>IF(ISNUMBER(VALUE(SUBSTITUTE(実質収支比率等に係る経年分析!I$49,"▲","-"))),ROUND(VALUE(SUBSTITUTE(実質収支比率等に係る経年分析!I$49,"▲","-")),2),NA())</f>
        <v>2.36</v>
      </c>
      <c r="F21" s="165">
        <f>IF(ISNUMBER(VALUE(SUBSTITUTE(実質収支比率等に係る経年分析!J$49,"▲","-"))),ROUND(VALUE(SUBSTITUTE(実質収支比率等に係る経年分析!J$49,"▲","-")),2),NA())</f>
        <v>5.52</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1.27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0.4</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c r="A30" s="166" t="str">
        <f>IF(連結実質赤字比率に係る赤字・黒字の構成分析!C$40="",NA(),連結実質赤字比率に係る赤字・黒字の構成分析!C$40)</f>
        <v>工業用地造成事業特別会計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c r="A32" s="166" t="str">
        <f>IF(連結実質赤字比率に係る赤字・黒字の構成分析!C$38="",NA(),連結実質赤字比率に係る赤字・黒字の構成分析!C$38)</f>
        <v>住宅新築資金等貸付事業特別会計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0.31</v>
      </c>
    </row>
    <row r="33" spans="1:16">
      <c r="A33" s="166" t="str">
        <f>IF(連結実質赤字比率に係る赤字・黒字の構成分析!C$37="",NA(),連結実質赤字比率に係る赤字・黒字の構成分析!C$37)</f>
        <v>国民健康保険事業特別会計</v>
      </c>
      <c r="B33" s="166">
        <f>IF(ROUND(VALUE(SUBSTITUTE(連結実質赤字比率に係る赤字・黒字の構成分析!F$37,"▲", "-")), 2) &lt; 0, ABS(ROUND(VALUE(SUBSTITUTE(連結実質赤字比率に係る赤字・黒字の構成分析!F$37,"▲", "-")), 2)), NA())</f>
        <v>0.25</v>
      </c>
      <c r="C33" s="166" t="e">
        <f>IF(ROUND(VALUE(SUBSTITUTE(連結実質赤字比率に係る赤字・黒字の構成分析!F$37,"▲", "-")), 2) &gt;= 0, ABS(ROUND(VALUE(SUBSTITUTE(連結実質赤字比率に係る赤字・黒字の構成分析!F$37,"▲", "-")), 2)), NA())</f>
        <v>#N/A</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0.14000000000000001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2.25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1.18</v>
      </c>
    </row>
    <row r="34" spans="1:16">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1.1599999999999999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2.54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3.21</v>
      </c>
    </row>
    <row r="35" spans="1:16">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4.34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5.27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5.76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6.02</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3.03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3.25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3.37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3.72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7.06</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1591</v>
      </c>
      <c r="E42" s="167"/>
      <c r="F42" s="167"/>
      <c r="G42" s="167">
        <f>'実質公債費比率（分子）の構造'!L$52</f>
        <v>1564</v>
      </c>
      <c r="H42" s="167"/>
      <c r="I42" s="167"/>
      <c r="J42" s="167">
        <f>'実質公債費比率（分子）の構造'!M$52</f>
        <v>1574</v>
      </c>
      <c r="K42" s="167"/>
      <c r="L42" s="167"/>
      <c r="M42" s="167">
        <f>'実質公債費比率（分子）の構造'!N$52</f>
        <v>1542</v>
      </c>
      <c r="N42" s="167"/>
      <c r="O42" s="167"/>
      <c r="P42" s="167">
        <f>'実質公債費比率（分子）の構造'!O$52</f>
        <v>1551</v>
      </c>
    </row>
    <row r="43" spans="1:16">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c r="A44" s="167" t="s">
        <v>65</v>
      </c>
      <c r="B44" s="167">
        <f>'実質公債費比率（分子）の構造'!K$50</f>
        <v>23</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c r="A45" s="167" t="s">
        <v>66</v>
      </c>
      <c r="B45" s="167">
        <f>'実質公債費比率（分子）の構造'!K$49</f>
        <v>94</v>
      </c>
      <c r="C45" s="167"/>
      <c r="D45" s="167"/>
      <c r="E45" s="167">
        <f>'実質公債費比率（分子）の構造'!L$49</f>
        <v>47</v>
      </c>
      <c r="F45" s="167"/>
      <c r="G45" s="167"/>
      <c r="H45" s="167">
        <f>'実質公債費比率（分子）の構造'!M$49</f>
        <v>68</v>
      </c>
      <c r="I45" s="167"/>
      <c r="J45" s="167"/>
      <c r="K45" s="167">
        <f>'実質公債費比率（分子）の構造'!N$49</f>
        <v>91</v>
      </c>
      <c r="L45" s="167"/>
      <c r="M45" s="167"/>
      <c r="N45" s="167">
        <f>'実質公債費比率（分子）の構造'!O$49</f>
        <v>100</v>
      </c>
      <c r="O45" s="167"/>
      <c r="P45" s="167"/>
    </row>
    <row r="46" spans="1:16">
      <c r="A46" s="167" t="s">
        <v>67</v>
      </c>
      <c r="B46" s="167">
        <f>'実質公債費比率（分子）の構造'!K$48</f>
        <v>886</v>
      </c>
      <c r="C46" s="167"/>
      <c r="D46" s="167"/>
      <c r="E46" s="167">
        <f>'実質公債費比率（分子）の構造'!L$48</f>
        <v>773</v>
      </c>
      <c r="F46" s="167"/>
      <c r="G46" s="167"/>
      <c r="H46" s="167">
        <f>'実質公債費比率（分子）の構造'!M$48</f>
        <v>757</v>
      </c>
      <c r="I46" s="167"/>
      <c r="J46" s="167"/>
      <c r="K46" s="167">
        <f>'実質公債費比率（分子）の構造'!N$48</f>
        <v>744</v>
      </c>
      <c r="L46" s="167"/>
      <c r="M46" s="167"/>
      <c r="N46" s="167">
        <f>'実質公債費比率（分子）の構造'!O$48</f>
        <v>740</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1428</v>
      </c>
      <c r="C49" s="167"/>
      <c r="D49" s="167"/>
      <c r="E49" s="167">
        <f>'実質公債費比率（分子）の構造'!L$45</f>
        <v>1446</v>
      </c>
      <c r="F49" s="167"/>
      <c r="G49" s="167"/>
      <c r="H49" s="167">
        <f>'実質公債費比率（分子）の構造'!M$45</f>
        <v>1380</v>
      </c>
      <c r="I49" s="167"/>
      <c r="J49" s="167"/>
      <c r="K49" s="167">
        <f>'実質公債費比率（分子）の構造'!N$45</f>
        <v>1397</v>
      </c>
      <c r="L49" s="167"/>
      <c r="M49" s="167"/>
      <c r="N49" s="167">
        <f>'実質公債費比率（分子）の構造'!O$45</f>
        <v>1393</v>
      </c>
      <c r="O49" s="167"/>
      <c r="P49" s="167"/>
    </row>
    <row r="50" spans="1:16">
      <c r="A50" s="167" t="s">
        <v>71</v>
      </c>
      <c r="B50" s="167" t="e">
        <f>NA()</f>
        <v>#N/A</v>
      </c>
      <c r="C50" s="167">
        <f>IF(ISNUMBER('実質公債費比率（分子）の構造'!K$53),'実質公債費比率（分子）の構造'!K$53,NA())</f>
        <v>840</v>
      </c>
      <c r="D50" s="167" t="e">
        <f>NA()</f>
        <v>#N/A</v>
      </c>
      <c r="E50" s="167" t="e">
        <f>NA()</f>
        <v>#N/A</v>
      </c>
      <c r="F50" s="167">
        <f>IF(ISNUMBER('実質公債費比率（分子）の構造'!L$53),'実質公債費比率（分子）の構造'!L$53,NA())</f>
        <v>702</v>
      </c>
      <c r="G50" s="167" t="e">
        <f>NA()</f>
        <v>#N/A</v>
      </c>
      <c r="H50" s="167" t="e">
        <f>NA()</f>
        <v>#N/A</v>
      </c>
      <c r="I50" s="167">
        <f>IF(ISNUMBER('実質公債費比率（分子）の構造'!M$53),'実質公債費比率（分子）の構造'!M$53,NA())</f>
        <v>631</v>
      </c>
      <c r="J50" s="167" t="e">
        <f>NA()</f>
        <v>#N/A</v>
      </c>
      <c r="K50" s="167" t="e">
        <f>NA()</f>
        <v>#N/A</v>
      </c>
      <c r="L50" s="167">
        <f>IF(ISNUMBER('実質公債費比率（分子）の構造'!N$53),'実質公債費比率（分子）の構造'!N$53,NA())</f>
        <v>690</v>
      </c>
      <c r="M50" s="167" t="e">
        <f>NA()</f>
        <v>#N/A</v>
      </c>
      <c r="N50" s="167" t="e">
        <f>NA()</f>
        <v>#N/A</v>
      </c>
      <c r="O50" s="167">
        <f>IF(ISNUMBER('実質公債費比率（分子）の構造'!O$53),'実質公債費比率（分子）の構造'!O$53,NA())</f>
        <v>682</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17000</v>
      </c>
      <c r="E56" s="166"/>
      <c r="F56" s="166"/>
      <c r="G56" s="166">
        <f>'将来負担比率（分子）の構造'!J$52</f>
        <v>16258</v>
      </c>
      <c r="H56" s="166"/>
      <c r="I56" s="166"/>
      <c r="J56" s="166">
        <f>'将来負担比率（分子）の構造'!K$52</f>
        <v>15874</v>
      </c>
      <c r="K56" s="166"/>
      <c r="L56" s="166"/>
      <c r="M56" s="166">
        <f>'将来負担比率（分子）の構造'!L$52</f>
        <v>15182</v>
      </c>
      <c r="N56" s="166"/>
      <c r="O56" s="166"/>
      <c r="P56" s="166">
        <f>'将来負担比率（分子）の構造'!M$52</f>
        <v>14262</v>
      </c>
    </row>
    <row r="57" spans="1:16">
      <c r="A57" s="166" t="s">
        <v>42</v>
      </c>
      <c r="B57" s="166"/>
      <c r="C57" s="166"/>
      <c r="D57" s="166">
        <f>'将来負担比率（分子）の構造'!I$51</f>
        <v>546</v>
      </c>
      <c r="E57" s="166"/>
      <c r="F57" s="166"/>
      <c r="G57" s="166">
        <f>'将来負担比率（分子）の構造'!J$51</f>
        <v>491</v>
      </c>
      <c r="H57" s="166"/>
      <c r="I57" s="166"/>
      <c r="J57" s="166">
        <f>'将来負担比率（分子）の構造'!K$51</f>
        <v>473</v>
      </c>
      <c r="K57" s="166"/>
      <c r="L57" s="166"/>
      <c r="M57" s="166">
        <f>'将来負担比率（分子）の構造'!L$51</f>
        <v>385</v>
      </c>
      <c r="N57" s="166"/>
      <c r="O57" s="166"/>
      <c r="P57" s="166">
        <f>'将来負担比率（分子）の構造'!M$51</f>
        <v>422</v>
      </c>
    </row>
    <row r="58" spans="1:16">
      <c r="A58" s="166" t="s">
        <v>41</v>
      </c>
      <c r="B58" s="166"/>
      <c r="C58" s="166"/>
      <c r="D58" s="166">
        <f>'将来負担比率（分子）の構造'!I$50</f>
        <v>5750</v>
      </c>
      <c r="E58" s="166"/>
      <c r="F58" s="166"/>
      <c r="G58" s="166">
        <f>'将来負担比率（分子）の構造'!J$50</f>
        <v>4994</v>
      </c>
      <c r="H58" s="166"/>
      <c r="I58" s="166"/>
      <c r="J58" s="166">
        <f>'将来負担比率（分子）の構造'!K$50</f>
        <v>4785</v>
      </c>
      <c r="K58" s="166"/>
      <c r="L58" s="166"/>
      <c r="M58" s="166">
        <f>'将来負担比率（分子）の構造'!L$50</f>
        <v>4503</v>
      </c>
      <c r="N58" s="166"/>
      <c r="O58" s="166"/>
      <c r="P58" s="166">
        <f>'将来負担比率（分子）の構造'!M$50</f>
        <v>4865</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1098</v>
      </c>
      <c r="C62" s="166"/>
      <c r="D62" s="166"/>
      <c r="E62" s="166">
        <f>'将来負担比率（分子）の構造'!J$45</f>
        <v>1008</v>
      </c>
      <c r="F62" s="166"/>
      <c r="G62" s="166"/>
      <c r="H62" s="166">
        <f>'将来負担比率（分子）の構造'!K$45</f>
        <v>1162</v>
      </c>
      <c r="I62" s="166"/>
      <c r="J62" s="166"/>
      <c r="K62" s="166">
        <f>'将来負担比率（分子）の構造'!L$45</f>
        <v>980</v>
      </c>
      <c r="L62" s="166"/>
      <c r="M62" s="166"/>
      <c r="N62" s="166">
        <f>'将来負担比率（分子）の構造'!M$45</f>
        <v>917</v>
      </c>
      <c r="O62" s="166"/>
      <c r="P62" s="166"/>
    </row>
    <row r="63" spans="1:16">
      <c r="A63" s="166" t="s">
        <v>34</v>
      </c>
      <c r="B63" s="166">
        <f>'将来負担比率（分子）の構造'!I$44</f>
        <v>284</v>
      </c>
      <c r="C63" s="166"/>
      <c r="D63" s="166"/>
      <c r="E63" s="166">
        <f>'将来負担比率（分子）の構造'!J$44</f>
        <v>440</v>
      </c>
      <c r="F63" s="166"/>
      <c r="G63" s="166"/>
      <c r="H63" s="166">
        <f>'将来負担比率（分子）の構造'!K$44</f>
        <v>619</v>
      </c>
      <c r="I63" s="166"/>
      <c r="J63" s="166"/>
      <c r="K63" s="166">
        <f>'将来負担比率（分子）の構造'!L$44</f>
        <v>706</v>
      </c>
      <c r="L63" s="166"/>
      <c r="M63" s="166"/>
      <c r="N63" s="166">
        <f>'将来負担比率（分子）の構造'!M$44</f>
        <v>631</v>
      </c>
      <c r="O63" s="166"/>
      <c r="P63" s="166"/>
    </row>
    <row r="64" spans="1:16">
      <c r="A64" s="166" t="s">
        <v>33</v>
      </c>
      <c r="B64" s="166">
        <f>'将来負担比率（分子）の構造'!I$43</f>
        <v>12228</v>
      </c>
      <c r="C64" s="166"/>
      <c r="D64" s="166"/>
      <c r="E64" s="166">
        <f>'将来負担比率（分子）の構造'!J$43</f>
        <v>11261</v>
      </c>
      <c r="F64" s="166"/>
      <c r="G64" s="166"/>
      <c r="H64" s="166">
        <f>'将来負担比率（分子）の構造'!K$43</f>
        <v>9605</v>
      </c>
      <c r="I64" s="166"/>
      <c r="J64" s="166"/>
      <c r="K64" s="166">
        <f>'将来負担比率（分子）の構造'!L$43</f>
        <v>8835</v>
      </c>
      <c r="L64" s="166"/>
      <c r="M64" s="166"/>
      <c r="N64" s="166">
        <f>'将来負担比率（分子）の構造'!M$43</f>
        <v>8111</v>
      </c>
      <c r="O64" s="166"/>
      <c r="P64" s="166"/>
    </row>
    <row r="65" spans="1:16">
      <c r="A65" s="166" t="s">
        <v>32</v>
      </c>
      <c r="B65" s="166">
        <f>'将来負担比率（分子）の構造'!I$42</f>
        <v>104</v>
      </c>
      <c r="C65" s="166"/>
      <c r="D65" s="166"/>
      <c r="E65" s="166">
        <f>'将来負担比率（分子）の構造'!J$42</f>
        <v>99</v>
      </c>
      <c r="F65" s="166"/>
      <c r="G65" s="166"/>
      <c r="H65" s="166">
        <f>'将来負担比率（分子）の構造'!K$42</f>
        <v>93</v>
      </c>
      <c r="I65" s="166"/>
      <c r="J65" s="166"/>
      <c r="K65" s="166">
        <f>'将来負担比率（分子）の構造'!L$42</f>
        <v>183</v>
      </c>
      <c r="L65" s="166"/>
      <c r="M65" s="166"/>
      <c r="N65" s="166">
        <f>'将来負担比率（分子）の構造'!M$42</f>
        <v>189</v>
      </c>
      <c r="O65" s="166"/>
      <c r="P65" s="166"/>
    </row>
    <row r="66" spans="1:16">
      <c r="A66" s="166" t="s">
        <v>31</v>
      </c>
      <c r="B66" s="166">
        <f>'将来負担比率（分子）の構造'!I$41</f>
        <v>16022</v>
      </c>
      <c r="C66" s="166"/>
      <c r="D66" s="166"/>
      <c r="E66" s="166">
        <f>'将来負担比率（分子）の構造'!J$41</f>
        <v>15059</v>
      </c>
      <c r="F66" s="166"/>
      <c r="G66" s="166"/>
      <c r="H66" s="166">
        <f>'将来負担比率（分子）の構造'!K$41</f>
        <v>14400</v>
      </c>
      <c r="I66" s="166"/>
      <c r="J66" s="166"/>
      <c r="K66" s="166">
        <f>'将来負担比率（分子）の構造'!L$41</f>
        <v>13826</v>
      </c>
      <c r="L66" s="166"/>
      <c r="M66" s="166"/>
      <c r="N66" s="166">
        <f>'将来負担比率（分子）の構造'!M$41</f>
        <v>13166</v>
      </c>
      <c r="O66" s="166"/>
      <c r="P66" s="166"/>
    </row>
    <row r="67" spans="1:16">
      <c r="A67" s="166" t="s">
        <v>75</v>
      </c>
      <c r="B67" s="166" t="e">
        <f>NA()</f>
        <v>#N/A</v>
      </c>
      <c r="C67" s="166">
        <f>IF(ISNUMBER('将来負担比率（分子）の構造'!I$53), IF('将来負担比率（分子）の構造'!I$53 &lt; 0, 0, '将来負担比率（分子）の構造'!I$53), NA())</f>
        <v>6439</v>
      </c>
      <c r="D67" s="166" t="e">
        <f>NA()</f>
        <v>#N/A</v>
      </c>
      <c r="E67" s="166" t="e">
        <f>NA()</f>
        <v>#N/A</v>
      </c>
      <c r="F67" s="166">
        <f>IF(ISNUMBER('将来負担比率（分子）の構造'!J$53), IF('将来負担比率（分子）の構造'!J$53 &lt; 0, 0, '将来負担比率（分子）の構造'!J$53), NA())</f>
        <v>6124</v>
      </c>
      <c r="G67" s="166" t="e">
        <f>NA()</f>
        <v>#N/A</v>
      </c>
      <c r="H67" s="166" t="e">
        <f>NA()</f>
        <v>#N/A</v>
      </c>
      <c r="I67" s="166">
        <f>IF(ISNUMBER('将来負担比率（分子）の構造'!K$53), IF('将来負担比率（分子）の構造'!K$53 &lt; 0, 0, '将来負担比率（分子）の構造'!K$53), NA())</f>
        <v>4748</v>
      </c>
      <c r="J67" s="166" t="e">
        <f>NA()</f>
        <v>#N/A</v>
      </c>
      <c r="K67" s="166" t="e">
        <f>NA()</f>
        <v>#N/A</v>
      </c>
      <c r="L67" s="166">
        <f>IF(ISNUMBER('将来負担比率（分子）の構造'!L$53), IF('将来負担比率（分子）の構造'!L$53 &lt; 0, 0, '将来負担比率（分子）の構造'!L$53), NA())</f>
        <v>4459</v>
      </c>
      <c r="M67" s="166" t="e">
        <f>NA()</f>
        <v>#N/A</v>
      </c>
      <c r="N67" s="166" t="e">
        <f>NA()</f>
        <v>#N/A</v>
      </c>
      <c r="O67" s="166">
        <f>IF(ISNUMBER('将来負担比率（分子）の構造'!M$53), IF('将来負担比率（分子）の構造'!M$53 &lt; 0, 0, '将来負担比率（分子）の構造'!M$53), NA())</f>
        <v>3464</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1910</v>
      </c>
      <c r="C72" s="170">
        <f>基金残高に係る経年分析!G55</f>
        <v>2057</v>
      </c>
      <c r="D72" s="170">
        <f>基金残高に係る経年分析!H55</f>
        <v>2208</v>
      </c>
    </row>
    <row r="73" spans="1:16">
      <c r="A73" s="169" t="s">
        <v>78</v>
      </c>
      <c r="B73" s="170">
        <f>基金残高に係る経年分析!F56</f>
        <v>128</v>
      </c>
      <c r="C73" s="170">
        <f>基金残高に係る経年分析!G56</f>
        <v>129</v>
      </c>
      <c r="D73" s="170">
        <f>基金残高に係る経年分析!H56</f>
        <v>130</v>
      </c>
    </row>
    <row r="74" spans="1:16">
      <c r="A74" s="169" t="s">
        <v>79</v>
      </c>
      <c r="B74" s="170">
        <f>基金残高に係る経年分析!F57</f>
        <v>2744</v>
      </c>
      <c r="C74" s="170">
        <f>基金残高に係る経年分析!G57</f>
        <v>2315</v>
      </c>
      <c r="D74" s="170">
        <f>基金残高に係る経年分析!H57</f>
        <v>2529</v>
      </c>
    </row>
  </sheetData>
  <sheetProtection algorithmName="SHA-512" hashValue="RFFN9gBjj7ydXUB2hYbO+Wa2EsTPxPILwS85kCcE/tfcNsZhYZ3gQVQgIiJ+rjB95GozMBGTeqCQjpOCRFlMlw==" saltValue="y+Pz6/0TtDISd+uAqytyy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224</v>
      </c>
      <c r="DI1" s="613"/>
      <c r="DJ1" s="613"/>
      <c r="DK1" s="613"/>
      <c r="DL1" s="613"/>
      <c r="DM1" s="613"/>
      <c r="DN1" s="614"/>
      <c r="DO1" s="205"/>
      <c r="DP1" s="612" t="s">
        <v>225</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c r="B2" s="206" t="s">
        <v>226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5" t="s">
        <v>227</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228</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601</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5" t="s">
        <v>1</v>
      </c>
      <c r="C4" s="616"/>
      <c r="D4" s="616"/>
      <c r="E4" s="616"/>
      <c r="F4" s="616"/>
      <c r="G4" s="616"/>
      <c r="H4" s="616"/>
      <c r="I4" s="616"/>
      <c r="J4" s="616"/>
      <c r="K4" s="616"/>
      <c r="L4" s="616"/>
      <c r="M4" s="616"/>
      <c r="N4" s="616"/>
      <c r="O4" s="616"/>
      <c r="P4" s="616"/>
      <c r="Q4" s="617"/>
      <c r="R4" s="615" t="s">
        <v>229</v>
      </c>
      <c r="S4" s="616"/>
      <c r="T4" s="616"/>
      <c r="U4" s="616"/>
      <c r="V4" s="616"/>
      <c r="W4" s="616"/>
      <c r="X4" s="616"/>
      <c r="Y4" s="617"/>
      <c r="Z4" s="615" t="s">
        <v>230</v>
      </c>
      <c r="AA4" s="616"/>
      <c r="AB4" s="616"/>
      <c r="AC4" s="617"/>
      <c r="AD4" s="615" t="s">
        <v>231</v>
      </c>
      <c r="AE4" s="616"/>
      <c r="AF4" s="616"/>
      <c r="AG4" s="616"/>
      <c r="AH4" s="616"/>
      <c r="AI4" s="616"/>
      <c r="AJ4" s="616"/>
      <c r="AK4" s="617"/>
      <c r="AL4" s="615" t="s">
        <v>230</v>
      </c>
      <c r="AM4" s="616"/>
      <c r="AN4" s="616"/>
      <c r="AO4" s="617"/>
      <c r="AP4" s="618" t="s">
        <v>232</v>
      </c>
      <c r="AQ4" s="618"/>
      <c r="AR4" s="618"/>
      <c r="AS4" s="618"/>
      <c r="AT4" s="618"/>
      <c r="AU4" s="618"/>
      <c r="AV4" s="618"/>
      <c r="AW4" s="618"/>
      <c r="AX4" s="618"/>
      <c r="AY4" s="618"/>
      <c r="AZ4" s="618"/>
      <c r="BA4" s="618"/>
      <c r="BB4" s="618"/>
      <c r="BC4" s="618"/>
      <c r="BD4" s="618"/>
      <c r="BE4" s="618"/>
      <c r="BF4" s="618"/>
      <c r="BG4" s="618" t="s">
        <v>233</v>
      </c>
      <c r="BH4" s="618"/>
      <c r="BI4" s="618"/>
      <c r="BJ4" s="618"/>
      <c r="BK4" s="618"/>
      <c r="BL4" s="618"/>
      <c r="BM4" s="618"/>
      <c r="BN4" s="618"/>
      <c r="BO4" s="618" t="s">
        <v>230</v>
      </c>
      <c r="BP4" s="618"/>
      <c r="BQ4" s="618"/>
      <c r="BR4" s="618"/>
      <c r="BS4" s="618" t="s">
        <v>234</v>
      </c>
      <c r="BT4" s="618"/>
      <c r="BU4" s="618"/>
      <c r="BV4" s="618"/>
      <c r="BW4" s="618"/>
      <c r="BX4" s="618"/>
      <c r="BY4" s="618"/>
      <c r="BZ4" s="618"/>
      <c r="CA4" s="618"/>
      <c r="CB4" s="618"/>
      <c r="CD4" s="615" t="s">
        <v>602</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235</v>
      </c>
      <c r="C5" s="620"/>
      <c r="D5" s="620"/>
      <c r="E5" s="620"/>
      <c r="F5" s="620"/>
      <c r="G5" s="620"/>
      <c r="H5" s="620"/>
      <c r="I5" s="620"/>
      <c r="J5" s="620"/>
      <c r="K5" s="620"/>
      <c r="L5" s="620"/>
      <c r="M5" s="620"/>
      <c r="N5" s="620"/>
      <c r="O5" s="620"/>
      <c r="P5" s="620"/>
      <c r="Q5" s="621"/>
      <c r="R5" s="622">
        <v>3198981</v>
      </c>
      <c r="S5" s="623"/>
      <c r="T5" s="623"/>
      <c r="U5" s="623"/>
      <c r="V5" s="623"/>
      <c r="W5" s="623"/>
      <c r="X5" s="623"/>
      <c r="Y5" s="624"/>
      <c r="Z5" s="625">
        <v>22.3</v>
      </c>
      <c r="AA5" s="625"/>
      <c r="AB5" s="625"/>
      <c r="AC5" s="625"/>
      <c r="AD5" s="626">
        <v>3198981</v>
      </c>
      <c r="AE5" s="626"/>
      <c r="AF5" s="626"/>
      <c r="AG5" s="626"/>
      <c r="AH5" s="626"/>
      <c r="AI5" s="626"/>
      <c r="AJ5" s="626"/>
      <c r="AK5" s="626"/>
      <c r="AL5" s="627">
        <v>40.299999999999997</v>
      </c>
      <c r="AM5" s="628"/>
      <c r="AN5" s="628"/>
      <c r="AO5" s="629"/>
      <c r="AP5" s="619" t="s">
        <v>236</v>
      </c>
      <c r="AQ5" s="620"/>
      <c r="AR5" s="620"/>
      <c r="AS5" s="620"/>
      <c r="AT5" s="620"/>
      <c r="AU5" s="620"/>
      <c r="AV5" s="620"/>
      <c r="AW5" s="620"/>
      <c r="AX5" s="620"/>
      <c r="AY5" s="620"/>
      <c r="AZ5" s="620"/>
      <c r="BA5" s="620"/>
      <c r="BB5" s="620"/>
      <c r="BC5" s="620"/>
      <c r="BD5" s="620"/>
      <c r="BE5" s="620"/>
      <c r="BF5" s="621"/>
      <c r="BG5" s="633">
        <v>3196893</v>
      </c>
      <c r="BH5" s="634"/>
      <c r="BI5" s="634"/>
      <c r="BJ5" s="634"/>
      <c r="BK5" s="634"/>
      <c r="BL5" s="634"/>
      <c r="BM5" s="634"/>
      <c r="BN5" s="635"/>
      <c r="BO5" s="636">
        <v>99.9</v>
      </c>
      <c r="BP5" s="636"/>
      <c r="BQ5" s="636"/>
      <c r="BR5" s="636"/>
      <c r="BS5" s="637">
        <v>29229</v>
      </c>
      <c r="BT5" s="637"/>
      <c r="BU5" s="637"/>
      <c r="BV5" s="637"/>
      <c r="BW5" s="637"/>
      <c r="BX5" s="637"/>
      <c r="BY5" s="637"/>
      <c r="BZ5" s="637"/>
      <c r="CA5" s="637"/>
      <c r="CB5" s="641"/>
      <c r="CD5" s="615" t="s">
        <v>232</v>
      </c>
      <c r="CE5" s="616"/>
      <c r="CF5" s="616"/>
      <c r="CG5" s="616"/>
      <c r="CH5" s="616"/>
      <c r="CI5" s="616"/>
      <c r="CJ5" s="616"/>
      <c r="CK5" s="616"/>
      <c r="CL5" s="616"/>
      <c r="CM5" s="616"/>
      <c r="CN5" s="616"/>
      <c r="CO5" s="616"/>
      <c r="CP5" s="616"/>
      <c r="CQ5" s="617"/>
      <c r="CR5" s="615" t="s">
        <v>237</v>
      </c>
      <c r="CS5" s="616"/>
      <c r="CT5" s="616"/>
      <c r="CU5" s="616"/>
      <c r="CV5" s="616"/>
      <c r="CW5" s="616"/>
      <c r="CX5" s="616"/>
      <c r="CY5" s="617"/>
      <c r="CZ5" s="615" t="s">
        <v>230</v>
      </c>
      <c r="DA5" s="616"/>
      <c r="DB5" s="616"/>
      <c r="DC5" s="617"/>
      <c r="DD5" s="615" t="s">
        <v>238</v>
      </c>
      <c r="DE5" s="616"/>
      <c r="DF5" s="616"/>
      <c r="DG5" s="616"/>
      <c r="DH5" s="616"/>
      <c r="DI5" s="616"/>
      <c r="DJ5" s="616"/>
      <c r="DK5" s="616"/>
      <c r="DL5" s="616"/>
      <c r="DM5" s="616"/>
      <c r="DN5" s="616"/>
      <c r="DO5" s="616"/>
      <c r="DP5" s="617"/>
      <c r="DQ5" s="615" t="s">
        <v>239</v>
      </c>
      <c r="DR5" s="616"/>
      <c r="DS5" s="616"/>
      <c r="DT5" s="616"/>
      <c r="DU5" s="616"/>
      <c r="DV5" s="616"/>
      <c r="DW5" s="616"/>
      <c r="DX5" s="616"/>
      <c r="DY5" s="616"/>
      <c r="DZ5" s="616"/>
      <c r="EA5" s="616"/>
      <c r="EB5" s="616"/>
      <c r="EC5" s="617"/>
    </row>
    <row r="6" spans="2:143" ht="11.25" customHeight="1">
      <c r="B6" s="630" t="s">
        <v>240</v>
      </c>
      <c r="C6" s="631"/>
      <c r="D6" s="631"/>
      <c r="E6" s="631"/>
      <c r="F6" s="631"/>
      <c r="G6" s="631"/>
      <c r="H6" s="631"/>
      <c r="I6" s="631"/>
      <c r="J6" s="631"/>
      <c r="K6" s="631"/>
      <c r="L6" s="631"/>
      <c r="M6" s="631"/>
      <c r="N6" s="631"/>
      <c r="O6" s="631"/>
      <c r="P6" s="631"/>
      <c r="Q6" s="632"/>
      <c r="R6" s="633">
        <v>154296</v>
      </c>
      <c r="S6" s="634"/>
      <c r="T6" s="634"/>
      <c r="U6" s="634"/>
      <c r="V6" s="634"/>
      <c r="W6" s="634"/>
      <c r="X6" s="634"/>
      <c r="Y6" s="635"/>
      <c r="Z6" s="636">
        <v>1.1000000000000001</v>
      </c>
      <c r="AA6" s="636"/>
      <c r="AB6" s="636"/>
      <c r="AC6" s="636"/>
      <c r="AD6" s="637">
        <v>154296</v>
      </c>
      <c r="AE6" s="637"/>
      <c r="AF6" s="637"/>
      <c r="AG6" s="637"/>
      <c r="AH6" s="637"/>
      <c r="AI6" s="637"/>
      <c r="AJ6" s="637"/>
      <c r="AK6" s="637"/>
      <c r="AL6" s="638">
        <v>1.9</v>
      </c>
      <c r="AM6" s="639"/>
      <c r="AN6" s="639"/>
      <c r="AO6" s="640"/>
      <c r="AP6" s="630" t="s">
        <v>241</v>
      </c>
      <c r="AQ6" s="631"/>
      <c r="AR6" s="631"/>
      <c r="AS6" s="631"/>
      <c r="AT6" s="631"/>
      <c r="AU6" s="631"/>
      <c r="AV6" s="631"/>
      <c r="AW6" s="631"/>
      <c r="AX6" s="631"/>
      <c r="AY6" s="631"/>
      <c r="AZ6" s="631"/>
      <c r="BA6" s="631"/>
      <c r="BB6" s="631"/>
      <c r="BC6" s="631"/>
      <c r="BD6" s="631"/>
      <c r="BE6" s="631"/>
      <c r="BF6" s="632"/>
      <c r="BG6" s="633">
        <v>3196893</v>
      </c>
      <c r="BH6" s="634"/>
      <c r="BI6" s="634"/>
      <c r="BJ6" s="634"/>
      <c r="BK6" s="634"/>
      <c r="BL6" s="634"/>
      <c r="BM6" s="634"/>
      <c r="BN6" s="635"/>
      <c r="BO6" s="636">
        <v>99.9</v>
      </c>
      <c r="BP6" s="636"/>
      <c r="BQ6" s="636"/>
      <c r="BR6" s="636"/>
      <c r="BS6" s="637">
        <v>29229</v>
      </c>
      <c r="BT6" s="637"/>
      <c r="BU6" s="637"/>
      <c r="BV6" s="637"/>
      <c r="BW6" s="637"/>
      <c r="BX6" s="637"/>
      <c r="BY6" s="637"/>
      <c r="BZ6" s="637"/>
      <c r="CA6" s="637"/>
      <c r="CB6" s="641"/>
      <c r="CD6" s="619" t="s">
        <v>242</v>
      </c>
      <c r="CE6" s="620"/>
      <c r="CF6" s="620"/>
      <c r="CG6" s="620"/>
      <c r="CH6" s="620"/>
      <c r="CI6" s="620"/>
      <c r="CJ6" s="620"/>
      <c r="CK6" s="620"/>
      <c r="CL6" s="620"/>
      <c r="CM6" s="620"/>
      <c r="CN6" s="620"/>
      <c r="CO6" s="620"/>
      <c r="CP6" s="620"/>
      <c r="CQ6" s="621"/>
      <c r="CR6" s="633">
        <v>104737</v>
      </c>
      <c r="CS6" s="634"/>
      <c r="CT6" s="634"/>
      <c r="CU6" s="634"/>
      <c r="CV6" s="634"/>
      <c r="CW6" s="634"/>
      <c r="CX6" s="634"/>
      <c r="CY6" s="635"/>
      <c r="CZ6" s="627">
        <v>0.8</v>
      </c>
      <c r="DA6" s="628"/>
      <c r="DB6" s="628"/>
      <c r="DC6" s="644"/>
      <c r="DD6" s="642" t="s">
        <v>603</v>
      </c>
      <c r="DE6" s="634"/>
      <c r="DF6" s="634"/>
      <c r="DG6" s="634"/>
      <c r="DH6" s="634"/>
      <c r="DI6" s="634"/>
      <c r="DJ6" s="634"/>
      <c r="DK6" s="634"/>
      <c r="DL6" s="634"/>
      <c r="DM6" s="634"/>
      <c r="DN6" s="634"/>
      <c r="DO6" s="634"/>
      <c r="DP6" s="635"/>
      <c r="DQ6" s="642">
        <v>104737</v>
      </c>
      <c r="DR6" s="634"/>
      <c r="DS6" s="634"/>
      <c r="DT6" s="634"/>
      <c r="DU6" s="634"/>
      <c r="DV6" s="634"/>
      <c r="DW6" s="634"/>
      <c r="DX6" s="634"/>
      <c r="DY6" s="634"/>
      <c r="DZ6" s="634"/>
      <c r="EA6" s="634"/>
      <c r="EB6" s="634"/>
      <c r="EC6" s="643"/>
    </row>
    <row r="7" spans="2:143" ht="11.25" customHeight="1">
      <c r="B7" s="630" t="s">
        <v>243</v>
      </c>
      <c r="C7" s="631"/>
      <c r="D7" s="631"/>
      <c r="E7" s="631"/>
      <c r="F7" s="631"/>
      <c r="G7" s="631"/>
      <c r="H7" s="631"/>
      <c r="I7" s="631"/>
      <c r="J7" s="631"/>
      <c r="K7" s="631"/>
      <c r="L7" s="631"/>
      <c r="M7" s="631"/>
      <c r="N7" s="631"/>
      <c r="O7" s="631"/>
      <c r="P7" s="631"/>
      <c r="Q7" s="632"/>
      <c r="R7" s="633">
        <v>1593</v>
      </c>
      <c r="S7" s="634"/>
      <c r="T7" s="634"/>
      <c r="U7" s="634"/>
      <c r="V7" s="634"/>
      <c r="W7" s="634"/>
      <c r="X7" s="634"/>
      <c r="Y7" s="635"/>
      <c r="Z7" s="636">
        <v>0</v>
      </c>
      <c r="AA7" s="636"/>
      <c r="AB7" s="636"/>
      <c r="AC7" s="636"/>
      <c r="AD7" s="637">
        <v>1593</v>
      </c>
      <c r="AE7" s="637"/>
      <c r="AF7" s="637"/>
      <c r="AG7" s="637"/>
      <c r="AH7" s="637"/>
      <c r="AI7" s="637"/>
      <c r="AJ7" s="637"/>
      <c r="AK7" s="637"/>
      <c r="AL7" s="638">
        <v>0</v>
      </c>
      <c r="AM7" s="639"/>
      <c r="AN7" s="639"/>
      <c r="AO7" s="640"/>
      <c r="AP7" s="630" t="s">
        <v>604</v>
      </c>
      <c r="AQ7" s="631"/>
      <c r="AR7" s="631"/>
      <c r="AS7" s="631"/>
      <c r="AT7" s="631"/>
      <c r="AU7" s="631"/>
      <c r="AV7" s="631"/>
      <c r="AW7" s="631"/>
      <c r="AX7" s="631"/>
      <c r="AY7" s="631"/>
      <c r="AZ7" s="631"/>
      <c r="BA7" s="631"/>
      <c r="BB7" s="631"/>
      <c r="BC7" s="631"/>
      <c r="BD7" s="631"/>
      <c r="BE7" s="631"/>
      <c r="BF7" s="632"/>
      <c r="BG7" s="633">
        <v>1359431</v>
      </c>
      <c r="BH7" s="634"/>
      <c r="BI7" s="634"/>
      <c r="BJ7" s="634"/>
      <c r="BK7" s="634"/>
      <c r="BL7" s="634"/>
      <c r="BM7" s="634"/>
      <c r="BN7" s="635"/>
      <c r="BO7" s="636">
        <v>42.5</v>
      </c>
      <c r="BP7" s="636"/>
      <c r="BQ7" s="636"/>
      <c r="BR7" s="636"/>
      <c r="BS7" s="637">
        <v>29229</v>
      </c>
      <c r="BT7" s="637"/>
      <c r="BU7" s="637"/>
      <c r="BV7" s="637"/>
      <c r="BW7" s="637"/>
      <c r="BX7" s="637"/>
      <c r="BY7" s="637"/>
      <c r="BZ7" s="637"/>
      <c r="CA7" s="637"/>
      <c r="CB7" s="641"/>
      <c r="CD7" s="630" t="s">
        <v>244</v>
      </c>
      <c r="CE7" s="631"/>
      <c r="CF7" s="631"/>
      <c r="CG7" s="631"/>
      <c r="CH7" s="631"/>
      <c r="CI7" s="631"/>
      <c r="CJ7" s="631"/>
      <c r="CK7" s="631"/>
      <c r="CL7" s="631"/>
      <c r="CM7" s="631"/>
      <c r="CN7" s="631"/>
      <c r="CO7" s="631"/>
      <c r="CP7" s="631"/>
      <c r="CQ7" s="632"/>
      <c r="CR7" s="633">
        <v>2149551</v>
      </c>
      <c r="CS7" s="634"/>
      <c r="CT7" s="634"/>
      <c r="CU7" s="634"/>
      <c r="CV7" s="634"/>
      <c r="CW7" s="634"/>
      <c r="CX7" s="634"/>
      <c r="CY7" s="635"/>
      <c r="CZ7" s="636">
        <v>15.6</v>
      </c>
      <c r="DA7" s="636"/>
      <c r="DB7" s="636"/>
      <c r="DC7" s="636"/>
      <c r="DD7" s="642">
        <v>127041</v>
      </c>
      <c r="DE7" s="634"/>
      <c r="DF7" s="634"/>
      <c r="DG7" s="634"/>
      <c r="DH7" s="634"/>
      <c r="DI7" s="634"/>
      <c r="DJ7" s="634"/>
      <c r="DK7" s="634"/>
      <c r="DL7" s="634"/>
      <c r="DM7" s="634"/>
      <c r="DN7" s="634"/>
      <c r="DO7" s="634"/>
      <c r="DP7" s="635"/>
      <c r="DQ7" s="642">
        <v>1482228</v>
      </c>
      <c r="DR7" s="634"/>
      <c r="DS7" s="634"/>
      <c r="DT7" s="634"/>
      <c r="DU7" s="634"/>
      <c r="DV7" s="634"/>
      <c r="DW7" s="634"/>
      <c r="DX7" s="634"/>
      <c r="DY7" s="634"/>
      <c r="DZ7" s="634"/>
      <c r="EA7" s="634"/>
      <c r="EB7" s="634"/>
      <c r="EC7" s="643"/>
    </row>
    <row r="8" spans="2:143" ht="11.25" customHeight="1">
      <c r="B8" s="630" t="s">
        <v>245</v>
      </c>
      <c r="C8" s="631"/>
      <c r="D8" s="631"/>
      <c r="E8" s="631"/>
      <c r="F8" s="631"/>
      <c r="G8" s="631"/>
      <c r="H8" s="631"/>
      <c r="I8" s="631"/>
      <c r="J8" s="631"/>
      <c r="K8" s="631"/>
      <c r="L8" s="631"/>
      <c r="M8" s="631"/>
      <c r="N8" s="631"/>
      <c r="O8" s="631"/>
      <c r="P8" s="631"/>
      <c r="Q8" s="632"/>
      <c r="R8" s="633">
        <v>16146</v>
      </c>
      <c r="S8" s="634"/>
      <c r="T8" s="634"/>
      <c r="U8" s="634"/>
      <c r="V8" s="634"/>
      <c r="W8" s="634"/>
      <c r="X8" s="634"/>
      <c r="Y8" s="635"/>
      <c r="Z8" s="636">
        <v>0.1</v>
      </c>
      <c r="AA8" s="636"/>
      <c r="AB8" s="636"/>
      <c r="AC8" s="636"/>
      <c r="AD8" s="637">
        <v>16146</v>
      </c>
      <c r="AE8" s="637"/>
      <c r="AF8" s="637"/>
      <c r="AG8" s="637"/>
      <c r="AH8" s="637"/>
      <c r="AI8" s="637"/>
      <c r="AJ8" s="637"/>
      <c r="AK8" s="637"/>
      <c r="AL8" s="638">
        <v>0.2</v>
      </c>
      <c r="AM8" s="639"/>
      <c r="AN8" s="639"/>
      <c r="AO8" s="640"/>
      <c r="AP8" s="630" t="s">
        <v>246</v>
      </c>
      <c r="AQ8" s="631"/>
      <c r="AR8" s="631"/>
      <c r="AS8" s="631"/>
      <c r="AT8" s="631"/>
      <c r="AU8" s="631"/>
      <c r="AV8" s="631"/>
      <c r="AW8" s="631"/>
      <c r="AX8" s="631"/>
      <c r="AY8" s="631"/>
      <c r="AZ8" s="631"/>
      <c r="BA8" s="631"/>
      <c r="BB8" s="631"/>
      <c r="BC8" s="631"/>
      <c r="BD8" s="631"/>
      <c r="BE8" s="631"/>
      <c r="BF8" s="632"/>
      <c r="BG8" s="633">
        <v>48865</v>
      </c>
      <c r="BH8" s="634"/>
      <c r="BI8" s="634"/>
      <c r="BJ8" s="634"/>
      <c r="BK8" s="634"/>
      <c r="BL8" s="634"/>
      <c r="BM8" s="634"/>
      <c r="BN8" s="635"/>
      <c r="BO8" s="636">
        <v>1.5</v>
      </c>
      <c r="BP8" s="636"/>
      <c r="BQ8" s="636"/>
      <c r="BR8" s="636"/>
      <c r="BS8" s="637" t="s">
        <v>131</v>
      </c>
      <c r="BT8" s="637"/>
      <c r="BU8" s="637"/>
      <c r="BV8" s="637"/>
      <c r="BW8" s="637"/>
      <c r="BX8" s="637"/>
      <c r="BY8" s="637"/>
      <c r="BZ8" s="637"/>
      <c r="CA8" s="637"/>
      <c r="CB8" s="641"/>
      <c r="CD8" s="630" t="s">
        <v>247</v>
      </c>
      <c r="CE8" s="631"/>
      <c r="CF8" s="631"/>
      <c r="CG8" s="631"/>
      <c r="CH8" s="631"/>
      <c r="CI8" s="631"/>
      <c r="CJ8" s="631"/>
      <c r="CK8" s="631"/>
      <c r="CL8" s="631"/>
      <c r="CM8" s="631"/>
      <c r="CN8" s="631"/>
      <c r="CO8" s="631"/>
      <c r="CP8" s="631"/>
      <c r="CQ8" s="632"/>
      <c r="CR8" s="633">
        <v>4876263</v>
      </c>
      <c r="CS8" s="634"/>
      <c r="CT8" s="634"/>
      <c r="CU8" s="634"/>
      <c r="CV8" s="634"/>
      <c r="CW8" s="634"/>
      <c r="CX8" s="634"/>
      <c r="CY8" s="635"/>
      <c r="CZ8" s="636">
        <v>35.5</v>
      </c>
      <c r="DA8" s="636"/>
      <c r="DB8" s="636"/>
      <c r="DC8" s="636"/>
      <c r="DD8" s="642">
        <v>3030</v>
      </c>
      <c r="DE8" s="634"/>
      <c r="DF8" s="634"/>
      <c r="DG8" s="634"/>
      <c r="DH8" s="634"/>
      <c r="DI8" s="634"/>
      <c r="DJ8" s="634"/>
      <c r="DK8" s="634"/>
      <c r="DL8" s="634"/>
      <c r="DM8" s="634"/>
      <c r="DN8" s="634"/>
      <c r="DO8" s="634"/>
      <c r="DP8" s="635"/>
      <c r="DQ8" s="642">
        <v>1865845</v>
      </c>
      <c r="DR8" s="634"/>
      <c r="DS8" s="634"/>
      <c r="DT8" s="634"/>
      <c r="DU8" s="634"/>
      <c r="DV8" s="634"/>
      <c r="DW8" s="634"/>
      <c r="DX8" s="634"/>
      <c r="DY8" s="634"/>
      <c r="DZ8" s="634"/>
      <c r="EA8" s="634"/>
      <c r="EB8" s="634"/>
      <c r="EC8" s="643"/>
    </row>
    <row r="9" spans="2:143" ht="11.25" customHeight="1">
      <c r="B9" s="630" t="s">
        <v>248</v>
      </c>
      <c r="C9" s="631"/>
      <c r="D9" s="631"/>
      <c r="E9" s="631"/>
      <c r="F9" s="631"/>
      <c r="G9" s="631"/>
      <c r="H9" s="631"/>
      <c r="I9" s="631"/>
      <c r="J9" s="631"/>
      <c r="K9" s="631"/>
      <c r="L9" s="631"/>
      <c r="M9" s="631"/>
      <c r="N9" s="631"/>
      <c r="O9" s="631"/>
      <c r="P9" s="631"/>
      <c r="Q9" s="632"/>
      <c r="R9" s="633">
        <v>18885</v>
      </c>
      <c r="S9" s="634"/>
      <c r="T9" s="634"/>
      <c r="U9" s="634"/>
      <c r="V9" s="634"/>
      <c r="W9" s="634"/>
      <c r="X9" s="634"/>
      <c r="Y9" s="635"/>
      <c r="Z9" s="636">
        <v>0.1</v>
      </c>
      <c r="AA9" s="636"/>
      <c r="AB9" s="636"/>
      <c r="AC9" s="636"/>
      <c r="AD9" s="637">
        <v>18885</v>
      </c>
      <c r="AE9" s="637"/>
      <c r="AF9" s="637"/>
      <c r="AG9" s="637"/>
      <c r="AH9" s="637"/>
      <c r="AI9" s="637"/>
      <c r="AJ9" s="637"/>
      <c r="AK9" s="637"/>
      <c r="AL9" s="638">
        <v>0.2</v>
      </c>
      <c r="AM9" s="639"/>
      <c r="AN9" s="639"/>
      <c r="AO9" s="640"/>
      <c r="AP9" s="630" t="s">
        <v>249</v>
      </c>
      <c r="AQ9" s="631"/>
      <c r="AR9" s="631"/>
      <c r="AS9" s="631"/>
      <c r="AT9" s="631"/>
      <c r="AU9" s="631"/>
      <c r="AV9" s="631"/>
      <c r="AW9" s="631"/>
      <c r="AX9" s="631"/>
      <c r="AY9" s="631"/>
      <c r="AZ9" s="631"/>
      <c r="BA9" s="631"/>
      <c r="BB9" s="631"/>
      <c r="BC9" s="631"/>
      <c r="BD9" s="631"/>
      <c r="BE9" s="631"/>
      <c r="BF9" s="632"/>
      <c r="BG9" s="633">
        <v>1148622</v>
      </c>
      <c r="BH9" s="634"/>
      <c r="BI9" s="634"/>
      <c r="BJ9" s="634"/>
      <c r="BK9" s="634"/>
      <c r="BL9" s="634"/>
      <c r="BM9" s="634"/>
      <c r="BN9" s="635"/>
      <c r="BO9" s="636">
        <v>35.9</v>
      </c>
      <c r="BP9" s="636"/>
      <c r="BQ9" s="636"/>
      <c r="BR9" s="636"/>
      <c r="BS9" s="637" t="s">
        <v>131</v>
      </c>
      <c r="BT9" s="637"/>
      <c r="BU9" s="637"/>
      <c r="BV9" s="637"/>
      <c r="BW9" s="637"/>
      <c r="BX9" s="637"/>
      <c r="BY9" s="637"/>
      <c r="BZ9" s="637"/>
      <c r="CA9" s="637"/>
      <c r="CB9" s="641"/>
      <c r="CD9" s="630" t="s">
        <v>250</v>
      </c>
      <c r="CE9" s="631"/>
      <c r="CF9" s="631"/>
      <c r="CG9" s="631"/>
      <c r="CH9" s="631"/>
      <c r="CI9" s="631"/>
      <c r="CJ9" s="631"/>
      <c r="CK9" s="631"/>
      <c r="CL9" s="631"/>
      <c r="CM9" s="631"/>
      <c r="CN9" s="631"/>
      <c r="CO9" s="631"/>
      <c r="CP9" s="631"/>
      <c r="CQ9" s="632"/>
      <c r="CR9" s="633">
        <v>1566651</v>
      </c>
      <c r="CS9" s="634"/>
      <c r="CT9" s="634"/>
      <c r="CU9" s="634"/>
      <c r="CV9" s="634"/>
      <c r="CW9" s="634"/>
      <c r="CX9" s="634"/>
      <c r="CY9" s="635"/>
      <c r="CZ9" s="636">
        <v>11.4</v>
      </c>
      <c r="DA9" s="636"/>
      <c r="DB9" s="636"/>
      <c r="DC9" s="636"/>
      <c r="DD9" s="642">
        <v>2919</v>
      </c>
      <c r="DE9" s="634"/>
      <c r="DF9" s="634"/>
      <c r="DG9" s="634"/>
      <c r="DH9" s="634"/>
      <c r="DI9" s="634"/>
      <c r="DJ9" s="634"/>
      <c r="DK9" s="634"/>
      <c r="DL9" s="634"/>
      <c r="DM9" s="634"/>
      <c r="DN9" s="634"/>
      <c r="DO9" s="634"/>
      <c r="DP9" s="635"/>
      <c r="DQ9" s="642">
        <v>1057727</v>
      </c>
      <c r="DR9" s="634"/>
      <c r="DS9" s="634"/>
      <c r="DT9" s="634"/>
      <c r="DU9" s="634"/>
      <c r="DV9" s="634"/>
      <c r="DW9" s="634"/>
      <c r="DX9" s="634"/>
      <c r="DY9" s="634"/>
      <c r="DZ9" s="634"/>
      <c r="EA9" s="634"/>
      <c r="EB9" s="634"/>
      <c r="EC9" s="643"/>
    </row>
    <row r="10" spans="2:143" ht="11.25" customHeight="1">
      <c r="B10" s="630" t="s">
        <v>605</v>
      </c>
      <c r="C10" s="631"/>
      <c r="D10" s="631"/>
      <c r="E10" s="631"/>
      <c r="F10" s="631"/>
      <c r="G10" s="631"/>
      <c r="H10" s="631"/>
      <c r="I10" s="631"/>
      <c r="J10" s="631"/>
      <c r="K10" s="631"/>
      <c r="L10" s="631"/>
      <c r="M10" s="631"/>
      <c r="N10" s="631"/>
      <c r="O10" s="631"/>
      <c r="P10" s="631"/>
      <c r="Q10" s="632"/>
      <c r="R10" s="633" t="s">
        <v>131</v>
      </c>
      <c r="S10" s="634"/>
      <c r="T10" s="634"/>
      <c r="U10" s="634"/>
      <c r="V10" s="634"/>
      <c r="W10" s="634"/>
      <c r="X10" s="634"/>
      <c r="Y10" s="635"/>
      <c r="Z10" s="636" t="s">
        <v>603</v>
      </c>
      <c r="AA10" s="636"/>
      <c r="AB10" s="636"/>
      <c r="AC10" s="636"/>
      <c r="AD10" s="637" t="s">
        <v>603</v>
      </c>
      <c r="AE10" s="637"/>
      <c r="AF10" s="637"/>
      <c r="AG10" s="637"/>
      <c r="AH10" s="637"/>
      <c r="AI10" s="637"/>
      <c r="AJ10" s="637"/>
      <c r="AK10" s="637"/>
      <c r="AL10" s="638" t="s">
        <v>606</v>
      </c>
      <c r="AM10" s="639"/>
      <c r="AN10" s="639"/>
      <c r="AO10" s="640"/>
      <c r="AP10" s="630" t="s">
        <v>607</v>
      </c>
      <c r="AQ10" s="631"/>
      <c r="AR10" s="631"/>
      <c r="AS10" s="631"/>
      <c r="AT10" s="631"/>
      <c r="AU10" s="631"/>
      <c r="AV10" s="631"/>
      <c r="AW10" s="631"/>
      <c r="AX10" s="631"/>
      <c r="AY10" s="631"/>
      <c r="AZ10" s="631"/>
      <c r="BA10" s="631"/>
      <c r="BB10" s="631"/>
      <c r="BC10" s="631"/>
      <c r="BD10" s="631"/>
      <c r="BE10" s="631"/>
      <c r="BF10" s="632"/>
      <c r="BG10" s="633">
        <v>58967</v>
      </c>
      <c r="BH10" s="634"/>
      <c r="BI10" s="634"/>
      <c r="BJ10" s="634"/>
      <c r="BK10" s="634"/>
      <c r="BL10" s="634"/>
      <c r="BM10" s="634"/>
      <c r="BN10" s="635"/>
      <c r="BO10" s="636">
        <v>1.8</v>
      </c>
      <c r="BP10" s="636"/>
      <c r="BQ10" s="636"/>
      <c r="BR10" s="636"/>
      <c r="BS10" s="637" t="s">
        <v>606</v>
      </c>
      <c r="BT10" s="637"/>
      <c r="BU10" s="637"/>
      <c r="BV10" s="637"/>
      <c r="BW10" s="637"/>
      <c r="BX10" s="637"/>
      <c r="BY10" s="637"/>
      <c r="BZ10" s="637"/>
      <c r="CA10" s="637"/>
      <c r="CB10" s="641"/>
      <c r="CD10" s="630" t="s">
        <v>251</v>
      </c>
      <c r="CE10" s="631"/>
      <c r="CF10" s="631"/>
      <c r="CG10" s="631"/>
      <c r="CH10" s="631"/>
      <c r="CI10" s="631"/>
      <c r="CJ10" s="631"/>
      <c r="CK10" s="631"/>
      <c r="CL10" s="631"/>
      <c r="CM10" s="631"/>
      <c r="CN10" s="631"/>
      <c r="CO10" s="631"/>
      <c r="CP10" s="631"/>
      <c r="CQ10" s="632"/>
      <c r="CR10" s="633" t="s">
        <v>606</v>
      </c>
      <c r="CS10" s="634"/>
      <c r="CT10" s="634"/>
      <c r="CU10" s="634"/>
      <c r="CV10" s="634"/>
      <c r="CW10" s="634"/>
      <c r="CX10" s="634"/>
      <c r="CY10" s="635"/>
      <c r="CZ10" s="636" t="s">
        <v>131</v>
      </c>
      <c r="DA10" s="636"/>
      <c r="DB10" s="636"/>
      <c r="DC10" s="636"/>
      <c r="DD10" s="642" t="s">
        <v>131</v>
      </c>
      <c r="DE10" s="634"/>
      <c r="DF10" s="634"/>
      <c r="DG10" s="634"/>
      <c r="DH10" s="634"/>
      <c r="DI10" s="634"/>
      <c r="DJ10" s="634"/>
      <c r="DK10" s="634"/>
      <c r="DL10" s="634"/>
      <c r="DM10" s="634"/>
      <c r="DN10" s="634"/>
      <c r="DO10" s="634"/>
      <c r="DP10" s="635"/>
      <c r="DQ10" s="642" t="s">
        <v>131</v>
      </c>
      <c r="DR10" s="634"/>
      <c r="DS10" s="634"/>
      <c r="DT10" s="634"/>
      <c r="DU10" s="634"/>
      <c r="DV10" s="634"/>
      <c r="DW10" s="634"/>
      <c r="DX10" s="634"/>
      <c r="DY10" s="634"/>
      <c r="DZ10" s="634"/>
      <c r="EA10" s="634"/>
      <c r="EB10" s="634"/>
      <c r="EC10" s="643"/>
    </row>
    <row r="11" spans="2:143" ht="11.25" customHeight="1">
      <c r="B11" s="630" t="s">
        <v>252</v>
      </c>
      <c r="C11" s="631"/>
      <c r="D11" s="631"/>
      <c r="E11" s="631"/>
      <c r="F11" s="631"/>
      <c r="G11" s="631"/>
      <c r="H11" s="631"/>
      <c r="I11" s="631"/>
      <c r="J11" s="631"/>
      <c r="K11" s="631"/>
      <c r="L11" s="631"/>
      <c r="M11" s="631"/>
      <c r="N11" s="631"/>
      <c r="O11" s="631"/>
      <c r="P11" s="631"/>
      <c r="Q11" s="632"/>
      <c r="R11" s="633">
        <v>642420</v>
      </c>
      <c r="S11" s="634"/>
      <c r="T11" s="634"/>
      <c r="U11" s="634"/>
      <c r="V11" s="634"/>
      <c r="W11" s="634"/>
      <c r="X11" s="634"/>
      <c r="Y11" s="635"/>
      <c r="Z11" s="638">
        <v>4.5</v>
      </c>
      <c r="AA11" s="639"/>
      <c r="AB11" s="639"/>
      <c r="AC11" s="645"/>
      <c r="AD11" s="642">
        <v>642420</v>
      </c>
      <c r="AE11" s="634"/>
      <c r="AF11" s="634"/>
      <c r="AG11" s="634"/>
      <c r="AH11" s="634"/>
      <c r="AI11" s="634"/>
      <c r="AJ11" s="634"/>
      <c r="AK11" s="635"/>
      <c r="AL11" s="638">
        <v>8.1</v>
      </c>
      <c r="AM11" s="639"/>
      <c r="AN11" s="639"/>
      <c r="AO11" s="640"/>
      <c r="AP11" s="630" t="s">
        <v>608</v>
      </c>
      <c r="AQ11" s="631"/>
      <c r="AR11" s="631"/>
      <c r="AS11" s="631"/>
      <c r="AT11" s="631"/>
      <c r="AU11" s="631"/>
      <c r="AV11" s="631"/>
      <c r="AW11" s="631"/>
      <c r="AX11" s="631"/>
      <c r="AY11" s="631"/>
      <c r="AZ11" s="631"/>
      <c r="BA11" s="631"/>
      <c r="BB11" s="631"/>
      <c r="BC11" s="631"/>
      <c r="BD11" s="631"/>
      <c r="BE11" s="631"/>
      <c r="BF11" s="632"/>
      <c r="BG11" s="633">
        <v>102977</v>
      </c>
      <c r="BH11" s="634"/>
      <c r="BI11" s="634"/>
      <c r="BJ11" s="634"/>
      <c r="BK11" s="634"/>
      <c r="BL11" s="634"/>
      <c r="BM11" s="634"/>
      <c r="BN11" s="635"/>
      <c r="BO11" s="636">
        <v>3.2</v>
      </c>
      <c r="BP11" s="636"/>
      <c r="BQ11" s="636"/>
      <c r="BR11" s="636"/>
      <c r="BS11" s="637">
        <v>29229</v>
      </c>
      <c r="BT11" s="637"/>
      <c r="BU11" s="637"/>
      <c r="BV11" s="637"/>
      <c r="BW11" s="637"/>
      <c r="BX11" s="637"/>
      <c r="BY11" s="637"/>
      <c r="BZ11" s="637"/>
      <c r="CA11" s="637"/>
      <c r="CB11" s="641"/>
      <c r="CD11" s="630" t="s">
        <v>253</v>
      </c>
      <c r="CE11" s="631"/>
      <c r="CF11" s="631"/>
      <c r="CG11" s="631"/>
      <c r="CH11" s="631"/>
      <c r="CI11" s="631"/>
      <c r="CJ11" s="631"/>
      <c r="CK11" s="631"/>
      <c r="CL11" s="631"/>
      <c r="CM11" s="631"/>
      <c r="CN11" s="631"/>
      <c r="CO11" s="631"/>
      <c r="CP11" s="631"/>
      <c r="CQ11" s="632"/>
      <c r="CR11" s="633">
        <v>603347</v>
      </c>
      <c r="CS11" s="634"/>
      <c r="CT11" s="634"/>
      <c r="CU11" s="634"/>
      <c r="CV11" s="634"/>
      <c r="CW11" s="634"/>
      <c r="CX11" s="634"/>
      <c r="CY11" s="635"/>
      <c r="CZ11" s="636">
        <v>4.4000000000000004</v>
      </c>
      <c r="DA11" s="636"/>
      <c r="DB11" s="636"/>
      <c r="DC11" s="636"/>
      <c r="DD11" s="642">
        <v>250003</v>
      </c>
      <c r="DE11" s="634"/>
      <c r="DF11" s="634"/>
      <c r="DG11" s="634"/>
      <c r="DH11" s="634"/>
      <c r="DI11" s="634"/>
      <c r="DJ11" s="634"/>
      <c r="DK11" s="634"/>
      <c r="DL11" s="634"/>
      <c r="DM11" s="634"/>
      <c r="DN11" s="634"/>
      <c r="DO11" s="634"/>
      <c r="DP11" s="635"/>
      <c r="DQ11" s="642">
        <v>272069</v>
      </c>
      <c r="DR11" s="634"/>
      <c r="DS11" s="634"/>
      <c r="DT11" s="634"/>
      <c r="DU11" s="634"/>
      <c r="DV11" s="634"/>
      <c r="DW11" s="634"/>
      <c r="DX11" s="634"/>
      <c r="DY11" s="634"/>
      <c r="DZ11" s="634"/>
      <c r="EA11" s="634"/>
      <c r="EB11" s="634"/>
      <c r="EC11" s="643"/>
    </row>
    <row r="12" spans="2:143" ht="11.25" customHeight="1">
      <c r="B12" s="630" t="s">
        <v>254</v>
      </c>
      <c r="C12" s="631"/>
      <c r="D12" s="631"/>
      <c r="E12" s="631"/>
      <c r="F12" s="631"/>
      <c r="G12" s="631"/>
      <c r="H12" s="631"/>
      <c r="I12" s="631"/>
      <c r="J12" s="631"/>
      <c r="K12" s="631"/>
      <c r="L12" s="631"/>
      <c r="M12" s="631"/>
      <c r="N12" s="631"/>
      <c r="O12" s="631"/>
      <c r="P12" s="631"/>
      <c r="Q12" s="632"/>
      <c r="R12" s="633">
        <v>17476</v>
      </c>
      <c r="S12" s="634"/>
      <c r="T12" s="634"/>
      <c r="U12" s="634"/>
      <c r="V12" s="634"/>
      <c r="W12" s="634"/>
      <c r="X12" s="634"/>
      <c r="Y12" s="635"/>
      <c r="Z12" s="636">
        <v>0.1</v>
      </c>
      <c r="AA12" s="636"/>
      <c r="AB12" s="636"/>
      <c r="AC12" s="636"/>
      <c r="AD12" s="637">
        <v>17476</v>
      </c>
      <c r="AE12" s="637"/>
      <c r="AF12" s="637"/>
      <c r="AG12" s="637"/>
      <c r="AH12" s="637"/>
      <c r="AI12" s="637"/>
      <c r="AJ12" s="637"/>
      <c r="AK12" s="637"/>
      <c r="AL12" s="638">
        <v>0.2</v>
      </c>
      <c r="AM12" s="639"/>
      <c r="AN12" s="639"/>
      <c r="AO12" s="640"/>
      <c r="AP12" s="630" t="s">
        <v>255</v>
      </c>
      <c r="AQ12" s="631"/>
      <c r="AR12" s="631"/>
      <c r="AS12" s="631"/>
      <c r="AT12" s="631"/>
      <c r="AU12" s="631"/>
      <c r="AV12" s="631"/>
      <c r="AW12" s="631"/>
      <c r="AX12" s="631"/>
      <c r="AY12" s="631"/>
      <c r="AZ12" s="631"/>
      <c r="BA12" s="631"/>
      <c r="BB12" s="631"/>
      <c r="BC12" s="631"/>
      <c r="BD12" s="631"/>
      <c r="BE12" s="631"/>
      <c r="BF12" s="632"/>
      <c r="BG12" s="633">
        <v>1483937</v>
      </c>
      <c r="BH12" s="634"/>
      <c r="BI12" s="634"/>
      <c r="BJ12" s="634"/>
      <c r="BK12" s="634"/>
      <c r="BL12" s="634"/>
      <c r="BM12" s="634"/>
      <c r="BN12" s="635"/>
      <c r="BO12" s="636">
        <v>46.4</v>
      </c>
      <c r="BP12" s="636"/>
      <c r="BQ12" s="636"/>
      <c r="BR12" s="636"/>
      <c r="BS12" s="637" t="s">
        <v>131</v>
      </c>
      <c r="BT12" s="637"/>
      <c r="BU12" s="637"/>
      <c r="BV12" s="637"/>
      <c r="BW12" s="637"/>
      <c r="BX12" s="637"/>
      <c r="BY12" s="637"/>
      <c r="BZ12" s="637"/>
      <c r="CA12" s="637"/>
      <c r="CB12" s="641"/>
      <c r="CD12" s="630" t="s">
        <v>256</v>
      </c>
      <c r="CE12" s="631"/>
      <c r="CF12" s="631"/>
      <c r="CG12" s="631"/>
      <c r="CH12" s="631"/>
      <c r="CI12" s="631"/>
      <c r="CJ12" s="631"/>
      <c r="CK12" s="631"/>
      <c r="CL12" s="631"/>
      <c r="CM12" s="631"/>
      <c r="CN12" s="631"/>
      <c r="CO12" s="631"/>
      <c r="CP12" s="631"/>
      <c r="CQ12" s="632"/>
      <c r="CR12" s="633">
        <v>36542</v>
      </c>
      <c r="CS12" s="634"/>
      <c r="CT12" s="634"/>
      <c r="CU12" s="634"/>
      <c r="CV12" s="634"/>
      <c r="CW12" s="634"/>
      <c r="CX12" s="634"/>
      <c r="CY12" s="635"/>
      <c r="CZ12" s="636">
        <v>0.3</v>
      </c>
      <c r="DA12" s="636"/>
      <c r="DB12" s="636"/>
      <c r="DC12" s="636"/>
      <c r="DD12" s="642" t="s">
        <v>606</v>
      </c>
      <c r="DE12" s="634"/>
      <c r="DF12" s="634"/>
      <c r="DG12" s="634"/>
      <c r="DH12" s="634"/>
      <c r="DI12" s="634"/>
      <c r="DJ12" s="634"/>
      <c r="DK12" s="634"/>
      <c r="DL12" s="634"/>
      <c r="DM12" s="634"/>
      <c r="DN12" s="634"/>
      <c r="DO12" s="634"/>
      <c r="DP12" s="635"/>
      <c r="DQ12" s="642">
        <v>34962</v>
      </c>
      <c r="DR12" s="634"/>
      <c r="DS12" s="634"/>
      <c r="DT12" s="634"/>
      <c r="DU12" s="634"/>
      <c r="DV12" s="634"/>
      <c r="DW12" s="634"/>
      <c r="DX12" s="634"/>
      <c r="DY12" s="634"/>
      <c r="DZ12" s="634"/>
      <c r="EA12" s="634"/>
      <c r="EB12" s="634"/>
      <c r="EC12" s="643"/>
    </row>
    <row r="13" spans="2:143" ht="11.25" customHeight="1">
      <c r="B13" s="630" t="s">
        <v>257</v>
      </c>
      <c r="C13" s="631"/>
      <c r="D13" s="631"/>
      <c r="E13" s="631"/>
      <c r="F13" s="631"/>
      <c r="G13" s="631"/>
      <c r="H13" s="631"/>
      <c r="I13" s="631"/>
      <c r="J13" s="631"/>
      <c r="K13" s="631"/>
      <c r="L13" s="631"/>
      <c r="M13" s="631"/>
      <c r="N13" s="631"/>
      <c r="O13" s="631"/>
      <c r="P13" s="631"/>
      <c r="Q13" s="632"/>
      <c r="R13" s="633" t="s">
        <v>131</v>
      </c>
      <c r="S13" s="634"/>
      <c r="T13" s="634"/>
      <c r="U13" s="634"/>
      <c r="V13" s="634"/>
      <c r="W13" s="634"/>
      <c r="X13" s="634"/>
      <c r="Y13" s="635"/>
      <c r="Z13" s="636" t="s">
        <v>131</v>
      </c>
      <c r="AA13" s="636"/>
      <c r="AB13" s="636"/>
      <c r="AC13" s="636"/>
      <c r="AD13" s="637" t="s">
        <v>131</v>
      </c>
      <c r="AE13" s="637"/>
      <c r="AF13" s="637"/>
      <c r="AG13" s="637"/>
      <c r="AH13" s="637"/>
      <c r="AI13" s="637"/>
      <c r="AJ13" s="637"/>
      <c r="AK13" s="637"/>
      <c r="AL13" s="638" t="s">
        <v>603</v>
      </c>
      <c r="AM13" s="639"/>
      <c r="AN13" s="639"/>
      <c r="AO13" s="640"/>
      <c r="AP13" s="630" t="s">
        <v>258</v>
      </c>
      <c r="AQ13" s="631"/>
      <c r="AR13" s="631"/>
      <c r="AS13" s="631"/>
      <c r="AT13" s="631"/>
      <c r="AU13" s="631"/>
      <c r="AV13" s="631"/>
      <c r="AW13" s="631"/>
      <c r="AX13" s="631"/>
      <c r="AY13" s="631"/>
      <c r="AZ13" s="631"/>
      <c r="BA13" s="631"/>
      <c r="BB13" s="631"/>
      <c r="BC13" s="631"/>
      <c r="BD13" s="631"/>
      <c r="BE13" s="631"/>
      <c r="BF13" s="632"/>
      <c r="BG13" s="633">
        <v>1482823</v>
      </c>
      <c r="BH13" s="634"/>
      <c r="BI13" s="634"/>
      <c r="BJ13" s="634"/>
      <c r="BK13" s="634"/>
      <c r="BL13" s="634"/>
      <c r="BM13" s="634"/>
      <c r="BN13" s="635"/>
      <c r="BO13" s="636">
        <v>46.4</v>
      </c>
      <c r="BP13" s="636"/>
      <c r="BQ13" s="636"/>
      <c r="BR13" s="636"/>
      <c r="BS13" s="637" t="s">
        <v>606</v>
      </c>
      <c r="BT13" s="637"/>
      <c r="BU13" s="637"/>
      <c r="BV13" s="637"/>
      <c r="BW13" s="637"/>
      <c r="BX13" s="637"/>
      <c r="BY13" s="637"/>
      <c r="BZ13" s="637"/>
      <c r="CA13" s="637"/>
      <c r="CB13" s="641"/>
      <c r="CD13" s="630" t="s">
        <v>259</v>
      </c>
      <c r="CE13" s="631"/>
      <c r="CF13" s="631"/>
      <c r="CG13" s="631"/>
      <c r="CH13" s="631"/>
      <c r="CI13" s="631"/>
      <c r="CJ13" s="631"/>
      <c r="CK13" s="631"/>
      <c r="CL13" s="631"/>
      <c r="CM13" s="631"/>
      <c r="CN13" s="631"/>
      <c r="CO13" s="631"/>
      <c r="CP13" s="631"/>
      <c r="CQ13" s="632"/>
      <c r="CR13" s="633">
        <v>1241709</v>
      </c>
      <c r="CS13" s="634"/>
      <c r="CT13" s="634"/>
      <c r="CU13" s="634"/>
      <c r="CV13" s="634"/>
      <c r="CW13" s="634"/>
      <c r="CX13" s="634"/>
      <c r="CY13" s="635"/>
      <c r="CZ13" s="636">
        <v>9</v>
      </c>
      <c r="DA13" s="636"/>
      <c r="DB13" s="636"/>
      <c r="DC13" s="636"/>
      <c r="DD13" s="642">
        <v>168595</v>
      </c>
      <c r="DE13" s="634"/>
      <c r="DF13" s="634"/>
      <c r="DG13" s="634"/>
      <c r="DH13" s="634"/>
      <c r="DI13" s="634"/>
      <c r="DJ13" s="634"/>
      <c r="DK13" s="634"/>
      <c r="DL13" s="634"/>
      <c r="DM13" s="634"/>
      <c r="DN13" s="634"/>
      <c r="DO13" s="634"/>
      <c r="DP13" s="635"/>
      <c r="DQ13" s="642">
        <v>952349</v>
      </c>
      <c r="DR13" s="634"/>
      <c r="DS13" s="634"/>
      <c r="DT13" s="634"/>
      <c r="DU13" s="634"/>
      <c r="DV13" s="634"/>
      <c r="DW13" s="634"/>
      <c r="DX13" s="634"/>
      <c r="DY13" s="634"/>
      <c r="DZ13" s="634"/>
      <c r="EA13" s="634"/>
      <c r="EB13" s="634"/>
      <c r="EC13" s="643"/>
    </row>
    <row r="14" spans="2:143" ht="11.25" customHeight="1">
      <c r="B14" s="630" t="s">
        <v>260</v>
      </c>
      <c r="C14" s="631"/>
      <c r="D14" s="631"/>
      <c r="E14" s="631"/>
      <c r="F14" s="631"/>
      <c r="G14" s="631"/>
      <c r="H14" s="631"/>
      <c r="I14" s="631"/>
      <c r="J14" s="631"/>
      <c r="K14" s="631"/>
      <c r="L14" s="631"/>
      <c r="M14" s="631"/>
      <c r="N14" s="631"/>
      <c r="O14" s="631"/>
      <c r="P14" s="631"/>
      <c r="Q14" s="632"/>
      <c r="R14" s="633" t="s">
        <v>131</v>
      </c>
      <c r="S14" s="634"/>
      <c r="T14" s="634"/>
      <c r="U14" s="634"/>
      <c r="V14" s="634"/>
      <c r="W14" s="634"/>
      <c r="X14" s="634"/>
      <c r="Y14" s="635"/>
      <c r="Z14" s="636" t="s">
        <v>131</v>
      </c>
      <c r="AA14" s="636"/>
      <c r="AB14" s="636"/>
      <c r="AC14" s="636"/>
      <c r="AD14" s="637" t="s">
        <v>131</v>
      </c>
      <c r="AE14" s="637"/>
      <c r="AF14" s="637"/>
      <c r="AG14" s="637"/>
      <c r="AH14" s="637"/>
      <c r="AI14" s="637"/>
      <c r="AJ14" s="637"/>
      <c r="AK14" s="637"/>
      <c r="AL14" s="638" t="s">
        <v>131</v>
      </c>
      <c r="AM14" s="639"/>
      <c r="AN14" s="639"/>
      <c r="AO14" s="640"/>
      <c r="AP14" s="630" t="s">
        <v>609</v>
      </c>
      <c r="AQ14" s="631"/>
      <c r="AR14" s="631"/>
      <c r="AS14" s="631"/>
      <c r="AT14" s="631"/>
      <c r="AU14" s="631"/>
      <c r="AV14" s="631"/>
      <c r="AW14" s="631"/>
      <c r="AX14" s="631"/>
      <c r="AY14" s="631"/>
      <c r="AZ14" s="631"/>
      <c r="BA14" s="631"/>
      <c r="BB14" s="631"/>
      <c r="BC14" s="631"/>
      <c r="BD14" s="631"/>
      <c r="BE14" s="631"/>
      <c r="BF14" s="632"/>
      <c r="BG14" s="633">
        <v>107757</v>
      </c>
      <c r="BH14" s="634"/>
      <c r="BI14" s="634"/>
      <c r="BJ14" s="634"/>
      <c r="BK14" s="634"/>
      <c r="BL14" s="634"/>
      <c r="BM14" s="634"/>
      <c r="BN14" s="635"/>
      <c r="BO14" s="636">
        <v>3.4</v>
      </c>
      <c r="BP14" s="636"/>
      <c r="BQ14" s="636"/>
      <c r="BR14" s="636"/>
      <c r="BS14" s="637" t="s">
        <v>131</v>
      </c>
      <c r="BT14" s="637"/>
      <c r="BU14" s="637"/>
      <c r="BV14" s="637"/>
      <c r="BW14" s="637"/>
      <c r="BX14" s="637"/>
      <c r="BY14" s="637"/>
      <c r="BZ14" s="637"/>
      <c r="CA14" s="637"/>
      <c r="CB14" s="641"/>
      <c r="CD14" s="630" t="s">
        <v>261</v>
      </c>
      <c r="CE14" s="631"/>
      <c r="CF14" s="631"/>
      <c r="CG14" s="631"/>
      <c r="CH14" s="631"/>
      <c r="CI14" s="631"/>
      <c r="CJ14" s="631"/>
      <c r="CK14" s="631"/>
      <c r="CL14" s="631"/>
      <c r="CM14" s="631"/>
      <c r="CN14" s="631"/>
      <c r="CO14" s="631"/>
      <c r="CP14" s="631"/>
      <c r="CQ14" s="632"/>
      <c r="CR14" s="633">
        <v>464227</v>
      </c>
      <c r="CS14" s="634"/>
      <c r="CT14" s="634"/>
      <c r="CU14" s="634"/>
      <c r="CV14" s="634"/>
      <c r="CW14" s="634"/>
      <c r="CX14" s="634"/>
      <c r="CY14" s="635"/>
      <c r="CZ14" s="636">
        <v>3.4</v>
      </c>
      <c r="DA14" s="636"/>
      <c r="DB14" s="636"/>
      <c r="DC14" s="636"/>
      <c r="DD14" s="642">
        <v>142</v>
      </c>
      <c r="DE14" s="634"/>
      <c r="DF14" s="634"/>
      <c r="DG14" s="634"/>
      <c r="DH14" s="634"/>
      <c r="DI14" s="634"/>
      <c r="DJ14" s="634"/>
      <c r="DK14" s="634"/>
      <c r="DL14" s="634"/>
      <c r="DM14" s="634"/>
      <c r="DN14" s="634"/>
      <c r="DO14" s="634"/>
      <c r="DP14" s="635"/>
      <c r="DQ14" s="642">
        <v>458999</v>
      </c>
      <c r="DR14" s="634"/>
      <c r="DS14" s="634"/>
      <c r="DT14" s="634"/>
      <c r="DU14" s="634"/>
      <c r="DV14" s="634"/>
      <c r="DW14" s="634"/>
      <c r="DX14" s="634"/>
      <c r="DY14" s="634"/>
      <c r="DZ14" s="634"/>
      <c r="EA14" s="634"/>
      <c r="EB14" s="634"/>
      <c r="EC14" s="643"/>
    </row>
    <row r="15" spans="2:143" ht="11.25" customHeight="1">
      <c r="B15" s="630" t="s">
        <v>262</v>
      </c>
      <c r="C15" s="631"/>
      <c r="D15" s="631"/>
      <c r="E15" s="631"/>
      <c r="F15" s="631"/>
      <c r="G15" s="631"/>
      <c r="H15" s="631"/>
      <c r="I15" s="631"/>
      <c r="J15" s="631"/>
      <c r="K15" s="631"/>
      <c r="L15" s="631"/>
      <c r="M15" s="631"/>
      <c r="N15" s="631"/>
      <c r="O15" s="631"/>
      <c r="P15" s="631"/>
      <c r="Q15" s="632"/>
      <c r="R15" s="633" t="s">
        <v>131</v>
      </c>
      <c r="S15" s="634"/>
      <c r="T15" s="634"/>
      <c r="U15" s="634"/>
      <c r="V15" s="634"/>
      <c r="W15" s="634"/>
      <c r="X15" s="634"/>
      <c r="Y15" s="635"/>
      <c r="Z15" s="636" t="s">
        <v>606</v>
      </c>
      <c r="AA15" s="636"/>
      <c r="AB15" s="636"/>
      <c r="AC15" s="636"/>
      <c r="AD15" s="637" t="s">
        <v>603</v>
      </c>
      <c r="AE15" s="637"/>
      <c r="AF15" s="637"/>
      <c r="AG15" s="637"/>
      <c r="AH15" s="637"/>
      <c r="AI15" s="637"/>
      <c r="AJ15" s="637"/>
      <c r="AK15" s="637"/>
      <c r="AL15" s="638" t="s">
        <v>131</v>
      </c>
      <c r="AM15" s="639"/>
      <c r="AN15" s="639"/>
      <c r="AO15" s="640"/>
      <c r="AP15" s="630" t="s">
        <v>263</v>
      </c>
      <c r="AQ15" s="631"/>
      <c r="AR15" s="631"/>
      <c r="AS15" s="631"/>
      <c r="AT15" s="631"/>
      <c r="AU15" s="631"/>
      <c r="AV15" s="631"/>
      <c r="AW15" s="631"/>
      <c r="AX15" s="631"/>
      <c r="AY15" s="631"/>
      <c r="AZ15" s="631"/>
      <c r="BA15" s="631"/>
      <c r="BB15" s="631"/>
      <c r="BC15" s="631"/>
      <c r="BD15" s="631"/>
      <c r="BE15" s="631"/>
      <c r="BF15" s="632"/>
      <c r="BG15" s="633">
        <v>245768</v>
      </c>
      <c r="BH15" s="634"/>
      <c r="BI15" s="634"/>
      <c r="BJ15" s="634"/>
      <c r="BK15" s="634"/>
      <c r="BL15" s="634"/>
      <c r="BM15" s="634"/>
      <c r="BN15" s="635"/>
      <c r="BO15" s="636">
        <v>7.7</v>
      </c>
      <c r="BP15" s="636"/>
      <c r="BQ15" s="636"/>
      <c r="BR15" s="636"/>
      <c r="BS15" s="637" t="s">
        <v>606</v>
      </c>
      <c r="BT15" s="637"/>
      <c r="BU15" s="637"/>
      <c r="BV15" s="637"/>
      <c r="BW15" s="637"/>
      <c r="BX15" s="637"/>
      <c r="BY15" s="637"/>
      <c r="BZ15" s="637"/>
      <c r="CA15" s="637"/>
      <c r="CB15" s="641"/>
      <c r="CD15" s="630" t="s">
        <v>264</v>
      </c>
      <c r="CE15" s="631"/>
      <c r="CF15" s="631"/>
      <c r="CG15" s="631"/>
      <c r="CH15" s="631"/>
      <c r="CI15" s="631"/>
      <c r="CJ15" s="631"/>
      <c r="CK15" s="631"/>
      <c r="CL15" s="631"/>
      <c r="CM15" s="631"/>
      <c r="CN15" s="631"/>
      <c r="CO15" s="631"/>
      <c r="CP15" s="631"/>
      <c r="CQ15" s="632"/>
      <c r="CR15" s="633">
        <v>1171770</v>
      </c>
      <c r="CS15" s="634"/>
      <c r="CT15" s="634"/>
      <c r="CU15" s="634"/>
      <c r="CV15" s="634"/>
      <c r="CW15" s="634"/>
      <c r="CX15" s="634"/>
      <c r="CY15" s="635"/>
      <c r="CZ15" s="636">
        <v>8.5</v>
      </c>
      <c r="DA15" s="636"/>
      <c r="DB15" s="636"/>
      <c r="DC15" s="636"/>
      <c r="DD15" s="642">
        <v>96161</v>
      </c>
      <c r="DE15" s="634"/>
      <c r="DF15" s="634"/>
      <c r="DG15" s="634"/>
      <c r="DH15" s="634"/>
      <c r="DI15" s="634"/>
      <c r="DJ15" s="634"/>
      <c r="DK15" s="634"/>
      <c r="DL15" s="634"/>
      <c r="DM15" s="634"/>
      <c r="DN15" s="634"/>
      <c r="DO15" s="634"/>
      <c r="DP15" s="635"/>
      <c r="DQ15" s="642">
        <v>925864</v>
      </c>
      <c r="DR15" s="634"/>
      <c r="DS15" s="634"/>
      <c r="DT15" s="634"/>
      <c r="DU15" s="634"/>
      <c r="DV15" s="634"/>
      <c r="DW15" s="634"/>
      <c r="DX15" s="634"/>
      <c r="DY15" s="634"/>
      <c r="DZ15" s="634"/>
      <c r="EA15" s="634"/>
      <c r="EB15" s="634"/>
      <c r="EC15" s="643"/>
    </row>
    <row r="16" spans="2:143" ht="11.25" customHeight="1">
      <c r="B16" s="630" t="s">
        <v>265</v>
      </c>
      <c r="C16" s="631"/>
      <c r="D16" s="631"/>
      <c r="E16" s="631"/>
      <c r="F16" s="631"/>
      <c r="G16" s="631"/>
      <c r="H16" s="631"/>
      <c r="I16" s="631"/>
      <c r="J16" s="631"/>
      <c r="K16" s="631"/>
      <c r="L16" s="631"/>
      <c r="M16" s="631"/>
      <c r="N16" s="631"/>
      <c r="O16" s="631"/>
      <c r="P16" s="631"/>
      <c r="Q16" s="632"/>
      <c r="R16" s="633">
        <v>18672</v>
      </c>
      <c r="S16" s="634"/>
      <c r="T16" s="634"/>
      <c r="U16" s="634"/>
      <c r="V16" s="634"/>
      <c r="W16" s="634"/>
      <c r="X16" s="634"/>
      <c r="Y16" s="635"/>
      <c r="Z16" s="636">
        <v>0.1</v>
      </c>
      <c r="AA16" s="636"/>
      <c r="AB16" s="636"/>
      <c r="AC16" s="636"/>
      <c r="AD16" s="637">
        <v>18672</v>
      </c>
      <c r="AE16" s="637"/>
      <c r="AF16" s="637"/>
      <c r="AG16" s="637"/>
      <c r="AH16" s="637"/>
      <c r="AI16" s="637"/>
      <c r="AJ16" s="637"/>
      <c r="AK16" s="637"/>
      <c r="AL16" s="638">
        <v>0.2</v>
      </c>
      <c r="AM16" s="639"/>
      <c r="AN16" s="639"/>
      <c r="AO16" s="640"/>
      <c r="AP16" s="630" t="s">
        <v>610</v>
      </c>
      <c r="AQ16" s="631"/>
      <c r="AR16" s="631"/>
      <c r="AS16" s="631"/>
      <c r="AT16" s="631"/>
      <c r="AU16" s="631"/>
      <c r="AV16" s="631"/>
      <c r="AW16" s="631"/>
      <c r="AX16" s="631"/>
      <c r="AY16" s="631"/>
      <c r="AZ16" s="631"/>
      <c r="BA16" s="631"/>
      <c r="BB16" s="631"/>
      <c r="BC16" s="631"/>
      <c r="BD16" s="631"/>
      <c r="BE16" s="631"/>
      <c r="BF16" s="632"/>
      <c r="BG16" s="633" t="s">
        <v>131</v>
      </c>
      <c r="BH16" s="634"/>
      <c r="BI16" s="634"/>
      <c r="BJ16" s="634"/>
      <c r="BK16" s="634"/>
      <c r="BL16" s="634"/>
      <c r="BM16" s="634"/>
      <c r="BN16" s="635"/>
      <c r="BO16" s="636" t="s">
        <v>131</v>
      </c>
      <c r="BP16" s="636"/>
      <c r="BQ16" s="636"/>
      <c r="BR16" s="636"/>
      <c r="BS16" s="637" t="s">
        <v>603</v>
      </c>
      <c r="BT16" s="637"/>
      <c r="BU16" s="637"/>
      <c r="BV16" s="637"/>
      <c r="BW16" s="637"/>
      <c r="BX16" s="637"/>
      <c r="BY16" s="637"/>
      <c r="BZ16" s="637"/>
      <c r="CA16" s="637"/>
      <c r="CB16" s="641"/>
      <c r="CD16" s="630" t="s">
        <v>266</v>
      </c>
      <c r="CE16" s="631"/>
      <c r="CF16" s="631"/>
      <c r="CG16" s="631"/>
      <c r="CH16" s="631"/>
      <c r="CI16" s="631"/>
      <c r="CJ16" s="631"/>
      <c r="CK16" s="631"/>
      <c r="CL16" s="631"/>
      <c r="CM16" s="631"/>
      <c r="CN16" s="631"/>
      <c r="CO16" s="631"/>
      <c r="CP16" s="631"/>
      <c r="CQ16" s="632"/>
      <c r="CR16" s="633">
        <v>144694</v>
      </c>
      <c r="CS16" s="634"/>
      <c r="CT16" s="634"/>
      <c r="CU16" s="634"/>
      <c r="CV16" s="634"/>
      <c r="CW16" s="634"/>
      <c r="CX16" s="634"/>
      <c r="CY16" s="635"/>
      <c r="CZ16" s="636">
        <v>1.1000000000000001</v>
      </c>
      <c r="DA16" s="636"/>
      <c r="DB16" s="636"/>
      <c r="DC16" s="636"/>
      <c r="DD16" s="642" t="s">
        <v>131</v>
      </c>
      <c r="DE16" s="634"/>
      <c r="DF16" s="634"/>
      <c r="DG16" s="634"/>
      <c r="DH16" s="634"/>
      <c r="DI16" s="634"/>
      <c r="DJ16" s="634"/>
      <c r="DK16" s="634"/>
      <c r="DL16" s="634"/>
      <c r="DM16" s="634"/>
      <c r="DN16" s="634"/>
      <c r="DO16" s="634"/>
      <c r="DP16" s="635"/>
      <c r="DQ16" s="642">
        <v>65085</v>
      </c>
      <c r="DR16" s="634"/>
      <c r="DS16" s="634"/>
      <c r="DT16" s="634"/>
      <c r="DU16" s="634"/>
      <c r="DV16" s="634"/>
      <c r="DW16" s="634"/>
      <c r="DX16" s="634"/>
      <c r="DY16" s="634"/>
      <c r="DZ16" s="634"/>
      <c r="EA16" s="634"/>
      <c r="EB16" s="634"/>
      <c r="EC16" s="643"/>
    </row>
    <row r="17" spans="2:133" ht="11.25" customHeight="1">
      <c r="B17" s="630" t="s">
        <v>611</v>
      </c>
      <c r="C17" s="631"/>
      <c r="D17" s="631"/>
      <c r="E17" s="631"/>
      <c r="F17" s="631"/>
      <c r="G17" s="631"/>
      <c r="H17" s="631"/>
      <c r="I17" s="631"/>
      <c r="J17" s="631"/>
      <c r="K17" s="631"/>
      <c r="L17" s="631"/>
      <c r="M17" s="631"/>
      <c r="N17" s="631"/>
      <c r="O17" s="631"/>
      <c r="P17" s="631"/>
      <c r="Q17" s="632"/>
      <c r="R17" s="633">
        <v>33709</v>
      </c>
      <c r="S17" s="634"/>
      <c r="T17" s="634"/>
      <c r="U17" s="634"/>
      <c r="V17" s="634"/>
      <c r="W17" s="634"/>
      <c r="X17" s="634"/>
      <c r="Y17" s="635"/>
      <c r="Z17" s="636">
        <v>0.2</v>
      </c>
      <c r="AA17" s="636"/>
      <c r="AB17" s="636"/>
      <c r="AC17" s="636"/>
      <c r="AD17" s="637">
        <v>33709</v>
      </c>
      <c r="AE17" s="637"/>
      <c r="AF17" s="637"/>
      <c r="AG17" s="637"/>
      <c r="AH17" s="637"/>
      <c r="AI17" s="637"/>
      <c r="AJ17" s="637"/>
      <c r="AK17" s="637"/>
      <c r="AL17" s="638">
        <v>0.4</v>
      </c>
      <c r="AM17" s="639"/>
      <c r="AN17" s="639"/>
      <c r="AO17" s="640"/>
      <c r="AP17" s="630" t="s">
        <v>267</v>
      </c>
      <c r="AQ17" s="631"/>
      <c r="AR17" s="631"/>
      <c r="AS17" s="631"/>
      <c r="AT17" s="631"/>
      <c r="AU17" s="631"/>
      <c r="AV17" s="631"/>
      <c r="AW17" s="631"/>
      <c r="AX17" s="631"/>
      <c r="AY17" s="631"/>
      <c r="AZ17" s="631"/>
      <c r="BA17" s="631"/>
      <c r="BB17" s="631"/>
      <c r="BC17" s="631"/>
      <c r="BD17" s="631"/>
      <c r="BE17" s="631"/>
      <c r="BF17" s="632"/>
      <c r="BG17" s="633" t="s">
        <v>131</v>
      </c>
      <c r="BH17" s="634"/>
      <c r="BI17" s="634"/>
      <c r="BJ17" s="634"/>
      <c r="BK17" s="634"/>
      <c r="BL17" s="634"/>
      <c r="BM17" s="634"/>
      <c r="BN17" s="635"/>
      <c r="BO17" s="636" t="s">
        <v>606</v>
      </c>
      <c r="BP17" s="636"/>
      <c r="BQ17" s="636"/>
      <c r="BR17" s="636"/>
      <c r="BS17" s="637" t="s">
        <v>131</v>
      </c>
      <c r="BT17" s="637"/>
      <c r="BU17" s="637"/>
      <c r="BV17" s="637"/>
      <c r="BW17" s="637"/>
      <c r="BX17" s="637"/>
      <c r="BY17" s="637"/>
      <c r="BZ17" s="637"/>
      <c r="CA17" s="637"/>
      <c r="CB17" s="641"/>
      <c r="CD17" s="630" t="s">
        <v>268</v>
      </c>
      <c r="CE17" s="631"/>
      <c r="CF17" s="631"/>
      <c r="CG17" s="631"/>
      <c r="CH17" s="631"/>
      <c r="CI17" s="631"/>
      <c r="CJ17" s="631"/>
      <c r="CK17" s="631"/>
      <c r="CL17" s="631"/>
      <c r="CM17" s="631"/>
      <c r="CN17" s="631"/>
      <c r="CO17" s="631"/>
      <c r="CP17" s="631"/>
      <c r="CQ17" s="632"/>
      <c r="CR17" s="633">
        <v>1393150</v>
      </c>
      <c r="CS17" s="634"/>
      <c r="CT17" s="634"/>
      <c r="CU17" s="634"/>
      <c r="CV17" s="634"/>
      <c r="CW17" s="634"/>
      <c r="CX17" s="634"/>
      <c r="CY17" s="635"/>
      <c r="CZ17" s="636">
        <v>10.1</v>
      </c>
      <c r="DA17" s="636"/>
      <c r="DB17" s="636"/>
      <c r="DC17" s="636"/>
      <c r="DD17" s="642" t="s">
        <v>131</v>
      </c>
      <c r="DE17" s="634"/>
      <c r="DF17" s="634"/>
      <c r="DG17" s="634"/>
      <c r="DH17" s="634"/>
      <c r="DI17" s="634"/>
      <c r="DJ17" s="634"/>
      <c r="DK17" s="634"/>
      <c r="DL17" s="634"/>
      <c r="DM17" s="634"/>
      <c r="DN17" s="634"/>
      <c r="DO17" s="634"/>
      <c r="DP17" s="635"/>
      <c r="DQ17" s="642">
        <v>1329964</v>
      </c>
      <c r="DR17" s="634"/>
      <c r="DS17" s="634"/>
      <c r="DT17" s="634"/>
      <c r="DU17" s="634"/>
      <c r="DV17" s="634"/>
      <c r="DW17" s="634"/>
      <c r="DX17" s="634"/>
      <c r="DY17" s="634"/>
      <c r="DZ17" s="634"/>
      <c r="EA17" s="634"/>
      <c r="EB17" s="634"/>
      <c r="EC17" s="643"/>
    </row>
    <row r="18" spans="2:133" ht="11.25" customHeight="1">
      <c r="B18" s="630" t="s">
        <v>269</v>
      </c>
      <c r="C18" s="631"/>
      <c r="D18" s="631"/>
      <c r="E18" s="631"/>
      <c r="F18" s="631"/>
      <c r="G18" s="631"/>
      <c r="H18" s="631"/>
      <c r="I18" s="631"/>
      <c r="J18" s="631"/>
      <c r="K18" s="631"/>
      <c r="L18" s="631"/>
      <c r="M18" s="631"/>
      <c r="N18" s="631"/>
      <c r="O18" s="631"/>
      <c r="P18" s="631"/>
      <c r="Q18" s="632"/>
      <c r="R18" s="633">
        <v>71978</v>
      </c>
      <c r="S18" s="634"/>
      <c r="T18" s="634"/>
      <c r="U18" s="634"/>
      <c r="V18" s="634"/>
      <c r="W18" s="634"/>
      <c r="X18" s="634"/>
      <c r="Y18" s="635"/>
      <c r="Z18" s="636">
        <v>0.5</v>
      </c>
      <c r="AA18" s="636"/>
      <c r="AB18" s="636"/>
      <c r="AC18" s="636"/>
      <c r="AD18" s="637">
        <v>71978</v>
      </c>
      <c r="AE18" s="637"/>
      <c r="AF18" s="637"/>
      <c r="AG18" s="637"/>
      <c r="AH18" s="637"/>
      <c r="AI18" s="637"/>
      <c r="AJ18" s="637"/>
      <c r="AK18" s="637"/>
      <c r="AL18" s="638">
        <v>0.89999997615814209</v>
      </c>
      <c r="AM18" s="639"/>
      <c r="AN18" s="639"/>
      <c r="AO18" s="640"/>
      <c r="AP18" s="630" t="s">
        <v>270</v>
      </c>
      <c r="AQ18" s="631"/>
      <c r="AR18" s="631"/>
      <c r="AS18" s="631"/>
      <c r="AT18" s="631"/>
      <c r="AU18" s="631"/>
      <c r="AV18" s="631"/>
      <c r="AW18" s="631"/>
      <c r="AX18" s="631"/>
      <c r="AY18" s="631"/>
      <c r="AZ18" s="631"/>
      <c r="BA18" s="631"/>
      <c r="BB18" s="631"/>
      <c r="BC18" s="631"/>
      <c r="BD18" s="631"/>
      <c r="BE18" s="631"/>
      <c r="BF18" s="632"/>
      <c r="BG18" s="633" t="s">
        <v>131</v>
      </c>
      <c r="BH18" s="634"/>
      <c r="BI18" s="634"/>
      <c r="BJ18" s="634"/>
      <c r="BK18" s="634"/>
      <c r="BL18" s="634"/>
      <c r="BM18" s="634"/>
      <c r="BN18" s="635"/>
      <c r="BO18" s="636" t="s">
        <v>603</v>
      </c>
      <c r="BP18" s="636"/>
      <c r="BQ18" s="636"/>
      <c r="BR18" s="636"/>
      <c r="BS18" s="637" t="s">
        <v>131</v>
      </c>
      <c r="BT18" s="637"/>
      <c r="BU18" s="637"/>
      <c r="BV18" s="637"/>
      <c r="BW18" s="637"/>
      <c r="BX18" s="637"/>
      <c r="BY18" s="637"/>
      <c r="BZ18" s="637"/>
      <c r="CA18" s="637"/>
      <c r="CB18" s="641"/>
      <c r="CD18" s="630" t="s">
        <v>271</v>
      </c>
      <c r="CE18" s="631"/>
      <c r="CF18" s="631"/>
      <c r="CG18" s="631"/>
      <c r="CH18" s="631"/>
      <c r="CI18" s="631"/>
      <c r="CJ18" s="631"/>
      <c r="CK18" s="631"/>
      <c r="CL18" s="631"/>
      <c r="CM18" s="631"/>
      <c r="CN18" s="631"/>
      <c r="CO18" s="631"/>
      <c r="CP18" s="631"/>
      <c r="CQ18" s="632"/>
      <c r="CR18" s="633" t="s">
        <v>606</v>
      </c>
      <c r="CS18" s="634"/>
      <c r="CT18" s="634"/>
      <c r="CU18" s="634"/>
      <c r="CV18" s="634"/>
      <c r="CW18" s="634"/>
      <c r="CX18" s="634"/>
      <c r="CY18" s="635"/>
      <c r="CZ18" s="636" t="s">
        <v>603</v>
      </c>
      <c r="DA18" s="636"/>
      <c r="DB18" s="636"/>
      <c r="DC18" s="636"/>
      <c r="DD18" s="642" t="s">
        <v>131</v>
      </c>
      <c r="DE18" s="634"/>
      <c r="DF18" s="634"/>
      <c r="DG18" s="634"/>
      <c r="DH18" s="634"/>
      <c r="DI18" s="634"/>
      <c r="DJ18" s="634"/>
      <c r="DK18" s="634"/>
      <c r="DL18" s="634"/>
      <c r="DM18" s="634"/>
      <c r="DN18" s="634"/>
      <c r="DO18" s="634"/>
      <c r="DP18" s="635"/>
      <c r="DQ18" s="642" t="s">
        <v>131</v>
      </c>
      <c r="DR18" s="634"/>
      <c r="DS18" s="634"/>
      <c r="DT18" s="634"/>
      <c r="DU18" s="634"/>
      <c r="DV18" s="634"/>
      <c r="DW18" s="634"/>
      <c r="DX18" s="634"/>
      <c r="DY18" s="634"/>
      <c r="DZ18" s="634"/>
      <c r="EA18" s="634"/>
      <c r="EB18" s="634"/>
      <c r="EC18" s="643"/>
    </row>
    <row r="19" spans="2:133" ht="11.25" customHeight="1">
      <c r="B19" s="630" t="s">
        <v>612</v>
      </c>
      <c r="C19" s="631"/>
      <c r="D19" s="631"/>
      <c r="E19" s="631"/>
      <c r="F19" s="631"/>
      <c r="G19" s="631"/>
      <c r="H19" s="631"/>
      <c r="I19" s="631"/>
      <c r="J19" s="631"/>
      <c r="K19" s="631"/>
      <c r="L19" s="631"/>
      <c r="M19" s="631"/>
      <c r="N19" s="631"/>
      <c r="O19" s="631"/>
      <c r="P19" s="631"/>
      <c r="Q19" s="632"/>
      <c r="R19" s="633">
        <v>33721</v>
      </c>
      <c r="S19" s="634"/>
      <c r="T19" s="634"/>
      <c r="U19" s="634"/>
      <c r="V19" s="634"/>
      <c r="W19" s="634"/>
      <c r="X19" s="634"/>
      <c r="Y19" s="635"/>
      <c r="Z19" s="636">
        <v>0.2</v>
      </c>
      <c r="AA19" s="636"/>
      <c r="AB19" s="636"/>
      <c r="AC19" s="636"/>
      <c r="AD19" s="637">
        <v>33721</v>
      </c>
      <c r="AE19" s="637"/>
      <c r="AF19" s="637"/>
      <c r="AG19" s="637"/>
      <c r="AH19" s="637"/>
      <c r="AI19" s="637"/>
      <c r="AJ19" s="637"/>
      <c r="AK19" s="637"/>
      <c r="AL19" s="638">
        <v>0.4</v>
      </c>
      <c r="AM19" s="639"/>
      <c r="AN19" s="639"/>
      <c r="AO19" s="640"/>
      <c r="AP19" s="630" t="s">
        <v>272</v>
      </c>
      <c r="AQ19" s="631"/>
      <c r="AR19" s="631"/>
      <c r="AS19" s="631"/>
      <c r="AT19" s="631"/>
      <c r="AU19" s="631"/>
      <c r="AV19" s="631"/>
      <c r="AW19" s="631"/>
      <c r="AX19" s="631"/>
      <c r="AY19" s="631"/>
      <c r="AZ19" s="631"/>
      <c r="BA19" s="631"/>
      <c r="BB19" s="631"/>
      <c r="BC19" s="631"/>
      <c r="BD19" s="631"/>
      <c r="BE19" s="631"/>
      <c r="BF19" s="632"/>
      <c r="BG19" s="633">
        <v>2088</v>
      </c>
      <c r="BH19" s="634"/>
      <c r="BI19" s="634"/>
      <c r="BJ19" s="634"/>
      <c r="BK19" s="634"/>
      <c r="BL19" s="634"/>
      <c r="BM19" s="634"/>
      <c r="BN19" s="635"/>
      <c r="BO19" s="636">
        <v>0.1</v>
      </c>
      <c r="BP19" s="636"/>
      <c r="BQ19" s="636"/>
      <c r="BR19" s="636"/>
      <c r="BS19" s="637" t="s">
        <v>603</v>
      </c>
      <c r="BT19" s="637"/>
      <c r="BU19" s="637"/>
      <c r="BV19" s="637"/>
      <c r="BW19" s="637"/>
      <c r="BX19" s="637"/>
      <c r="BY19" s="637"/>
      <c r="BZ19" s="637"/>
      <c r="CA19" s="637"/>
      <c r="CB19" s="641"/>
      <c r="CD19" s="630" t="s">
        <v>613</v>
      </c>
      <c r="CE19" s="631"/>
      <c r="CF19" s="631"/>
      <c r="CG19" s="631"/>
      <c r="CH19" s="631"/>
      <c r="CI19" s="631"/>
      <c r="CJ19" s="631"/>
      <c r="CK19" s="631"/>
      <c r="CL19" s="631"/>
      <c r="CM19" s="631"/>
      <c r="CN19" s="631"/>
      <c r="CO19" s="631"/>
      <c r="CP19" s="631"/>
      <c r="CQ19" s="632"/>
      <c r="CR19" s="633" t="s">
        <v>131</v>
      </c>
      <c r="CS19" s="634"/>
      <c r="CT19" s="634"/>
      <c r="CU19" s="634"/>
      <c r="CV19" s="634"/>
      <c r="CW19" s="634"/>
      <c r="CX19" s="634"/>
      <c r="CY19" s="635"/>
      <c r="CZ19" s="636" t="s">
        <v>603</v>
      </c>
      <c r="DA19" s="636"/>
      <c r="DB19" s="636"/>
      <c r="DC19" s="636"/>
      <c r="DD19" s="642" t="s">
        <v>131</v>
      </c>
      <c r="DE19" s="634"/>
      <c r="DF19" s="634"/>
      <c r="DG19" s="634"/>
      <c r="DH19" s="634"/>
      <c r="DI19" s="634"/>
      <c r="DJ19" s="634"/>
      <c r="DK19" s="634"/>
      <c r="DL19" s="634"/>
      <c r="DM19" s="634"/>
      <c r="DN19" s="634"/>
      <c r="DO19" s="634"/>
      <c r="DP19" s="635"/>
      <c r="DQ19" s="642" t="s">
        <v>131</v>
      </c>
      <c r="DR19" s="634"/>
      <c r="DS19" s="634"/>
      <c r="DT19" s="634"/>
      <c r="DU19" s="634"/>
      <c r="DV19" s="634"/>
      <c r="DW19" s="634"/>
      <c r="DX19" s="634"/>
      <c r="DY19" s="634"/>
      <c r="DZ19" s="634"/>
      <c r="EA19" s="634"/>
      <c r="EB19" s="634"/>
      <c r="EC19" s="643"/>
    </row>
    <row r="20" spans="2:133" ht="11.25" customHeight="1">
      <c r="B20" s="630" t="s">
        <v>273</v>
      </c>
      <c r="C20" s="631"/>
      <c r="D20" s="631"/>
      <c r="E20" s="631"/>
      <c r="F20" s="631"/>
      <c r="G20" s="631"/>
      <c r="H20" s="631"/>
      <c r="I20" s="631"/>
      <c r="J20" s="631"/>
      <c r="K20" s="631"/>
      <c r="L20" s="631"/>
      <c r="M20" s="631"/>
      <c r="N20" s="631"/>
      <c r="O20" s="631"/>
      <c r="P20" s="631"/>
      <c r="Q20" s="632"/>
      <c r="R20" s="633">
        <v>6063</v>
      </c>
      <c r="S20" s="634"/>
      <c r="T20" s="634"/>
      <c r="U20" s="634"/>
      <c r="V20" s="634"/>
      <c r="W20" s="634"/>
      <c r="X20" s="634"/>
      <c r="Y20" s="635"/>
      <c r="Z20" s="636">
        <v>0</v>
      </c>
      <c r="AA20" s="636"/>
      <c r="AB20" s="636"/>
      <c r="AC20" s="636"/>
      <c r="AD20" s="637">
        <v>6063</v>
      </c>
      <c r="AE20" s="637"/>
      <c r="AF20" s="637"/>
      <c r="AG20" s="637"/>
      <c r="AH20" s="637"/>
      <c r="AI20" s="637"/>
      <c r="AJ20" s="637"/>
      <c r="AK20" s="637"/>
      <c r="AL20" s="638">
        <v>0.1</v>
      </c>
      <c r="AM20" s="639"/>
      <c r="AN20" s="639"/>
      <c r="AO20" s="640"/>
      <c r="AP20" s="630" t="s">
        <v>274</v>
      </c>
      <c r="AQ20" s="631"/>
      <c r="AR20" s="631"/>
      <c r="AS20" s="631"/>
      <c r="AT20" s="631"/>
      <c r="AU20" s="631"/>
      <c r="AV20" s="631"/>
      <c r="AW20" s="631"/>
      <c r="AX20" s="631"/>
      <c r="AY20" s="631"/>
      <c r="AZ20" s="631"/>
      <c r="BA20" s="631"/>
      <c r="BB20" s="631"/>
      <c r="BC20" s="631"/>
      <c r="BD20" s="631"/>
      <c r="BE20" s="631"/>
      <c r="BF20" s="632"/>
      <c r="BG20" s="633">
        <v>2088</v>
      </c>
      <c r="BH20" s="634"/>
      <c r="BI20" s="634"/>
      <c r="BJ20" s="634"/>
      <c r="BK20" s="634"/>
      <c r="BL20" s="634"/>
      <c r="BM20" s="634"/>
      <c r="BN20" s="635"/>
      <c r="BO20" s="636">
        <v>0.1</v>
      </c>
      <c r="BP20" s="636"/>
      <c r="BQ20" s="636"/>
      <c r="BR20" s="636"/>
      <c r="BS20" s="637" t="s">
        <v>606</v>
      </c>
      <c r="BT20" s="637"/>
      <c r="BU20" s="637"/>
      <c r="BV20" s="637"/>
      <c r="BW20" s="637"/>
      <c r="BX20" s="637"/>
      <c r="BY20" s="637"/>
      <c r="BZ20" s="637"/>
      <c r="CA20" s="637"/>
      <c r="CB20" s="641"/>
      <c r="CD20" s="630" t="s">
        <v>275</v>
      </c>
      <c r="CE20" s="631"/>
      <c r="CF20" s="631"/>
      <c r="CG20" s="631"/>
      <c r="CH20" s="631"/>
      <c r="CI20" s="631"/>
      <c r="CJ20" s="631"/>
      <c r="CK20" s="631"/>
      <c r="CL20" s="631"/>
      <c r="CM20" s="631"/>
      <c r="CN20" s="631"/>
      <c r="CO20" s="631"/>
      <c r="CP20" s="631"/>
      <c r="CQ20" s="632"/>
      <c r="CR20" s="633">
        <v>13752641</v>
      </c>
      <c r="CS20" s="634"/>
      <c r="CT20" s="634"/>
      <c r="CU20" s="634"/>
      <c r="CV20" s="634"/>
      <c r="CW20" s="634"/>
      <c r="CX20" s="634"/>
      <c r="CY20" s="635"/>
      <c r="CZ20" s="636">
        <v>100</v>
      </c>
      <c r="DA20" s="636"/>
      <c r="DB20" s="636"/>
      <c r="DC20" s="636"/>
      <c r="DD20" s="642">
        <v>647891</v>
      </c>
      <c r="DE20" s="634"/>
      <c r="DF20" s="634"/>
      <c r="DG20" s="634"/>
      <c r="DH20" s="634"/>
      <c r="DI20" s="634"/>
      <c r="DJ20" s="634"/>
      <c r="DK20" s="634"/>
      <c r="DL20" s="634"/>
      <c r="DM20" s="634"/>
      <c r="DN20" s="634"/>
      <c r="DO20" s="634"/>
      <c r="DP20" s="635"/>
      <c r="DQ20" s="642">
        <v>8549829</v>
      </c>
      <c r="DR20" s="634"/>
      <c r="DS20" s="634"/>
      <c r="DT20" s="634"/>
      <c r="DU20" s="634"/>
      <c r="DV20" s="634"/>
      <c r="DW20" s="634"/>
      <c r="DX20" s="634"/>
      <c r="DY20" s="634"/>
      <c r="DZ20" s="634"/>
      <c r="EA20" s="634"/>
      <c r="EB20" s="634"/>
      <c r="EC20" s="643"/>
    </row>
    <row r="21" spans="2:133" ht="11.25" customHeight="1">
      <c r="B21" s="630" t="s">
        <v>276</v>
      </c>
      <c r="C21" s="631"/>
      <c r="D21" s="631"/>
      <c r="E21" s="631"/>
      <c r="F21" s="631"/>
      <c r="G21" s="631"/>
      <c r="H21" s="631"/>
      <c r="I21" s="631"/>
      <c r="J21" s="631"/>
      <c r="K21" s="631"/>
      <c r="L21" s="631"/>
      <c r="M21" s="631"/>
      <c r="N21" s="631"/>
      <c r="O21" s="631"/>
      <c r="P21" s="631"/>
      <c r="Q21" s="632"/>
      <c r="R21" s="633">
        <v>1519</v>
      </c>
      <c r="S21" s="634"/>
      <c r="T21" s="634"/>
      <c r="U21" s="634"/>
      <c r="V21" s="634"/>
      <c r="W21" s="634"/>
      <c r="X21" s="634"/>
      <c r="Y21" s="635"/>
      <c r="Z21" s="636">
        <v>0</v>
      </c>
      <c r="AA21" s="636"/>
      <c r="AB21" s="636"/>
      <c r="AC21" s="636"/>
      <c r="AD21" s="637">
        <v>1519</v>
      </c>
      <c r="AE21" s="637"/>
      <c r="AF21" s="637"/>
      <c r="AG21" s="637"/>
      <c r="AH21" s="637"/>
      <c r="AI21" s="637"/>
      <c r="AJ21" s="637"/>
      <c r="AK21" s="637"/>
      <c r="AL21" s="638">
        <v>0</v>
      </c>
      <c r="AM21" s="639"/>
      <c r="AN21" s="639"/>
      <c r="AO21" s="640"/>
      <c r="AP21" s="630" t="s">
        <v>277</v>
      </c>
      <c r="AQ21" s="646"/>
      <c r="AR21" s="646"/>
      <c r="AS21" s="646"/>
      <c r="AT21" s="646"/>
      <c r="AU21" s="646"/>
      <c r="AV21" s="646"/>
      <c r="AW21" s="646"/>
      <c r="AX21" s="646"/>
      <c r="AY21" s="646"/>
      <c r="AZ21" s="646"/>
      <c r="BA21" s="646"/>
      <c r="BB21" s="646"/>
      <c r="BC21" s="646"/>
      <c r="BD21" s="646"/>
      <c r="BE21" s="646"/>
      <c r="BF21" s="647"/>
      <c r="BG21" s="633">
        <v>2088</v>
      </c>
      <c r="BH21" s="634"/>
      <c r="BI21" s="634"/>
      <c r="BJ21" s="634"/>
      <c r="BK21" s="634"/>
      <c r="BL21" s="634"/>
      <c r="BM21" s="634"/>
      <c r="BN21" s="635"/>
      <c r="BO21" s="636">
        <v>0.1</v>
      </c>
      <c r="BP21" s="636"/>
      <c r="BQ21" s="636"/>
      <c r="BR21" s="636"/>
      <c r="BS21" s="637" t="s">
        <v>131</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2" t="s">
        <v>278</v>
      </c>
      <c r="C22" s="663"/>
      <c r="D22" s="663"/>
      <c r="E22" s="663"/>
      <c r="F22" s="663"/>
      <c r="G22" s="663"/>
      <c r="H22" s="663"/>
      <c r="I22" s="663"/>
      <c r="J22" s="663"/>
      <c r="K22" s="663"/>
      <c r="L22" s="663"/>
      <c r="M22" s="663"/>
      <c r="N22" s="663"/>
      <c r="O22" s="663"/>
      <c r="P22" s="663"/>
      <c r="Q22" s="664"/>
      <c r="R22" s="633">
        <v>30675</v>
      </c>
      <c r="S22" s="634"/>
      <c r="T22" s="634"/>
      <c r="U22" s="634"/>
      <c r="V22" s="634"/>
      <c r="W22" s="634"/>
      <c r="X22" s="634"/>
      <c r="Y22" s="635"/>
      <c r="Z22" s="636">
        <v>0.2</v>
      </c>
      <c r="AA22" s="636"/>
      <c r="AB22" s="636"/>
      <c r="AC22" s="636"/>
      <c r="AD22" s="637">
        <v>30675</v>
      </c>
      <c r="AE22" s="637"/>
      <c r="AF22" s="637"/>
      <c r="AG22" s="637"/>
      <c r="AH22" s="637"/>
      <c r="AI22" s="637"/>
      <c r="AJ22" s="637"/>
      <c r="AK22" s="637"/>
      <c r="AL22" s="638">
        <v>0.40000000596046448</v>
      </c>
      <c r="AM22" s="639"/>
      <c r="AN22" s="639"/>
      <c r="AO22" s="640"/>
      <c r="AP22" s="630" t="s">
        <v>614</v>
      </c>
      <c r="AQ22" s="646"/>
      <c r="AR22" s="646"/>
      <c r="AS22" s="646"/>
      <c r="AT22" s="646"/>
      <c r="AU22" s="646"/>
      <c r="AV22" s="646"/>
      <c r="AW22" s="646"/>
      <c r="AX22" s="646"/>
      <c r="AY22" s="646"/>
      <c r="AZ22" s="646"/>
      <c r="BA22" s="646"/>
      <c r="BB22" s="646"/>
      <c r="BC22" s="646"/>
      <c r="BD22" s="646"/>
      <c r="BE22" s="646"/>
      <c r="BF22" s="647"/>
      <c r="BG22" s="633" t="s">
        <v>131</v>
      </c>
      <c r="BH22" s="634"/>
      <c r="BI22" s="634"/>
      <c r="BJ22" s="634"/>
      <c r="BK22" s="634"/>
      <c r="BL22" s="634"/>
      <c r="BM22" s="634"/>
      <c r="BN22" s="635"/>
      <c r="BO22" s="636" t="s">
        <v>615</v>
      </c>
      <c r="BP22" s="636"/>
      <c r="BQ22" s="636"/>
      <c r="BR22" s="636"/>
      <c r="BS22" s="637" t="s">
        <v>131</v>
      </c>
      <c r="BT22" s="637"/>
      <c r="BU22" s="637"/>
      <c r="BV22" s="637"/>
      <c r="BW22" s="637"/>
      <c r="BX22" s="637"/>
      <c r="BY22" s="637"/>
      <c r="BZ22" s="637"/>
      <c r="CA22" s="637"/>
      <c r="CB22" s="641"/>
      <c r="CD22" s="615" t="s">
        <v>279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0" t="s">
        <v>280</v>
      </c>
      <c r="C23" s="631"/>
      <c r="D23" s="631"/>
      <c r="E23" s="631"/>
      <c r="F23" s="631"/>
      <c r="G23" s="631"/>
      <c r="H23" s="631"/>
      <c r="I23" s="631"/>
      <c r="J23" s="631"/>
      <c r="K23" s="631"/>
      <c r="L23" s="631"/>
      <c r="M23" s="631"/>
      <c r="N23" s="631"/>
      <c r="O23" s="631"/>
      <c r="P23" s="631"/>
      <c r="Q23" s="632"/>
      <c r="R23" s="633">
        <v>4086797</v>
      </c>
      <c r="S23" s="634"/>
      <c r="T23" s="634"/>
      <c r="U23" s="634"/>
      <c r="V23" s="634"/>
      <c r="W23" s="634"/>
      <c r="X23" s="634"/>
      <c r="Y23" s="635"/>
      <c r="Z23" s="636">
        <v>28.4</v>
      </c>
      <c r="AA23" s="636"/>
      <c r="AB23" s="636"/>
      <c r="AC23" s="636"/>
      <c r="AD23" s="637">
        <v>3729708</v>
      </c>
      <c r="AE23" s="637"/>
      <c r="AF23" s="637"/>
      <c r="AG23" s="637"/>
      <c r="AH23" s="637"/>
      <c r="AI23" s="637"/>
      <c r="AJ23" s="637"/>
      <c r="AK23" s="637"/>
      <c r="AL23" s="638">
        <v>46.9</v>
      </c>
      <c r="AM23" s="639"/>
      <c r="AN23" s="639"/>
      <c r="AO23" s="640"/>
      <c r="AP23" s="630" t="s">
        <v>616</v>
      </c>
      <c r="AQ23" s="646"/>
      <c r="AR23" s="646"/>
      <c r="AS23" s="646"/>
      <c r="AT23" s="646"/>
      <c r="AU23" s="646"/>
      <c r="AV23" s="646"/>
      <c r="AW23" s="646"/>
      <c r="AX23" s="646"/>
      <c r="AY23" s="646"/>
      <c r="AZ23" s="646"/>
      <c r="BA23" s="646"/>
      <c r="BB23" s="646"/>
      <c r="BC23" s="646"/>
      <c r="BD23" s="646"/>
      <c r="BE23" s="646"/>
      <c r="BF23" s="647"/>
      <c r="BG23" s="633" t="s">
        <v>131</v>
      </c>
      <c r="BH23" s="634"/>
      <c r="BI23" s="634"/>
      <c r="BJ23" s="634"/>
      <c r="BK23" s="634"/>
      <c r="BL23" s="634"/>
      <c r="BM23" s="634"/>
      <c r="BN23" s="635"/>
      <c r="BO23" s="636" t="s">
        <v>131</v>
      </c>
      <c r="BP23" s="636"/>
      <c r="BQ23" s="636"/>
      <c r="BR23" s="636"/>
      <c r="BS23" s="637" t="s">
        <v>131</v>
      </c>
      <c r="BT23" s="637"/>
      <c r="BU23" s="637"/>
      <c r="BV23" s="637"/>
      <c r="BW23" s="637"/>
      <c r="BX23" s="637"/>
      <c r="BY23" s="637"/>
      <c r="BZ23" s="637"/>
      <c r="CA23" s="637"/>
      <c r="CB23" s="641"/>
      <c r="CD23" s="615" t="s">
        <v>232</v>
      </c>
      <c r="CE23" s="616"/>
      <c r="CF23" s="616"/>
      <c r="CG23" s="616"/>
      <c r="CH23" s="616"/>
      <c r="CI23" s="616"/>
      <c r="CJ23" s="616"/>
      <c r="CK23" s="616"/>
      <c r="CL23" s="616"/>
      <c r="CM23" s="616"/>
      <c r="CN23" s="616"/>
      <c r="CO23" s="616"/>
      <c r="CP23" s="616"/>
      <c r="CQ23" s="617"/>
      <c r="CR23" s="615" t="s">
        <v>281</v>
      </c>
      <c r="CS23" s="616"/>
      <c r="CT23" s="616"/>
      <c r="CU23" s="616"/>
      <c r="CV23" s="616"/>
      <c r="CW23" s="616"/>
      <c r="CX23" s="616"/>
      <c r="CY23" s="617"/>
      <c r="CZ23" s="615" t="s">
        <v>282</v>
      </c>
      <c r="DA23" s="616"/>
      <c r="DB23" s="616"/>
      <c r="DC23" s="617"/>
      <c r="DD23" s="615" t="s">
        <v>283</v>
      </c>
      <c r="DE23" s="616"/>
      <c r="DF23" s="616"/>
      <c r="DG23" s="616"/>
      <c r="DH23" s="616"/>
      <c r="DI23" s="616"/>
      <c r="DJ23" s="616"/>
      <c r="DK23" s="617"/>
      <c r="DL23" s="657" t="s">
        <v>284</v>
      </c>
      <c r="DM23" s="658"/>
      <c r="DN23" s="658"/>
      <c r="DO23" s="658"/>
      <c r="DP23" s="658"/>
      <c r="DQ23" s="658"/>
      <c r="DR23" s="658"/>
      <c r="DS23" s="658"/>
      <c r="DT23" s="658"/>
      <c r="DU23" s="658"/>
      <c r="DV23" s="659"/>
      <c r="DW23" s="615" t="s">
        <v>285</v>
      </c>
      <c r="DX23" s="616"/>
      <c r="DY23" s="616"/>
      <c r="DZ23" s="616"/>
      <c r="EA23" s="616"/>
      <c r="EB23" s="616"/>
      <c r="EC23" s="617"/>
    </row>
    <row r="24" spans="2:133" ht="11.25" customHeight="1">
      <c r="B24" s="630" t="s">
        <v>286</v>
      </c>
      <c r="C24" s="631"/>
      <c r="D24" s="631"/>
      <c r="E24" s="631"/>
      <c r="F24" s="631"/>
      <c r="G24" s="631"/>
      <c r="H24" s="631"/>
      <c r="I24" s="631"/>
      <c r="J24" s="631"/>
      <c r="K24" s="631"/>
      <c r="L24" s="631"/>
      <c r="M24" s="631"/>
      <c r="N24" s="631"/>
      <c r="O24" s="631"/>
      <c r="P24" s="631"/>
      <c r="Q24" s="632"/>
      <c r="R24" s="633">
        <v>3729708</v>
      </c>
      <c r="S24" s="634"/>
      <c r="T24" s="634"/>
      <c r="U24" s="634"/>
      <c r="V24" s="634"/>
      <c r="W24" s="634"/>
      <c r="X24" s="634"/>
      <c r="Y24" s="635"/>
      <c r="Z24" s="636">
        <v>26</v>
      </c>
      <c r="AA24" s="636"/>
      <c r="AB24" s="636"/>
      <c r="AC24" s="636"/>
      <c r="AD24" s="637">
        <v>3729708</v>
      </c>
      <c r="AE24" s="637"/>
      <c r="AF24" s="637"/>
      <c r="AG24" s="637"/>
      <c r="AH24" s="637"/>
      <c r="AI24" s="637"/>
      <c r="AJ24" s="637"/>
      <c r="AK24" s="637"/>
      <c r="AL24" s="638">
        <v>46.9</v>
      </c>
      <c r="AM24" s="639"/>
      <c r="AN24" s="639"/>
      <c r="AO24" s="640"/>
      <c r="AP24" s="630" t="s">
        <v>287</v>
      </c>
      <c r="AQ24" s="646"/>
      <c r="AR24" s="646"/>
      <c r="AS24" s="646"/>
      <c r="AT24" s="646"/>
      <c r="AU24" s="646"/>
      <c r="AV24" s="646"/>
      <c r="AW24" s="646"/>
      <c r="AX24" s="646"/>
      <c r="AY24" s="646"/>
      <c r="AZ24" s="646"/>
      <c r="BA24" s="646"/>
      <c r="BB24" s="646"/>
      <c r="BC24" s="646"/>
      <c r="BD24" s="646"/>
      <c r="BE24" s="646"/>
      <c r="BF24" s="647"/>
      <c r="BG24" s="633" t="s">
        <v>131</v>
      </c>
      <c r="BH24" s="634"/>
      <c r="BI24" s="634"/>
      <c r="BJ24" s="634"/>
      <c r="BK24" s="634"/>
      <c r="BL24" s="634"/>
      <c r="BM24" s="634"/>
      <c r="BN24" s="635"/>
      <c r="BO24" s="636" t="s">
        <v>131</v>
      </c>
      <c r="BP24" s="636"/>
      <c r="BQ24" s="636"/>
      <c r="BR24" s="636"/>
      <c r="BS24" s="637" t="s">
        <v>131</v>
      </c>
      <c r="BT24" s="637"/>
      <c r="BU24" s="637"/>
      <c r="BV24" s="637"/>
      <c r="BW24" s="637"/>
      <c r="BX24" s="637"/>
      <c r="BY24" s="637"/>
      <c r="BZ24" s="637"/>
      <c r="CA24" s="637"/>
      <c r="CB24" s="641"/>
      <c r="CD24" s="619" t="s">
        <v>288</v>
      </c>
      <c r="CE24" s="620"/>
      <c r="CF24" s="620"/>
      <c r="CG24" s="620"/>
      <c r="CH24" s="620"/>
      <c r="CI24" s="620"/>
      <c r="CJ24" s="620"/>
      <c r="CK24" s="620"/>
      <c r="CL24" s="620"/>
      <c r="CM24" s="620"/>
      <c r="CN24" s="620"/>
      <c r="CO24" s="620"/>
      <c r="CP24" s="620"/>
      <c r="CQ24" s="621"/>
      <c r="CR24" s="622">
        <v>6169557</v>
      </c>
      <c r="CS24" s="623"/>
      <c r="CT24" s="623"/>
      <c r="CU24" s="623"/>
      <c r="CV24" s="623"/>
      <c r="CW24" s="623"/>
      <c r="CX24" s="623"/>
      <c r="CY24" s="624"/>
      <c r="CZ24" s="627">
        <v>44.9</v>
      </c>
      <c r="DA24" s="628"/>
      <c r="DB24" s="628"/>
      <c r="DC24" s="644"/>
      <c r="DD24" s="665">
        <v>3489985</v>
      </c>
      <c r="DE24" s="623"/>
      <c r="DF24" s="623"/>
      <c r="DG24" s="623"/>
      <c r="DH24" s="623"/>
      <c r="DI24" s="623"/>
      <c r="DJ24" s="623"/>
      <c r="DK24" s="624"/>
      <c r="DL24" s="665">
        <v>3486501</v>
      </c>
      <c r="DM24" s="623"/>
      <c r="DN24" s="623"/>
      <c r="DO24" s="623"/>
      <c r="DP24" s="623"/>
      <c r="DQ24" s="623"/>
      <c r="DR24" s="623"/>
      <c r="DS24" s="623"/>
      <c r="DT24" s="623"/>
      <c r="DU24" s="623"/>
      <c r="DV24" s="624"/>
      <c r="DW24" s="627">
        <v>41.7</v>
      </c>
      <c r="DX24" s="628"/>
      <c r="DY24" s="628"/>
      <c r="DZ24" s="628"/>
      <c r="EA24" s="628"/>
      <c r="EB24" s="628"/>
      <c r="EC24" s="629"/>
    </row>
    <row r="25" spans="2:133" ht="11.25" customHeight="1">
      <c r="B25" s="630" t="s">
        <v>289</v>
      </c>
      <c r="C25" s="631"/>
      <c r="D25" s="631"/>
      <c r="E25" s="631"/>
      <c r="F25" s="631"/>
      <c r="G25" s="631"/>
      <c r="H25" s="631"/>
      <c r="I25" s="631"/>
      <c r="J25" s="631"/>
      <c r="K25" s="631"/>
      <c r="L25" s="631"/>
      <c r="M25" s="631"/>
      <c r="N25" s="631"/>
      <c r="O25" s="631"/>
      <c r="P25" s="631"/>
      <c r="Q25" s="632"/>
      <c r="R25" s="633">
        <v>357089</v>
      </c>
      <c r="S25" s="634"/>
      <c r="T25" s="634"/>
      <c r="U25" s="634"/>
      <c r="V25" s="634"/>
      <c r="W25" s="634"/>
      <c r="X25" s="634"/>
      <c r="Y25" s="635"/>
      <c r="Z25" s="636">
        <v>2.5</v>
      </c>
      <c r="AA25" s="636"/>
      <c r="AB25" s="636"/>
      <c r="AC25" s="636"/>
      <c r="AD25" s="637" t="s">
        <v>131</v>
      </c>
      <c r="AE25" s="637"/>
      <c r="AF25" s="637"/>
      <c r="AG25" s="637"/>
      <c r="AH25" s="637"/>
      <c r="AI25" s="637"/>
      <c r="AJ25" s="637"/>
      <c r="AK25" s="637"/>
      <c r="AL25" s="638" t="s">
        <v>131</v>
      </c>
      <c r="AM25" s="639"/>
      <c r="AN25" s="639"/>
      <c r="AO25" s="640"/>
      <c r="AP25" s="630" t="s">
        <v>290</v>
      </c>
      <c r="AQ25" s="646"/>
      <c r="AR25" s="646"/>
      <c r="AS25" s="646"/>
      <c r="AT25" s="646"/>
      <c r="AU25" s="646"/>
      <c r="AV25" s="646"/>
      <c r="AW25" s="646"/>
      <c r="AX25" s="646"/>
      <c r="AY25" s="646"/>
      <c r="AZ25" s="646"/>
      <c r="BA25" s="646"/>
      <c r="BB25" s="646"/>
      <c r="BC25" s="646"/>
      <c r="BD25" s="646"/>
      <c r="BE25" s="646"/>
      <c r="BF25" s="647"/>
      <c r="BG25" s="633" t="s">
        <v>131</v>
      </c>
      <c r="BH25" s="634"/>
      <c r="BI25" s="634"/>
      <c r="BJ25" s="634"/>
      <c r="BK25" s="634"/>
      <c r="BL25" s="634"/>
      <c r="BM25" s="634"/>
      <c r="BN25" s="635"/>
      <c r="BO25" s="636" t="s">
        <v>131</v>
      </c>
      <c r="BP25" s="636"/>
      <c r="BQ25" s="636"/>
      <c r="BR25" s="636"/>
      <c r="BS25" s="637" t="s">
        <v>131</v>
      </c>
      <c r="BT25" s="637"/>
      <c r="BU25" s="637"/>
      <c r="BV25" s="637"/>
      <c r="BW25" s="637"/>
      <c r="BX25" s="637"/>
      <c r="BY25" s="637"/>
      <c r="BZ25" s="637"/>
      <c r="CA25" s="637"/>
      <c r="CB25" s="641"/>
      <c r="CD25" s="630" t="s">
        <v>291</v>
      </c>
      <c r="CE25" s="631"/>
      <c r="CF25" s="631"/>
      <c r="CG25" s="631"/>
      <c r="CH25" s="631"/>
      <c r="CI25" s="631"/>
      <c r="CJ25" s="631"/>
      <c r="CK25" s="631"/>
      <c r="CL25" s="631"/>
      <c r="CM25" s="631"/>
      <c r="CN25" s="631"/>
      <c r="CO25" s="631"/>
      <c r="CP25" s="631"/>
      <c r="CQ25" s="632"/>
      <c r="CR25" s="633">
        <v>1813632</v>
      </c>
      <c r="CS25" s="666"/>
      <c r="CT25" s="666"/>
      <c r="CU25" s="666"/>
      <c r="CV25" s="666"/>
      <c r="CW25" s="666"/>
      <c r="CX25" s="666"/>
      <c r="CY25" s="667"/>
      <c r="CZ25" s="638">
        <v>13.2</v>
      </c>
      <c r="DA25" s="660"/>
      <c r="DB25" s="660"/>
      <c r="DC25" s="668"/>
      <c r="DD25" s="642">
        <v>1610770</v>
      </c>
      <c r="DE25" s="666"/>
      <c r="DF25" s="666"/>
      <c r="DG25" s="666"/>
      <c r="DH25" s="666"/>
      <c r="DI25" s="666"/>
      <c r="DJ25" s="666"/>
      <c r="DK25" s="667"/>
      <c r="DL25" s="642">
        <v>1608413</v>
      </c>
      <c r="DM25" s="666"/>
      <c r="DN25" s="666"/>
      <c r="DO25" s="666"/>
      <c r="DP25" s="666"/>
      <c r="DQ25" s="666"/>
      <c r="DR25" s="666"/>
      <c r="DS25" s="666"/>
      <c r="DT25" s="666"/>
      <c r="DU25" s="666"/>
      <c r="DV25" s="667"/>
      <c r="DW25" s="638">
        <v>19.2</v>
      </c>
      <c r="DX25" s="660"/>
      <c r="DY25" s="660"/>
      <c r="DZ25" s="660"/>
      <c r="EA25" s="660"/>
      <c r="EB25" s="660"/>
      <c r="EC25" s="661"/>
    </row>
    <row r="26" spans="2:133" ht="11.25" customHeight="1">
      <c r="B26" s="630" t="s">
        <v>292</v>
      </c>
      <c r="C26" s="631"/>
      <c r="D26" s="631"/>
      <c r="E26" s="631"/>
      <c r="F26" s="631"/>
      <c r="G26" s="631"/>
      <c r="H26" s="631"/>
      <c r="I26" s="631"/>
      <c r="J26" s="631"/>
      <c r="K26" s="631"/>
      <c r="L26" s="631"/>
      <c r="M26" s="631"/>
      <c r="N26" s="631"/>
      <c r="O26" s="631"/>
      <c r="P26" s="631"/>
      <c r="Q26" s="632"/>
      <c r="R26" s="633" t="s">
        <v>131</v>
      </c>
      <c r="S26" s="634"/>
      <c r="T26" s="634"/>
      <c r="U26" s="634"/>
      <c r="V26" s="634"/>
      <c r="W26" s="634"/>
      <c r="X26" s="634"/>
      <c r="Y26" s="635"/>
      <c r="Z26" s="636" t="s">
        <v>131</v>
      </c>
      <c r="AA26" s="636"/>
      <c r="AB26" s="636"/>
      <c r="AC26" s="636"/>
      <c r="AD26" s="637" t="s">
        <v>131</v>
      </c>
      <c r="AE26" s="637"/>
      <c r="AF26" s="637"/>
      <c r="AG26" s="637"/>
      <c r="AH26" s="637"/>
      <c r="AI26" s="637"/>
      <c r="AJ26" s="637"/>
      <c r="AK26" s="637"/>
      <c r="AL26" s="638" t="s">
        <v>131</v>
      </c>
      <c r="AM26" s="639"/>
      <c r="AN26" s="639"/>
      <c r="AO26" s="640"/>
      <c r="AP26" s="630" t="s">
        <v>293</v>
      </c>
      <c r="AQ26" s="646"/>
      <c r="AR26" s="646"/>
      <c r="AS26" s="646"/>
      <c r="AT26" s="646"/>
      <c r="AU26" s="646"/>
      <c r="AV26" s="646"/>
      <c r="AW26" s="646"/>
      <c r="AX26" s="646"/>
      <c r="AY26" s="646"/>
      <c r="AZ26" s="646"/>
      <c r="BA26" s="646"/>
      <c r="BB26" s="646"/>
      <c r="BC26" s="646"/>
      <c r="BD26" s="646"/>
      <c r="BE26" s="646"/>
      <c r="BF26" s="647"/>
      <c r="BG26" s="633" t="s">
        <v>131</v>
      </c>
      <c r="BH26" s="634"/>
      <c r="BI26" s="634"/>
      <c r="BJ26" s="634"/>
      <c r="BK26" s="634"/>
      <c r="BL26" s="634"/>
      <c r="BM26" s="634"/>
      <c r="BN26" s="635"/>
      <c r="BO26" s="636" t="s">
        <v>615</v>
      </c>
      <c r="BP26" s="636"/>
      <c r="BQ26" s="636"/>
      <c r="BR26" s="636"/>
      <c r="BS26" s="637" t="s">
        <v>131</v>
      </c>
      <c r="BT26" s="637"/>
      <c r="BU26" s="637"/>
      <c r="BV26" s="637"/>
      <c r="BW26" s="637"/>
      <c r="BX26" s="637"/>
      <c r="BY26" s="637"/>
      <c r="BZ26" s="637"/>
      <c r="CA26" s="637"/>
      <c r="CB26" s="641"/>
      <c r="CD26" s="630" t="s">
        <v>294</v>
      </c>
      <c r="CE26" s="631"/>
      <c r="CF26" s="631"/>
      <c r="CG26" s="631"/>
      <c r="CH26" s="631"/>
      <c r="CI26" s="631"/>
      <c r="CJ26" s="631"/>
      <c r="CK26" s="631"/>
      <c r="CL26" s="631"/>
      <c r="CM26" s="631"/>
      <c r="CN26" s="631"/>
      <c r="CO26" s="631"/>
      <c r="CP26" s="631"/>
      <c r="CQ26" s="632"/>
      <c r="CR26" s="633">
        <v>935717</v>
      </c>
      <c r="CS26" s="634"/>
      <c r="CT26" s="634"/>
      <c r="CU26" s="634"/>
      <c r="CV26" s="634"/>
      <c r="CW26" s="634"/>
      <c r="CX26" s="634"/>
      <c r="CY26" s="635"/>
      <c r="CZ26" s="638">
        <v>6.8</v>
      </c>
      <c r="DA26" s="660"/>
      <c r="DB26" s="660"/>
      <c r="DC26" s="668"/>
      <c r="DD26" s="642">
        <v>819260</v>
      </c>
      <c r="DE26" s="634"/>
      <c r="DF26" s="634"/>
      <c r="DG26" s="634"/>
      <c r="DH26" s="634"/>
      <c r="DI26" s="634"/>
      <c r="DJ26" s="634"/>
      <c r="DK26" s="635"/>
      <c r="DL26" s="642" t="s">
        <v>131</v>
      </c>
      <c r="DM26" s="634"/>
      <c r="DN26" s="634"/>
      <c r="DO26" s="634"/>
      <c r="DP26" s="634"/>
      <c r="DQ26" s="634"/>
      <c r="DR26" s="634"/>
      <c r="DS26" s="634"/>
      <c r="DT26" s="634"/>
      <c r="DU26" s="634"/>
      <c r="DV26" s="635"/>
      <c r="DW26" s="638" t="s">
        <v>131</v>
      </c>
      <c r="DX26" s="660"/>
      <c r="DY26" s="660"/>
      <c r="DZ26" s="660"/>
      <c r="EA26" s="660"/>
      <c r="EB26" s="660"/>
      <c r="EC26" s="661"/>
    </row>
    <row r="27" spans="2:133" ht="11.25" customHeight="1">
      <c r="B27" s="630" t="s">
        <v>295</v>
      </c>
      <c r="C27" s="631"/>
      <c r="D27" s="631"/>
      <c r="E27" s="631"/>
      <c r="F27" s="631"/>
      <c r="G27" s="631"/>
      <c r="H27" s="631"/>
      <c r="I27" s="631"/>
      <c r="J27" s="631"/>
      <c r="K27" s="631"/>
      <c r="L27" s="631"/>
      <c r="M27" s="631"/>
      <c r="N27" s="631"/>
      <c r="O27" s="631"/>
      <c r="P27" s="631"/>
      <c r="Q27" s="632"/>
      <c r="R27" s="633">
        <v>8260953</v>
      </c>
      <c r="S27" s="634"/>
      <c r="T27" s="634"/>
      <c r="U27" s="634"/>
      <c r="V27" s="634"/>
      <c r="W27" s="634"/>
      <c r="X27" s="634"/>
      <c r="Y27" s="635"/>
      <c r="Z27" s="636">
        <v>57.5</v>
      </c>
      <c r="AA27" s="636"/>
      <c r="AB27" s="636"/>
      <c r="AC27" s="636"/>
      <c r="AD27" s="637">
        <v>7903864</v>
      </c>
      <c r="AE27" s="637"/>
      <c r="AF27" s="637"/>
      <c r="AG27" s="637"/>
      <c r="AH27" s="637"/>
      <c r="AI27" s="637"/>
      <c r="AJ27" s="637"/>
      <c r="AK27" s="637"/>
      <c r="AL27" s="638">
        <v>99.5</v>
      </c>
      <c r="AM27" s="639"/>
      <c r="AN27" s="639"/>
      <c r="AO27" s="640"/>
      <c r="AP27" s="630" t="s">
        <v>296</v>
      </c>
      <c r="AQ27" s="631"/>
      <c r="AR27" s="631"/>
      <c r="AS27" s="631"/>
      <c r="AT27" s="631"/>
      <c r="AU27" s="631"/>
      <c r="AV27" s="631"/>
      <c r="AW27" s="631"/>
      <c r="AX27" s="631"/>
      <c r="AY27" s="631"/>
      <c r="AZ27" s="631"/>
      <c r="BA27" s="631"/>
      <c r="BB27" s="631"/>
      <c r="BC27" s="631"/>
      <c r="BD27" s="631"/>
      <c r="BE27" s="631"/>
      <c r="BF27" s="632"/>
      <c r="BG27" s="633">
        <v>3198981</v>
      </c>
      <c r="BH27" s="634"/>
      <c r="BI27" s="634"/>
      <c r="BJ27" s="634"/>
      <c r="BK27" s="634"/>
      <c r="BL27" s="634"/>
      <c r="BM27" s="634"/>
      <c r="BN27" s="635"/>
      <c r="BO27" s="636">
        <v>100</v>
      </c>
      <c r="BP27" s="636"/>
      <c r="BQ27" s="636"/>
      <c r="BR27" s="636"/>
      <c r="BS27" s="637">
        <v>29229</v>
      </c>
      <c r="BT27" s="637"/>
      <c r="BU27" s="637"/>
      <c r="BV27" s="637"/>
      <c r="BW27" s="637"/>
      <c r="BX27" s="637"/>
      <c r="BY27" s="637"/>
      <c r="BZ27" s="637"/>
      <c r="CA27" s="637"/>
      <c r="CB27" s="641"/>
      <c r="CD27" s="630" t="s">
        <v>617</v>
      </c>
      <c r="CE27" s="631"/>
      <c r="CF27" s="631"/>
      <c r="CG27" s="631"/>
      <c r="CH27" s="631"/>
      <c r="CI27" s="631"/>
      <c r="CJ27" s="631"/>
      <c r="CK27" s="631"/>
      <c r="CL27" s="631"/>
      <c r="CM27" s="631"/>
      <c r="CN27" s="631"/>
      <c r="CO27" s="631"/>
      <c r="CP27" s="631"/>
      <c r="CQ27" s="632"/>
      <c r="CR27" s="633">
        <v>2962775</v>
      </c>
      <c r="CS27" s="666"/>
      <c r="CT27" s="666"/>
      <c r="CU27" s="666"/>
      <c r="CV27" s="666"/>
      <c r="CW27" s="666"/>
      <c r="CX27" s="666"/>
      <c r="CY27" s="667"/>
      <c r="CZ27" s="638">
        <v>21.5</v>
      </c>
      <c r="DA27" s="660"/>
      <c r="DB27" s="660"/>
      <c r="DC27" s="668"/>
      <c r="DD27" s="642">
        <v>549251</v>
      </c>
      <c r="DE27" s="666"/>
      <c r="DF27" s="666"/>
      <c r="DG27" s="666"/>
      <c r="DH27" s="666"/>
      <c r="DI27" s="666"/>
      <c r="DJ27" s="666"/>
      <c r="DK27" s="667"/>
      <c r="DL27" s="642">
        <v>548124</v>
      </c>
      <c r="DM27" s="666"/>
      <c r="DN27" s="666"/>
      <c r="DO27" s="666"/>
      <c r="DP27" s="666"/>
      <c r="DQ27" s="666"/>
      <c r="DR27" s="666"/>
      <c r="DS27" s="666"/>
      <c r="DT27" s="666"/>
      <c r="DU27" s="666"/>
      <c r="DV27" s="667"/>
      <c r="DW27" s="638">
        <v>6.6</v>
      </c>
      <c r="DX27" s="660"/>
      <c r="DY27" s="660"/>
      <c r="DZ27" s="660"/>
      <c r="EA27" s="660"/>
      <c r="EB27" s="660"/>
      <c r="EC27" s="661"/>
    </row>
    <row r="28" spans="2:133" ht="11.25" customHeight="1">
      <c r="B28" s="630" t="s">
        <v>618</v>
      </c>
      <c r="C28" s="631"/>
      <c r="D28" s="631"/>
      <c r="E28" s="631"/>
      <c r="F28" s="631"/>
      <c r="G28" s="631"/>
      <c r="H28" s="631"/>
      <c r="I28" s="631"/>
      <c r="J28" s="631"/>
      <c r="K28" s="631"/>
      <c r="L28" s="631"/>
      <c r="M28" s="631"/>
      <c r="N28" s="631"/>
      <c r="O28" s="631"/>
      <c r="P28" s="631"/>
      <c r="Q28" s="632"/>
      <c r="R28" s="633">
        <v>5872</v>
      </c>
      <c r="S28" s="634"/>
      <c r="T28" s="634"/>
      <c r="U28" s="634"/>
      <c r="V28" s="634"/>
      <c r="W28" s="634"/>
      <c r="X28" s="634"/>
      <c r="Y28" s="635"/>
      <c r="Z28" s="636">
        <v>0</v>
      </c>
      <c r="AA28" s="636"/>
      <c r="AB28" s="636"/>
      <c r="AC28" s="636"/>
      <c r="AD28" s="637">
        <v>5872</v>
      </c>
      <c r="AE28" s="637"/>
      <c r="AF28" s="637"/>
      <c r="AG28" s="637"/>
      <c r="AH28" s="637"/>
      <c r="AI28" s="637"/>
      <c r="AJ28" s="637"/>
      <c r="AK28" s="637"/>
      <c r="AL28" s="638">
        <v>0.1</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619</v>
      </c>
      <c r="CE28" s="631"/>
      <c r="CF28" s="631"/>
      <c r="CG28" s="631"/>
      <c r="CH28" s="631"/>
      <c r="CI28" s="631"/>
      <c r="CJ28" s="631"/>
      <c r="CK28" s="631"/>
      <c r="CL28" s="631"/>
      <c r="CM28" s="631"/>
      <c r="CN28" s="631"/>
      <c r="CO28" s="631"/>
      <c r="CP28" s="631"/>
      <c r="CQ28" s="632"/>
      <c r="CR28" s="633">
        <v>1393150</v>
      </c>
      <c r="CS28" s="634"/>
      <c r="CT28" s="634"/>
      <c r="CU28" s="634"/>
      <c r="CV28" s="634"/>
      <c r="CW28" s="634"/>
      <c r="CX28" s="634"/>
      <c r="CY28" s="635"/>
      <c r="CZ28" s="638">
        <v>10.1</v>
      </c>
      <c r="DA28" s="660"/>
      <c r="DB28" s="660"/>
      <c r="DC28" s="668"/>
      <c r="DD28" s="642">
        <v>1329964</v>
      </c>
      <c r="DE28" s="634"/>
      <c r="DF28" s="634"/>
      <c r="DG28" s="634"/>
      <c r="DH28" s="634"/>
      <c r="DI28" s="634"/>
      <c r="DJ28" s="634"/>
      <c r="DK28" s="635"/>
      <c r="DL28" s="642">
        <v>1329964</v>
      </c>
      <c r="DM28" s="634"/>
      <c r="DN28" s="634"/>
      <c r="DO28" s="634"/>
      <c r="DP28" s="634"/>
      <c r="DQ28" s="634"/>
      <c r="DR28" s="634"/>
      <c r="DS28" s="634"/>
      <c r="DT28" s="634"/>
      <c r="DU28" s="634"/>
      <c r="DV28" s="635"/>
      <c r="DW28" s="638">
        <v>15.9</v>
      </c>
      <c r="DX28" s="660"/>
      <c r="DY28" s="660"/>
      <c r="DZ28" s="660"/>
      <c r="EA28" s="660"/>
      <c r="EB28" s="660"/>
      <c r="EC28" s="661"/>
    </row>
    <row r="29" spans="2:133" ht="11.25" customHeight="1">
      <c r="B29" s="630" t="s">
        <v>297</v>
      </c>
      <c r="C29" s="631"/>
      <c r="D29" s="631"/>
      <c r="E29" s="631"/>
      <c r="F29" s="631"/>
      <c r="G29" s="631"/>
      <c r="H29" s="631"/>
      <c r="I29" s="631"/>
      <c r="J29" s="631"/>
      <c r="K29" s="631"/>
      <c r="L29" s="631"/>
      <c r="M29" s="631"/>
      <c r="N29" s="631"/>
      <c r="O29" s="631"/>
      <c r="P29" s="631"/>
      <c r="Q29" s="632"/>
      <c r="R29" s="633">
        <v>204928</v>
      </c>
      <c r="S29" s="634"/>
      <c r="T29" s="634"/>
      <c r="U29" s="634"/>
      <c r="V29" s="634"/>
      <c r="W29" s="634"/>
      <c r="X29" s="634"/>
      <c r="Y29" s="635"/>
      <c r="Z29" s="636">
        <v>1.4</v>
      </c>
      <c r="AA29" s="636"/>
      <c r="AB29" s="636"/>
      <c r="AC29" s="636"/>
      <c r="AD29" s="637" t="s">
        <v>615</v>
      </c>
      <c r="AE29" s="637"/>
      <c r="AF29" s="637"/>
      <c r="AG29" s="637"/>
      <c r="AH29" s="637"/>
      <c r="AI29" s="637"/>
      <c r="AJ29" s="637"/>
      <c r="AK29" s="637"/>
      <c r="AL29" s="638" t="s">
        <v>131</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298</v>
      </c>
      <c r="CE29" s="672"/>
      <c r="CF29" s="630" t="s">
        <v>70</v>
      </c>
      <c r="CG29" s="631"/>
      <c r="CH29" s="631"/>
      <c r="CI29" s="631"/>
      <c r="CJ29" s="631"/>
      <c r="CK29" s="631"/>
      <c r="CL29" s="631"/>
      <c r="CM29" s="631"/>
      <c r="CN29" s="631"/>
      <c r="CO29" s="631"/>
      <c r="CP29" s="631"/>
      <c r="CQ29" s="632"/>
      <c r="CR29" s="633">
        <v>1393101</v>
      </c>
      <c r="CS29" s="666"/>
      <c r="CT29" s="666"/>
      <c r="CU29" s="666"/>
      <c r="CV29" s="666"/>
      <c r="CW29" s="666"/>
      <c r="CX29" s="666"/>
      <c r="CY29" s="667"/>
      <c r="CZ29" s="638">
        <v>10.1</v>
      </c>
      <c r="DA29" s="660"/>
      <c r="DB29" s="660"/>
      <c r="DC29" s="668"/>
      <c r="DD29" s="642">
        <v>1329915</v>
      </c>
      <c r="DE29" s="666"/>
      <c r="DF29" s="666"/>
      <c r="DG29" s="666"/>
      <c r="DH29" s="666"/>
      <c r="DI29" s="666"/>
      <c r="DJ29" s="666"/>
      <c r="DK29" s="667"/>
      <c r="DL29" s="642">
        <v>1329915</v>
      </c>
      <c r="DM29" s="666"/>
      <c r="DN29" s="666"/>
      <c r="DO29" s="666"/>
      <c r="DP29" s="666"/>
      <c r="DQ29" s="666"/>
      <c r="DR29" s="666"/>
      <c r="DS29" s="666"/>
      <c r="DT29" s="666"/>
      <c r="DU29" s="666"/>
      <c r="DV29" s="667"/>
      <c r="DW29" s="638">
        <v>15.9</v>
      </c>
      <c r="DX29" s="660"/>
      <c r="DY29" s="660"/>
      <c r="DZ29" s="660"/>
      <c r="EA29" s="660"/>
      <c r="EB29" s="660"/>
      <c r="EC29" s="661"/>
    </row>
    <row r="30" spans="2:133" ht="11.25" customHeight="1">
      <c r="B30" s="630" t="s">
        <v>299</v>
      </c>
      <c r="C30" s="631"/>
      <c r="D30" s="631"/>
      <c r="E30" s="631"/>
      <c r="F30" s="631"/>
      <c r="G30" s="631"/>
      <c r="H30" s="631"/>
      <c r="I30" s="631"/>
      <c r="J30" s="631"/>
      <c r="K30" s="631"/>
      <c r="L30" s="631"/>
      <c r="M30" s="631"/>
      <c r="N30" s="631"/>
      <c r="O30" s="631"/>
      <c r="P30" s="631"/>
      <c r="Q30" s="632"/>
      <c r="R30" s="633">
        <v>129649</v>
      </c>
      <c r="S30" s="634"/>
      <c r="T30" s="634"/>
      <c r="U30" s="634"/>
      <c r="V30" s="634"/>
      <c r="W30" s="634"/>
      <c r="X30" s="634"/>
      <c r="Y30" s="635"/>
      <c r="Z30" s="636">
        <v>0.9</v>
      </c>
      <c r="AA30" s="636"/>
      <c r="AB30" s="636"/>
      <c r="AC30" s="636"/>
      <c r="AD30" s="637">
        <v>158</v>
      </c>
      <c r="AE30" s="637"/>
      <c r="AF30" s="637"/>
      <c r="AG30" s="637"/>
      <c r="AH30" s="637"/>
      <c r="AI30" s="637"/>
      <c r="AJ30" s="637"/>
      <c r="AK30" s="637"/>
      <c r="AL30" s="638">
        <v>0</v>
      </c>
      <c r="AM30" s="639"/>
      <c r="AN30" s="639"/>
      <c r="AO30" s="640"/>
      <c r="AP30" s="615" t="s">
        <v>232</v>
      </c>
      <c r="AQ30" s="616"/>
      <c r="AR30" s="616"/>
      <c r="AS30" s="616"/>
      <c r="AT30" s="616"/>
      <c r="AU30" s="616"/>
      <c r="AV30" s="616"/>
      <c r="AW30" s="616"/>
      <c r="AX30" s="616"/>
      <c r="AY30" s="616"/>
      <c r="AZ30" s="616"/>
      <c r="BA30" s="616"/>
      <c r="BB30" s="616"/>
      <c r="BC30" s="616"/>
      <c r="BD30" s="616"/>
      <c r="BE30" s="616"/>
      <c r="BF30" s="617"/>
      <c r="BG30" s="615" t="s">
        <v>300</v>
      </c>
      <c r="BH30" s="669"/>
      <c r="BI30" s="669"/>
      <c r="BJ30" s="669"/>
      <c r="BK30" s="669"/>
      <c r="BL30" s="669"/>
      <c r="BM30" s="669"/>
      <c r="BN30" s="669"/>
      <c r="BO30" s="669"/>
      <c r="BP30" s="669"/>
      <c r="BQ30" s="670"/>
      <c r="BR30" s="615" t="s">
        <v>301</v>
      </c>
      <c r="BS30" s="669"/>
      <c r="BT30" s="669"/>
      <c r="BU30" s="669"/>
      <c r="BV30" s="669"/>
      <c r="BW30" s="669"/>
      <c r="BX30" s="669"/>
      <c r="BY30" s="669"/>
      <c r="BZ30" s="669"/>
      <c r="CA30" s="669"/>
      <c r="CB30" s="670"/>
      <c r="CD30" s="673"/>
      <c r="CE30" s="674"/>
      <c r="CF30" s="630" t="s">
        <v>302</v>
      </c>
      <c r="CG30" s="631"/>
      <c r="CH30" s="631"/>
      <c r="CI30" s="631"/>
      <c r="CJ30" s="631"/>
      <c r="CK30" s="631"/>
      <c r="CL30" s="631"/>
      <c r="CM30" s="631"/>
      <c r="CN30" s="631"/>
      <c r="CO30" s="631"/>
      <c r="CP30" s="631"/>
      <c r="CQ30" s="632"/>
      <c r="CR30" s="633">
        <v>1274747</v>
      </c>
      <c r="CS30" s="634"/>
      <c r="CT30" s="634"/>
      <c r="CU30" s="634"/>
      <c r="CV30" s="634"/>
      <c r="CW30" s="634"/>
      <c r="CX30" s="634"/>
      <c r="CY30" s="635"/>
      <c r="CZ30" s="638">
        <v>9.3000000000000007</v>
      </c>
      <c r="DA30" s="660"/>
      <c r="DB30" s="660"/>
      <c r="DC30" s="668"/>
      <c r="DD30" s="642">
        <v>1211571</v>
      </c>
      <c r="DE30" s="634"/>
      <c r="DF30" s="634"/>
      <c r="DG30" s="634"/>
      <c r="DH30" s="634"/>
      <c r="DI30" s="634"/>
      <c r="DJ30" s="634"/>
      <c r="DK30" s="635"/>
      <c r="DL30" s="642">
        <v>1211571</v>
      </c>
      <c r="DM30" s="634"/>
      <c r="DN30" s="634"/>
      <c r="DO30" s="634"/>
      <c r="DP30" s="634"/>
      <c r="DQ30" s="634"/>
      <c r="DR30" s="634"/>
      <c r="DS30" s="634"/>
      <c r="DT30" s="634"/>
      <c r="DU30" s="634"/>
      <c r="DV30" s="635"/>
      <c r="DW30" s="638">
        <v>14.5</v>
      </c>
      <c r="DX30" s="660"/>
      <c r="DY30" s="660"/>
      <c r="DZ30" s="660"/>
      <c r="EA30" s="660"/>
      <c r="EB30" s="660"/>
      <c r="EC30" s="661"/>
    </row>
    <row r="31" spans="2:133" ht="11.25" customHeight="1">
      <c r="B31" s="630" t="s">
        <v>303</v>
      </c>
      <c r="C31" s="631"/>
      <c r="D31" s="631"/>
      <c r="E31" s="631"/>
      <c r="F31" s="631"/>
      <c r="G31" s="631"/>
      <c r="H31" s="631"/>
      <c r="I31" s="631"/>
      <c r="J31" s="631"/>
      <c r="K31" s="631"/>
      <c r="L31" s="631"/>
      <c r="M31" s="631"/>
      <c r="N31" s="631"/>
      <c r="O31" s="631"/>
      <c r="P31" s="631"/>
      <c r="Q31" s="632"/>
      <c r="R31" s="633">
        <v>91880</v>
      </c>
      <c r="S31" s="634"/>
      <c r="T31" s="634"/>
      <c r="U31" s="634"/>
      <c r="V31" s="634"/>
      <c r="W31" s="634"/>
      <c r="X31" s="634"/>
      <c r="Y31" s="635"/>
      <c r="Z31" s="636">
        <v>0.6</v>
      </c>
      <c r="AA31" s="636"/>
      <c r="AB31" s="636"/>
      <c r="AC31" s="636"/>
      <c r="AD31" s="637" t="s">
        <v>131</v>
      </c>
      <c r="AE31" s="637"/>
      <c r="AF31" s="637"/>
      <c r="AG31" s="637"/>
      <c r="AH31" s="637"/>
      <c r="AI31" s="637"/>
      <c r="AJ31" s="637"/>
      <c r="AK31" s="637"/>
      <c r="AL31" s="638" t="s">
        <v>131</v>
      </c>
      <c r="AM31" s="639"/>
      <c r="AN31" s="639"/>
      <c r="AO31" s="640"/>
      <c r="AP31" s="681" t="s">
        <v>304</v>
      </c>
      <c r="AQ31" s="682"/>
      <c r="AR31" s="682"/>
      <c r="AS31" s="682"/>
      <c r="AT31" s="687" t="s">
        <v>305</v>
      </c>
      <c r="AU31" s="347"/>
      <c r="AV31" s="347"/>
      <c r="AW31" s="347"/>
      <c r="AX31" s="619" t="s">
        <v>197</v>
      </c>
      <c r="AY31" s="620"/>
      <c r="AZ31" s="620"/>
      <c r="BA31" s="620"/>
      <c r="BB31" s="620"/>
      <c r="BC31" s="620"/>
      <c r="BD31" s="620"/>
      <c r="BE31" s="620"/>
      <c r="BF31" s="621"/>
      <c r="BG31" s="680">
        <v>99.1</v>
      </c>
      <c r="BH31" s="677"/>
      <c r="BI31" s="677"/>
      <c r="BJ31" s="677"/>
      <c r="BK31" s="677"/>
      <c r="BL31" s="677"/>
      <c r="BM31" s="628">
        <v>95</v>
      </c>
      <c r="BN31" s="677"/>
      <c r="BO31" s="677"/>
      <c r="BP31" s="677"/>
      <c r="BQ31" s="678"/>
      <c r="BR31" s="680">
        <v>99.1</v>
      </c>
      <c r="BS31" s="677"/>
      <c r="BT31" s="677"/>
      <c r="BU31" s="677"/>
      <c r="BV31" s="677"/>
      <c r="BW31" s="677"/>
      <c r="BX31" s="628">
        <v>94.8</v>
      </c>
      <c r="BY31" s="677"/>
      <c r="BZ31" s="677"/>
      <c r="CA31" s="677"/>
      <c r="CB31" s="678"/>
      <c r="CD31" s="673"/>
      <c r="CE31" s="674"/>
      <c r="CF31" s="630" t="s">
        <v>306</v>
      </c>
      <c r="CG31" s="631"/>
      <c r="CH31" s="631"/>
      <c r="CI31" s="631"/>
      <c r="CJ31" s="631"/>
      <c r="CK31" s="631"/>
      <c r="CL31" s="631"/>
      <c r="CM31" s="631"/>
      <c r="CN31" s="631"/>
      <c r="CO31" s="631"/>
      <c r="CP31" s="631"/>
      <c r="CQ31" s="632"/>
      <c r="CR31" s="633">
        <v>118354</v>
      </c>
      <c r="CS31" s="666"/>
      <c r="CT31" s="666"/>
      <c r="CU31" s="666"/>
      <c r="CV31" s="666"/>
      <c r="CW31" s="666"/>
      <c r="CX31" s="666"/>
      <c r="CY31" s="667"/>
      <c r="CZ31" s="638">
        <v>0.9</v>
      </c>
      <c r="DA31" s="660"/>
      <c r="DB31" s="660"/>
      <c r="DC31" s="668"/>
      <c r="DD31" s="642">
        <v>118344</v>
      </c>
      <c r="DE31" s="666"/>
      <c r="DF31" s="666"/>
      <c r="DG31" s="666"/>
      <c r="DH31" s="666"/>
      <c r="DI31" s="666"/>
      <c r="DJ31" s="666"/>
      <c r="DK31" s="667"/>
      <c r="DL31" s="642">
        <v>118344</v>
      </c>
      <c r="DM31" s="666"/>
      <c r="DN31" s="666"/>
      <c r="DO31" s="666"/>
      <c r="DP31" s="666"/>
      <c r="DQ31" s="666"/>
      <c r="DR31" s="666"/>
      <c r="DS31" s="666"/>
      <c r="DT31" s="666"/>
      <c r="DU31" s="666"/>
      <c r="DV31" s="667"/>
      <c r="DW31" s="638">
        <v>1.4</v>
      </c>
      <c r="DX31" s="660"/>
      <c r="DY31" s="660"/>
      <c r="DZ31" s="660"/>
      <c r="EA31" s="660"/>
      <c r="EB31" s="660"/>
      <c r="EC31" s="661"/>
    </row>
    <row r="32" spans="2:133" ht="11.25" customHeight="1">
      <c r="B32" s="630" t="s">
        <v>307</v>
      </c>
      <c r="C32" s="631"/>
      <c r="D32" s="631"/>
      <c r="E32" s="631"/>
      <c r="F32" s="631"/>
      <c r="G32" s="631"/>
      <c r="H32" s="631"/>
      <c r="I32" s="631"/>
      <c r="J32" s="631"/>
      <c r="K32" s="631"/>
      <c r="L32" s="631"/>
      <c r="M32" s="631"/>
      <c r="N32" s="631"/>
      <c r="O32" s="631"/>
      <c r="P32" s="631"/>
      <c r="Q32" s="632"/>
      <c r="R32" s="633">
        <v>2781407</v>
      </c>
      <c r="S32" s="634"/>
      <c r="T32" s="634"/>
      <c r="U32" s="634"/>
      <c r="V32" s="634"/>
      <c r="W32" s="634"/>
      <c r="X32" s="634"/>
      <c r="Y32" s="635"/>
      <c r="Z32" s="636">
        <v>19.399999999999999</v>
      </c>
      <c r="AA32" s="636"/>
      <c r="AB32" s="636"/>
      <c r="AC32" s="636"/>
      <c r="AD32" s="637" t="s">
        <v>615</v>
      </c>
      <c r="AE32" s="637"/>
      <c r="AF32" s="637"/>
      <c r="AG32" s="637"/>
      <c r="AH32" s="637"/>
      <c r="AI32" s="637"/>
      <c r="AJ32" s="637"/>
      <c r="AK32" s="637"/>
      <c r="AL32" s="638" t="s">
        <v>131</v>
      </c>
      <c r="AM32" s="639"/>
      <c r="AN32" s="639"/>
      <c r="AO32" s="640"/>
      <c r="AP32" s="683"/>
      <c r="AQ32" s="684"/>
      <c r="AR32" s="684"/>
      <c r="AS32" s="684"/>
      <c r="AT32" s="688"/>
      <c r="AU32" s="205" t="s">
        <v>620</v>
      </c>
      <c r="AX32" s="630" t="s">
        <v>308</v>
      </c>
      <c r="AY32" s="631"/>
      <c r="AZ32" s="631"/>
      <c r="BA32" s="631"/>
      <c r="BB32" s="631"/>
      <c r="BC32" s="631"/>
      <c r="BD32" s="631"/>
      <c r="BE32" s="631"/>
      <c r="BF32" s="632"/>
      <c r="BG32" s="690">
        <v>99</v>
      </c>
      <c r="BH32" s="666"/>
      <c r="BI32" s="666"/>
      <c r="BJ32" s="666"/>
      <c r="BK32" s="666"/>
      <c r="BL32" s="666"/>
      <c r="BM32" s="639">
        <v>94.8</v>
      </c>
      <c r="BN32" s="666"/>
      <c r="BO32" s="666"/>
      <c r="BP32" s="666"/>
      <c r="BQ32" s="679"/>
      <c r="BR32" s="690">
        <v>99</v>
      </c>
      <c r="BS32" s="666"/>
      <c r="BT32" s="666"/>
      <c r="BU32" s="666"/>
      <c r="BV32" s="666"/>
      <c r="BW32" s="666"/>
      <c r="BX32" s="639">
        <v>94.6</v>
      </c>
      <c r="BY32" s="666"/>
      <c r="BZ32" s="666"/>
      <c r="CA32" s="666"/>
      <c r="CB32" s="679"/>
      <c r="CD32" s="675"/>
      <c r="CE32" s="676"/>
      <c r="CF32" s="630" t="s">
        <v>309</v>
      </c>
      <c r="CG32" s="631"/>
      <c r="CH32" s="631"/>
      <c r="CI32" s="631"/>
      <c r="CJ32" s="631"/>
      <c r="CK32" s="631"/>
      <c r="CL32" s="631"/>
      <c r="CM32" s="631"/>
      <c r="CN32" s="631"/>
      <c r="CO32" s="631"/>
      <c r="CP32" s="631"/>
      <c r="CQ32" s="632"/>
      <c r="CR32" s="633">
        <v>49</v>
      </c>
      <c r="CS32" s="634"/>
      <c r="CT32" s="634"/>
      <c r="CU32" s="634"/>
      <c r="CV32" s="634"/>
      <c r="CW32" s="634"/>
      <c r="CX32" s="634"/>
      <c r="CY32" s="635"/>
      <c r="CZ32" s="638">
        <v>0</v>
      </c>
      <c r="DA32" s="660"/>
      <c r="DB32" s="660"/>
      <c r="DC32" s="668"/>
      <c r="DD32" s="642">
        <v>49</v>
      </c>
      <c r="DE32" s="634"/>
      <c r="DF32" s="634"/>
      <c r="DG32" s="634"/>
      <c r="DH32" s="634"/>
      <c r="DI32" s="634"/>
      <c r="DJ32" s="634"/>
      <c r="DK32" s="635"/>
      <c r="DL32" s="642">
        <v>49</v>
      </c>
      <c r="DM32" s="634"/>
      <c r="DN32" s="634"/>
      <c r="DO32" s="634"/>
      <c r="DP32" s="634"/>
      <c r="DQ32" s="634"/>
      <c r="DR32" s="634"/>
      <c r="DS32" s="634"/>
      <c r="DT32" s="634"/>
      <c r="DU32" s="634"/>
      <c r="DV32" s="635"/>
      <c r="DW32" s="638">
        <v>0</v>
      </c>
      <c r="DX32" s="660"/>
      <c r="DY32" s="660"/>
      <c r="DZ32" s="660"/>
      <c r="EA32" s="660"/>
      <c r="EB32" s="660"/>
      <c r="EC32" s="661"/>
    </row>
    <row r="33" spans="2:133" ht="11.25" customHeight="1">
      <c r="B33" s="662" t="s">
        <v>310</v>
      </c>
      <c r="C33" s="663"/>
      <c r="D33" s="663"/>
      <c r="E33" s="663"/>
      <c r="F33" s="663"/>
      <c r="G33" s="663"/>
      <c r="H33" s="663"/>
      <c r="I33" s="663"/>
      <c r="J33" s="663"/>
      <c r="K33" s="663"/>
      <c r="L33" s="663"/>
      <c r="M33" s="663"/>
      <c r="N33" s="663"/>
      <c r="O33" s="663"/>
      <c r="P33" s="663"/>
      <c r="Q33" s="664"/>
      <c r="R33" s="633">
        <v>16379</v>
      </c>
      <c r="S33" s="634"/>
      <c r="T33" s="634"/>
      <c r="U33" s="634"/>
      <c r="V33" s="634"/>
      <c r="W33" s="634"/>
      <c r="X33" s="634"/>
      <c r="Y33" s="635"/>
      <c r="Z33" s="636">
        <v>0.1</v>
      </c>
      <c r="AA33" s="636"/>
      <c r="AB33" s="636"/>
      <c r="AC33" s="636"/>
      <c r="AD33" s="637">
        <v>16379</v>
      </c>
      <c r="AE33" s="637"/>
      <c r="AF33" s="637"/>
      <c r="AG33" s="637"/>
      <c r="AH33" s="637"/>
      <c r="AI33" s="637"/>
      <c r="AJ33" s="637"/>
      <c r="AK33" s="637"/>
      <c r="AL33" s="638">
        <v>0.2</v>
      </c>
      <c r="AM33" s="639"/>
      <c r="AN33" s="639"/>
      <c r="AO33" s="640"/>
      <c r="AP33" s="685"/>
      <c r="AQ33" s="686"/>
      <c r="AR33" s="686"/>
      <c r="AS33" s="686"/>
      <c r="AT33" s="689"/>
      <c r="AU33" s="343"/>
      <c r="AV33" s="343"/>
      <c r="AW33" s="343"/>
      <c r="AX33" s="651" t="s">
        <v>311</v>
      </c>
      <c r="AY33" s="652"/>
      <c r="AZ33" s="652"/>
      <c r="BA33" s="652"/>
      <c r="BB33" s="652"/>
      <c r="BC33" s="652"/>
      <c r="BD33" s="652"/>
      <c r="BE33" s="652"/>
      <c r="BF33" s="653"/>
      <c r="BG33" s="691">
        <v>99.1</v>
      </c>
      <c r="BH33" s="692"/>
      <c r="BI33" s="692"/>
      <c r="BJ33" s="692"/>
      <c r="BK33" s="692"/>
      <c r="BL33" s="692"/>
      <c r="BM33" s="693">
        <v>94.4</v>
      </c>
      <c r="BN33" s="692"/>
      <c r="BO33" s="692"/>
      <c r="BP33" s="692"/>
      <c r="BQ33" s="694"/>
      <c r="BR33" s="691">
        <v>99.1</v>
      </c>
      <c r="BS33" s="692"/>
      <c r="BT33" s="692"/>
      <c r="BU33" s="692"/>
      <c r="BV33" s="692"/>
      <c r="BW33" s="692"/>
      <c r="BX33" s="693">
        <v>94.1</v>
      </c>
      <c r="BY33" s="692"/>
      <c r="BZ33" s="692"/>
      <c r="CA33" s="692"/>
      <c r="CB33" s="694"/>
      <c r="CD33" s="630" t="s">
        <v>312</v>
      </c>
      <c r="CE33" s="631"/>
      <c r="CF33" s="631"/>
      <c r="CG33" s="631"/>
      <c r="CH33" s="631"/>
      <c r="CI33" s="631"/>
      <c r="CJ33" s="631"/>
      <c r="CK33" s="631"/>
      <c r="CL33" s="631"/>
      <c r="CM33" s="631"/>
      <c r="CN33" s="631"/>
      <c r="CO33" s="631"/>
      <c r="CP33" s="631"/>
      <c r="CQ33" s="632"/>
      <c r="CR33" s="633">
        <v>6790499</v>
      </c>
      <c r="CS33" s="666"/>
      <c r="CT33" s="666"/>
      <c r="CU33" s="666"/>
      <c r="CV33" s="666"/>
      <c r="CW33" s="666"/>
      <c r="CX33" s="666"/>
      <c r="CY33" s="667"/>
      <c r="CZ33" s="638">
        <v>49.4</v>
      </c>
      <c r="DA33" s="660"/>
      <c r="DB33" s="660"/>
      <c r="DC33" s="668"/>
      <c r="DD33" s="642">
        <v>4832222</v>
      </c>
      <c r="DE33" s="666"/>
      <c r="DF33" s="666"/>
      <c r="DG33" s="666"/>
      <c r="DH33" s="666"/>
      <c r="DI33" s="666"/>
      <c r="DJ33" s="666"/>
      <c r="DK33" s="667"/>
      <c r="DL33" s="642">
        <v>3571748</v>
      </c>
      <c r="DM33" s="666"/>
      <c r="DN33" s="666"/>
      <c r="DO33" s="666"/>
      <c r="DP33" s="666"/>
      <c r="DQ33" s="666"/>
      <c r="DR33" s="666"/>
      <c r="DS33" s="666"/>
      <c r="DT33" s="666"/>
      <c r="DU33" s="666"/>
      <c r="DV33" s="667"/>
      <c r="DW33" s="638">
        <v>42.7</v>
      </c>
      <c r="DX33" s="660"/>
      <c r="DY33" s="660"/>
      <c r="DZ33" s="660"/>
      <c r="EA33" s="660"/>
      <c r="EB33" s="660"/>
      <c r="EC33" s="661"/>
    </row>
    <row r="34" spans="2:133" ht="11.25" customHeight="1">
      <c r="B34" s="630" t="s">
        <v>313</v>
      </c>
      <c r="C34" s="631"/>
      <c r="D34" s="631"/>
      <c r="E34" s="631"/>
      <c r="F34" s="631"/>
      <c r="G34" s="631"/>
      <c r="H34" s="631"/>
      <c r="I34" s="631"/>
      <c r="J34" s="631"/>
      <c r="K34" s="631"/>
      <c r="L34" s="631"/>
      <c r="M34" s="631"/>
      <c r="N34" s="631"/>
      <c r="O34" s="631"/>
      <c r="P34" s="631"/>
      <c r="Q34" s="632"/>
      <c r="R34" s="633">
        <v>1169116</v>
      </c>
      <c r="S34" s="634"/>
      <c r="T34" s="634"/>
      <c r="U34" s="634"/>
      <c r="V34" s="634"/>
      <c r="W34" s="634"/>
      <c r="X34" s="634"/>
      <c r="Y34" s="635"/>
      <c r="Z34" s="636">
        <v>8.1</v>
      </c>
      <c r="AA34" s="636"/>
      <c r="AB34" s="636"/>
      <c r="AC34" s="636"/>
      <c r="AD34" s="637" t="s">
        <v>131</v>
      </c>
      <c r="AE34" s="637"/>
      <c r="AF34" s="637"/>
      <c r="AG34" s="637"/>
      <c r="AH34" s="637"/>
      <c r="AI34" s="637"/>
      <c r="AJ34" s="637"/>
      <c r="AK34" s="637"/>
      <c r="AL34" s="638" t="s">
        <v>131</v>
      </c>
      <c r="AM34" s="639"/>
      <c r="AN34" s="639"/>
      <c r="AO34" s="640"/>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621</v>
      </c>
      <c r="CE34" s="631"/>
      <c r="CF34" s="631"/>
      <c r="CG34" s="631"/>
      <c r="CH34" s="631"/>
      <c r="CI34" s="631"/>
      <c r="CJ34" s="631"/>
      <c r="CK34" s="631"/>
      <c r="CL34" s="631"/>
      <c r="CM34" s="631"/>
      <c r="CN34" s="631"/>
      <c r="CO34" s="631"/>
      <c r="CP34" s="631"/>
      <c r="CQ34" s="632"/>
      <c r="CR34" s="633">
        <v>2042023</v>
      </c>
      <c r="CS34" s="634"/>
      <c r="CT34" s="634"/>
      <c r="CU34" s="634"/>
      <c r="CV34" s="634"/>
      <c r="CW34" s="634"/>
      <c r="CX34" s="634"/>
      <c r="CY34" s="635"/>
      <c r="CZ34" s="638">
        <v>14.8</v>
      </c>
      <c r="DA34" s="660"/>
      <c r="DB34" s="660"/>
      <c r="DC34" s="668"/>
      <c r="DD34" s="642">
        <v>1259118</v>
      </c>
      <c r="DE34" s="634"/>
      <c r="DF34" s="634"/>
      <c r="DG34" s="634"/>
      <c r="DH34" s="634"/>
      <c r="DI34" s="634"/>
      <c r="DJ34" s="634"/>
      <c r="DK34" s="635"/>
      <c r="DL34" s="642">
        <v>1139549</v>
      </c>
      <c r="DM34" s="634"/>
      <c r="DN34" s="634"/>
      <c r="DO34" s="634"/>
      <c r="DP34" s="634"/>
      <c r="DQ34" s="634"/>
      <c r="DR34" s="634"/>
      <c r="DS34" s="634"/>
      <c r="DT34" s="634"/>
      <c r="DU34" s="634"/>
      <c r="DV34" s="635"/>
      <c r="DW34" s="638">
        <v>13.6</v>
      </c>
      <c r="DX34" s="660"/>
      <c r="DY34" s="660"/>
      <c r="DZ34" s="660"/>
      <c r="EA34" s="660"/>
      <c r="EB34" s="660"/>
      <c r="EC34" s="661"/>
    </row>
    <row r="35" spans="2:133" ht="11.25" customHeight="1">
      <c r="B35" s="630" t="s">
        <v>314</v>
      </c>
      <c r="C35" s="631"/>
      <c r="D35" s="631"/>
      <c r="E35" s="631"/>
      <c r="F35" s="631"/>
      <c r="G35" s="631"/>
      <c r="H35" s="631"/>
      <c r="I35" s="631"/>
      <c r="J35" s="631"/>
      <c r="K35" s="631"/>
      <c r="L35" s="631"/>
      <c r="M35" s="631"/>
      <c r="N35" s="631"/>
      <c r="O35" s="631"/>
      <c r="P35" s="631"/>
      <c r="Q35" s="632"/>
      <c r="R35" s="633">
        <v>33273</v>
      </c>
      <c r="S35" s="634"/>
      <c r="T35" s="634"/>
      <c r="U35" s="634"/>
      <c r="V35" s="634"/>
      <c r="W35" s="634"/>
      <c r="X35" s="634"/>
      <c r="Y35" s="635"/>
      <c r="Z35" s="636">
        <v>0.2</v>
      </c>
      <c r="AA35" s="636"/>
      <c r="AB35" s="636"/>
      <c r="AC35" s="636"/>
      <c r="AD35" s="637">
        <v>3830</v>
      </c>
      <c r="AE35" s="637"/>
      <c r="AF35" s="637"/>
      <c r="AG35" s="637"/>
      <c r="AH35" s="637"/>
      <c r="AI35" s="637"/>
      <c r="AJ35" s="637"/>
      <c r="AK35" s="637"/>
      <c r="AL35" s="638">
        <v>0</v>
      </c>
      <c r="AM35" s="639"/>
      <c r="AN35" s="639"/>
      <c r="AO35" s="640"/>
      <c r="AP35" s="211"/>
      <c r="AQ35" s="615" t="s">
        <v>315</v>
      </c>
      <c r="AR35" s="616"/>
      <c r="AS35" s="616"/>
      <c r="AT35" s="616"/>
      <c r="AU35" s="616"/>
      <c r="AV35" s="616"/>
      <c r="AW35" s="616"/>
      <c r="AX35" s="616"/>
      <c r="AY35" s="616"/>
      <c r="AZ35" s="616"/>
      <c r="BA35" s="616"/>
      <c r="BB35" s="616"/>
      <c r="BC35" s="616"/>
      <c r="BD35" s="616"/>
      <c r="BE35" s="616"/>
      <c r="BF35" s="617"/>
      <c r="BG35" s="615" t="s">
        <v>316</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622</v>
      </c>
      <c r="CE35" s="631"/>
      <c r="CF35" s="631"/>
      <c r="CG35" s="631"/>
      <c r="CH35" s="631"/>
      <c r="CI35" s="631"/>
      <c r="CJ35" s="631"/>
      <c r="CK35" s="631"/>
      <c r="CL35" s="631"/>
      <c r="CM35" s="631"/>
      <c r="CN35" s="631"/>
      <c r="CO35" s="631"/>
      <c r="CP35" s="631"/>
      <c r="CQ35" s="632"/>
      <c r="CR35" s="633">
        <v>114564</v>
      </c>
      <c r="CS35" s="666"/>
      <c r="CT35" s="666"/>
      <c r="CU35" s="666"/>
      <c r="CV35" s="666"/>
      <c r="CW35" s="666"/>
      <c r="CX35" s="666"/>
      <c r="CY35" s="667"/>
      <c r="CZ35" s="638">
        <v>0.8</v>
      </c>
      <c r="DA35" s="660"/>
      <c r="DB35" s="660"/>
      <c r="DC35" s="668"/>
      <c r="DD35" s="642">
        <v>94263</v>
      </c>
      <c r="DE35" s="666"/>
      <c r="DF35" s="666"/>
      <c r="DG35" s="666"/>
      <c r="DH35" s="666"/>
      <c r="DI35" s="666"/>
      <c r="DJ35" s="666"/>
      <c r="DK35" s="667"/>
      <c r="DL35" s="642">
        <v>25060</v>
      </c>
      <c r="DM35" s="666"/>
      <c r="DN35" s="666"/>
      <c r="DO35" s="666"/>
      <c r="DP35" s="666"/>
      <c r="DQ35" s="666"/>
      <c r="DR35" s="666"/>
      <c r="DS35" s="666"/>
      <c r="DT35" s="666"/>
      <c r="DU35" s="666"/>
      <c r="DV35" s="667"/>
      <c r="DW35" s="638">
        <v>0.3</v>
      </c>
      <c r="DX35" s="660"/>
      <c r="DY35" s="660"/>
      <c r="DZ35" s="660"/>
      <c r="EA35" s="660"/>
      <c r="EB35" s="660"/>
      <c r="EC35" s="661"/>
    </row>
    <row r="36" spans="2:133" ht="11.25" customHeight="1">
      <c r="B36" s="630" t="s">
        <v>317</v>
      </c>
      <c r="C36" s="631"/>
      <c r="D36" s="631"/>
      <c r="E36" s="631"/>
      <c r="F36" s="631"/>
      <c r="G36" s="631"/>
      <c r="H36" s="631"/>
      <c r="I36" s="631"/>
      <c r="J36" s="631"/>
      <c r="K36" s="631"/>
      <c r="L36" s="631"/>
      <c r="M36" s="631"/>
      <c r="N36" s="631"/>
      <c r="O36" s="631"/>
      <c r="P36" s="631"/>
      <c r="Q36" s="632"/>
      <c r="R36" s="633">
        <v>170493</v>
      </c>
      <c r="S36" s="634"/>
      <c r="T36" s="634"/>
      <c r="U36" s="634"/>
      <c r="V36" s="634"/>
      <c r="W36" s="634"/>
      <c r="X36" s="634"/>
      <c r="Y36" s="635"/>
      <c r="Z36" s="636">
        <v>1.2</v>
      </c>
      <c r="AA36" s="636"/>
      <c r="AB36" s="636"/>
      <c r="AC36" s="636"/>
      <c r="AD36" s="637" t="s">
        <v>615</v>
      </c>
      <c r="AE36" s="637"/>
      <c r="AF36" s="637"/>
      <c r="AG36" s="637"/>
      <c r="AH36" s="637"/>
      <c r="AI36" s="637"/>
      <c r="AJ36" s="637"/>
      <c r="AK36" s="637"/>
      <c r="AL36" s="638" t="s">
        <v>131</v>
      </c>
      <c r="AM36" s="639"/>
      <c r="AN36" s="639"/>
      <c r="AO36" s="640"/>
      <c r="AP36" s="211"/>
      <c r="AQ36" s="695" t="s">
        <v>318</v>
      </c>
      <c r="AR36" s="696"/>
      <c r="AS36" s="696"/>
      <c r="AT36" s="696"/>
      <c r="AU36" s="696"/>
      <c r="AV36" s="696"/>
      <c r="AW36" s="696"/>
      <c r="AX36" s="696"/>
      <c r="AY36" s="697"/>
      <c r="AZ36" s="622">
        <v>2054764</v>
      </c>
      <c r="BA36" s="623"/>
      <c r="BB36" s="623"/>
      <c r="BC36" s="623"/>
      <c r="BD36" s="623"/>
      <c r="BE36" s="623"/>
      <c r="BF36" s="698"/>
      <c r="BG36" s="619" t="s">
        <v>319</v>
      </c>
      <c r="BH36" s="620"/>
      <c r="BI36" s="620"/>
      <c r="BJ36" s="620"/>
      <c r="BK36" s="620"/>
      <c r="BL36" s="620"/>
      <c r="BM36" s="620"/>
      <c r="BN36" s="620"/>
      <c r="BO36" s="620"/>
      <c r="BP36" s="620"/>
      <c r="BQ36" s="620"/>
      <c r="BR36" s="620"/>
      <c r="BS36" s="620"/>
      <c r="BT36" s="620"/>
      <c r="BU36" s="621"/>
      <c r="BV36" s="622">
        <v>96796</v>
      </c>
      <c r="BW36" s="623"/>
      <c r="BX36" s="623"/>
      <c r="BY36" s="623"/>
      <c r="BZ36" s="623"/>
      <c r="CA36" s="623"/>
      <c r="CB36" s="698"/>
      <c r="CD36" s="630" t="s">
        <v>320</v>
      </c>
      <c r="CE36" s="631"/>
      <c r="CF36" s="631"/>
      <c r="CG36" s="631"/>
      <c r="CH36" s="631"/>
      <c r="CI36" s="631"/>
      <c r="CJ36" s="631"/>
      <c r="CK36" s="631"/>
      <c r="CL36" s="631"/>
      <c r="CM36" s="631"/>
      <c r="CN36" s="631"/>
      <c r="CO36" s="631"/>
      <c r="CP36" s="631"/>
      <c r="CQ36" s="632"/>
      <c r="CR36" s="633">
        <v>2627967</v>
      </c>
      <c r="CS36" s="634"/>
      <c r="CT36" s="634"/>
      <c r="CU36" s="634"/>
      <c r="CV36" s="634"/>
      <c r="CW36" s="634"/>
      <c r="CX36" s="634"/>
      <c r="CY36" s="635"/>
      <c r="CZ36" s="638">
        <v>19.100000000000001</v>
      </c>
      <c r="DA36" s="660"/>
      <c r="DB36" s="660"/>
      <c r="DC36" s="668"/>
      <c r="DD36" s="642">
        <v>1785466</v>
      </c>
      <c r="DE36" s="634"/>
      <c r="DF36" s="634"/>
      <c r="DG36" s="634"/>
      <c r="DH36" s="634"/>
      <c r="DI36" s="634"/>
      <c r="DJ36" s="634"/>
      <c r="DK36" s="635"/>
      <c r="DL36" s="642">
        <v>1565447</v>
      </c>
      <c r="DM36" s="634"/>
      <c r="DN36" s="634"/>
      <c r="DO36" s="634"/>
      <c r="DP36" s="634"/>
      <c r="DQ36" s="634"/>
      <c r="DR36" s="634"/>
      <c r="DS36" s="634"/>
      <c r="DT36" s="634"/>
      <c r="DU36" s="634"/>
      <c r="DV36" s="635"/>
      <c r="DW36" s="638">
        <v>18.7</v>
      </c>
      <c r="DX36" s="660"/>
      <c r="DY36" s="660"/>
      <c r="DZ36" s="660"/>
      <c r="EA36" s="660"/>
      <c r="EB36" s="660"/>
      <c r="EC36" s="661"/>
    </row>
    <row r="37" spans="2:133" ht="11.25" customHeight="1">
      <c r="B37" s="630" t="s">
        <v>321</v>
      </c>
      <c r="C37" s="631"/>
      <c r="D37" s="631"/>
      <c r="E37" s="631"/>
      <c r="F37" s="631"/>
      <c r="G37" s="631"/>
      <c r="H37" s="631"/>
      <c r="I37" s="631"/>
      <c r="J37" s="631"/>
      <c r="K37" s="631"/>
      <c r="L37" s="631"/>
      <c r="M37" s="631"/>
      <c r="N37" s="631"/>
      <c r="O37" s="631"/>
      <c r="P37" s="631"/>
      <c r="Q37" s="632"/>
      <c r="R37" s="633">
        <v>264354</v>
      </c>
      <c r="S37" s="634"/>
      <c r="T37" s="634"/>
      <c r="U37" s="634"/>
      <c r="V37" s="634"/>
      <c r="W37" s="634"/>
      <c r="X37" s="634"/>
      <c r="Y37" s="635"/>
      <c r="Z37" s="636">
        <v>1.8</v>
      </c>
      <c r="AA37" s="636"/>
      <c r="AB37" s="636"/>
      <c r="AC37" s="636"/>
      <c r="AD37" s="637" t="s">
        <v>615</v>
      </c>
      <c r="AE37" s="637"/>
      <c r="AF37" s="637"/>
      <c r="AG37" s="637"/>
      <c r="AH37" s="637"/>
      <c r="AI37" s="637"/>
      <c r="AJ37" s="637"/>
      <c r="AK37" s="637"/>
      <c r="AL37" s="638" t="s">
        <v>131</v>
      </c>
      <c r="AM37" s="639"/>
      <c r="AN37" s="639"/>
      <c r="AO37" s="640"/>
      <c r="AQ37" s="699" t="s">
        <v>322</v>
      </c>
      <c r="AR37" s="700"/>
      <c r="AS37" s="700"/>
      <c r="AT37" s="700"/>
      <c r="AU37" s="700"/>
      <c r="AV37" s="700"/>
      <c r="AW37" s="700"/>
      <c r="AX37" s="700"/>
      <c r="AY37" s="701"/>
      <c r="AZ37" s="633">
        <v>856237</v>
      </c>
      <c r="BA37" s="634"/>
      <c r="BB37" s="634"/>
      <c r="BC37" s="634"/>
      <c r="BD37" s="666"/>
      <c r="BE37" s="666"/>
      <c r="BF37" s="679"/>
      <c r="BG37" s="630" t="s">
        <v>323</v>
      </c>
      <c r="BH37" s="631"/>
      <c r="BI37" s="631"/>
      <c r="BJ37" s="631"/>
      <c r="BK37" s="631"/>
      <c r="BL37" s="631"/>
      <c r="BM37" s="631"/>
      <c r="BN37" s="631"/>
      <c r="BO37" s="631"/>
      <c r="BP37" s="631"/>
      <c r="BQ37" s="631"/>
      <c r="BR37" s="631"/>
      <c r="BS37" s="631"/>
      <c r="BT37" s="631"/>
      <c r="BU37" s="632"/>
      <c r="BV37" s="633">
        <v>73546</v>
      </c>
      <c r="BW37" s="634"/>
      <c r="BX37" s="634"/>
      <c r="BY37" s="634"/>
      <c r="BZ37" s="634"/>
      <c r="CA37" s="634"/>
      <c r="CB37" s="643"/>
      <c r="CD37" s="630" t="s">
        <v>324</v>
      </c>
      <c r="CE37" s="631"/>
      <c r="CF37" s="631"/>
      <c r="CG37" s="631"/>
      <c r="CH37" s="631"/>
      <c r="CI37" s="631"/>
      <c r="CJ37" s="631"/>
      <c r="CK37" s="631"/>
      <c r="CL37" s="631"/>
      <c r="CM37" s="631"/>
      <c r="CN37" s="631"/>
      <c r="CO37" s="631"/>
      <c r="CP37" s="631"/>
      <c r="CQ37" s="632"/>
      <c r="CR37" s="633">
        <v>902020</v>
      </c>
      <c r="CS37" s="666"/>
      <c r="CT37" s="666"/>
      <c r="CU37" s="666"/>
      <c r="CV37" s="666"/>
      <c r="CW37" s="666"/>
      <c r="CX37" s="666"/>
      <c r="CY37" s="667"/>
      <c r="CZ37" s="638">
        <v>6.6</v>
      </c>
      <c r="DA37" s="660"/>
      <c r="DB37" s="660"/>
      <c r="DC37" s="668"/>
      <c r="DD37" s="642">
        <v>896181</v>
      </c>
      <c r="DE37" s="666"/>
      <c r="DF37" s="666"/>
      <c r="DG37" s="666"/>
      <c r="DH37" s="666"/>
      <c r="DI37" s="666"/>
      <c r="DJ37" s="666"/>
      <c r="DK37" s="667"/>
      <c r="DL37" s="642">
        <v>747202</v>
      </c>
      <c r="DM37" s="666"/>
      <c r="DN37" s="666"/>
      <c r="DO37" s="666"/>
      <c r="DP37" s="666"/>
      <c r="DQ37" s="666"/>
      <c r="DR37" s="666"/>
      <c r="DS37" s="666"/>
      <c r="DT37" s="666"/>
      <c r="DU37" s="666"/>
      <c r="DV37" s="667"/>
      <c r="DW37" s="638">
        <v>8.9</v>
      </c>
      <c r="DX37" s="660"/>
      <c r="DY37" s="660"/>
      <c r="DZ37" s="660"/>
      <c r="EA37" s="660"/>
      <c r="EB37" s="660"/>
      <c r="EC37" s="661"/>
    </row>
    <row r="38" spans="2:133" ht="11.25" customHeight="1">
      <c r="B38" s="630" t="s">
        <v>325</v>
      </c>
      <c r="C38" s="631"/>
      <c r="D38" s="631"/>
      <c r="E38" s="631"/>
      <c r="F38" s="631"/>
      <c r="G38" s="631"/>
      <c r="H38" s="631"/>
      <c r="I38" s="631"/>
      <c r="J38" s="631"/>
      <c r="K38" s="631"/>
      <c r="L38" s="631"/>
      <c r="M38" s="631"/>
      <c r="N38" s="631"/>
      <c r="O38" s="631"/>
      <c r="P38" s="631"/>
      <c r="Q38" s="632"/>
      <c r="R38" s="633">
        <v>352962</v>
      </c>
      <c r="S38" s="634"/>
      <c r="T38" s="634"/>
      <c r="U38" s="634"/>
      <c r="V38" s="634"/>
      <c r="W38" s="634"/>
      <c r="X38" s="634"/>
      <c r="Y38" s="635"/>
      <c r="Z38" s="636">
        <v>2.5</v>
      </c>
      <c r="AA38" s="636"/>
      <c r="AB38" s="636"/>
      <c r="AC38" s="636"/>
      <c r="AD38" s="637" t="s">
        <v>131</v>
      </c>
      <c r="AE38" s="637"/>
      <c r="AF38" s="637"/>
      <c r="AG38" s="637"/>
      <c r="AH38" s="637"/>
      <c r="AI38" s="637"/>
      <c r="AJ38" s="637"/>
      <c r="AK38" s="637"/>
      <c r="AL38" s="638" t="s">
        <v>615</v>
      </c>
      <c r="AM38" s="639"/>
      <c r="AN38" s="639"/>
      <c r="AO38" s="640"/>
      <c r="AQ38" s="699" t="s">
        <v>623</v>
      </c>
      <c r="AR38" s="700"/>
      <c r="AS38" s="700"/>
      <c r="AT38" s="700"/>
      <c r="AU38" s="700"/>
      <c r="AV38" s="700"/>
      <c r="AW38" s="700"/>
      <c r="AX38" s="700"/>
      <c r="AY38" s="701"/>
      <c r="AZ38" s="633">
        <v>115455</v>
      </c>
      <c r="BA38" s="634"/>
      <c r="BB38" s="634"/>
      <c r="BC38" s="634"/>
      <c r="BD38" s="666"/>
      <c r="BE38" s="666"/>
      <c r="BF38" s="679"/>
      <c r="BG38" s="630" t="s">
        <v>326</v>
      </c>
      <c r="BH38" s="631"/>
      <c r="BI38" s="631"/>
      <c r="BJ38" s="631"/>
      <c r="BK38" s="631"/>
      <c r="BL38" s="631"/>
      <c r="BM38" s="631"/>
      <c r="BN38" s="631"/>
      <c r="BO38" s="631"/>
      <c r="BP38" s="631"/>
      <c r="BQ38" s="631"/>
      <c r="BR38" s="631"/>
      <c r="BS38" s="631"/>
      <c r="BT38" s="631"/>
      <c r="BU38" s="632"/>
      <c r="BV38" s="633">
        <v>3876</v>
      </c>
      <c r="BW38" s="634"/>
      <c r="BX38" s="634"/>
      <c r="BY38" s="634"/>
      <c r="BZ38" s="634"/>
      <c r="CA38" s="634"/>
      <c r="CB38" s="643"/>
      <c r="CD38" s="630" t="s">
        <v>327</v>
      </c>
      <c r="CE38" s="631"/>
      <c r="CF38" s="631"/>
      <c r="CG38" s="631"/>
      <c r="CH38" s="631"/>
      <c r="CI38" s="631"/>
      <c r="CJ38" s="631"/>
      <c r="CK38" s="631"/>
      <c r="CL38" s="631"/>
      <c r="CM38" s="631"/>
      <c r="CN38" s="631"/>
      <c r="CO38" s="631"/>
      <c r="CP38" s="631"/>
      <c r="CQ38" s="632"/>
      <c r="CR38" s="633">
        <v>1083072</v>
      </c>
      <c r="CS38" s="634"/>
      <c r="CT38" s="634"/>
      <c r="CU38" s="634"/>
      <c r="CV38" s="634"/>
      <c r="CW38" s="634"/>
      <c r="CX38" s="634"/>
      <c r="CY38" s="635"/>
      <c r="CZ38" s="638">
        <v>7.9</v>
      </c>
      <c r="DA38" s="660"/>
      <c r="DB38" s="660"/>
      <c r="DC38" s="668"/>
      <c r="DD38" s="642">
        <v>874329</v>
      </c>
      <c r="DE38" s="634"/>
      <c r="DF38" s="634"/>
      <c r="DG38" s="634"/>
      <c r="DH38" s="634"/>
      <c r="DI38" s="634"/>
      <c r="DJ38" s="634"/>
      <c r="DK38" s="635"/>
      <c r="DL38" s="642">
        <v>841692</v>
      </c>
      <c r="DM38" s="634"/>
      <c r="DN38" s="634"/>
      <c r="DO38" s="634"/>
      <c r="DP38" s="634"/>
      <c r="DQ38" s="634"/>
      <c r="DR38" s="634"/>
      <c r="DS38" s="634"/>
      <c r="DT38" s="634"/>
      <c r="DU38" s="634"/>
      <c r="DV38" s="635"/>
      <c r="DW38" s="638">
        <v>10.1</v>
      </c>
      <c r="DX38" s="660"/>
      <c r="DY38" s="660"/>
      <c r="DZ38" s="660"/>
      <c r="EA38" s="660"/>
      <c r="EB38" s="660"/>
      <c r="EC38" s="661"/>
    </row>
    <row r="39" spans="2:133" ht="11.25" customHeight="1">
      <c r="B39" s="630" t="s">
        <v>328</v>
      </c>
      <c r="C39" s="631"/>
      <c r="D39" s="631"/>
      <c r="E39" s="631"/>
      <c r="F39" s="631"/>
      <c r="G39" s="631"/>
      <c r="H39" s="631"/>
      <c r="I39" s="631"/>
      <c r="J39" s="631"/>
      <c r="K39" s="631"/>
      <c r="L39" s="631"/>
      <c r="M39" s="631"/>
      <c r="N39" s="631"/>
      <c r="O39" s="631"/>
      <c r="P39" s="631"/>
      <c r="Q39" s="632"/>
      <c r="R39" s="633">
        <v>270356</v>
      </c>
      <c r="S39" s="634"/>
      <c r="T39" s="634"/>
      <c r="U39" s="634"/>
      <c r="V39" s="634"/>
      <c r="W39" s="634"/>
      <c r="X39" s="634"/>
      <c r="Y39" s="635"/>
      <c r="Z39" s="636">
        <v>1.9</v>
      </c>
      <c r="AA39" s="636"/>
      <c r="AB39" s="636"/>
      <c r="AC39" s="636"/>
      <c r="AD39" s="637">
        <v>16304</v>
      </c>
      <c r="AE39" s="637"/>
      <c r="AF39" s="637"/>
      <c r="AG39" s="637"/>
      <c r="AH39" s="637"/>
      <c r="AI39" s="637"/>
      <c r="AJ39" s="637"/>
      <c r="AK39" s="637"/>
      <c r="AL39" s="638">
        <v>0.2</v>
      </c>
      <c r="AM39" s="639"/>
      <c r="AN39" s="639"/>
      <c r="AO39" s="640"/>
      <c r="AQ39" s="699" t="s">
        <v>329</v>
      </c>
      <c r="AR39" s="700"/>
      <c r="AS39" s="700"/>
      <c r="AT39" s="700"/>
      <c r="AU39" s="700"/>
      <c r="AV39" s="700"/>
      <c r="AW39" s="700"/>
      <c r="AX39" s="700"/>
      <c r="AY39" s="701"/>
      <c r="AZ39" s="633">
        <v>1026</v>
      </c>
      <c r="BA39" s="634"/>
      <c r="BB39" s="634"/>
      <c r="BC39" s="634"/>
      <c r="BD39" s="666"/>
      <c r="BE39" s="666"/>
      <c r="BF39" s="679"/>
      <c r="BG39" s="630" t="s">
        <v>330</v>
      </c>
      <c r="BH39" s="631"/>
      <c r="BI39" s="631"/>
      <c r="BJ39" s="631"/>
      <c r="BK39" s="631"/>
      <c r="BL39" s="631"/>
      <c r="BM39" s="631"/>
      <c r="BN39" s="631"/>
      <c r="BO39" s="631"/>
      <c r="BP39" s="631"/>
      <c r="BQ39" s="631"/>
      <c r="BR39" s="631"/>
      <c r="BS39" s="631"/>
      <c r="BT39" s="631"/>
      <c r="BU39" s="632"/>
      <c r="BV39" s="633">
        <v>6494</v>
      </c>
      <c r="BW39" s="634"/>
      <c r="BX39" s="634"/>
      <c r="BY39" s="634"/>
      <c r="BZ39" s="634"/>
      <c r="CA39" s="634"/>
      <c r="CB39" s="643"/>
      <c r="CD39" s="630" t="s">
        <v>624</v>
      </c>
      <c r="CE39" s="631"/>
      <c r="CF39" s="631"/>
      <c r="CG39" s="631"/>
      <c r="CH39" s="631"/>
      <c r="CI39" s="631"/>
      <c r="CJ39" s="631"/>
      <c r="CK39" s="631"/>
      <c r="CL39" s="631"/>
      <c r="CM39" s="631"/>
      <c r="CN39" s="631"/>
      <c r="CO39" s="631"/>
      <c r="CP39" s="631"/>
      <c r="CQ39" s="632"/>
      <c r="CR39" s="633">
        <v>629022</v>
      </c>
      <c r="CS39" s="666"/>
      <c r="CT39" s="666"/>
      <c r="CU39" s="666"/>
      <c r="CV39" s="666"/>
      <c r="CW39" s="666"/>
      <c r="CX39" s="666"/>
      <c r="CY39" s="667"/>
      <c r="CZ39" s="638">
        <v>4.5999999999999996</v>
      </c>
      <c r="DA39" s="660"/>
      <c r="DB39" s="660"/>
      <c r="DC39" s="668"/>
      <c r="DD39" s="642">
        <v>535965</v>
      </c>
      <c r="DE39" s="666"/>
      <c r="DF39" s="666"/>
      <c r="DG39" s="666"/>
      <c r="DH39" s="666"/>
      <c r="DI39" s="666"/>
      <c r="DJ39" s="666"/>
      <c r="DK39" s="667"/>
      <c r="DL39" s="642" t="s">
        <v>625</v>
      </c>
      <c r="DM39" s="666"/>
      <c r="DN39" s="666"/>
      <c r="DO39" s="666"/>
      <c r="DP39" s="666"/>
      <c r="DQ39" s="666"/>
      <c r="DR39" s="666"/>
      <c r="DS39" s="666"/>
      <c r="DT39" s="666"/>
      <c r="DU39" s="666"/>
      <c r="DV39" s="667"/>
      <c r="DW39" s="638" t="s">
        <v>615</v>
      </c>
      <c r="DX39" s="660"/>
      <c r="DY39" s="660"/>
      <c r="DZ39" s="660"/>
      <c r="EA39" s="660"/>
      <c r="EB39" s="660"/>
      <c r="EC39" s="661"/>
    </row>
    <row r="40" spans="2:133" ht="11.25" customHeight="1">
      <c r="B40" s="630" t="s">
        <v>331</v>
      </c>
      <c r="C40" s="631"/>
      <c r="D40" s="631"/>
      <c r="E40" s="631"/>
      <c r="F40" s="631"/>
      <c r="G40" s="631"/>
      <c r="H40" s="631"/>
      <c r="I40" s="631"/>
      <c r="J40" s="631"/>
      <c r="K40" s="631"/>
      <c r="L40" s="631"/>
      <c r="M40" s="631"/>
      <c r="N40" s="631"/>
      <c r="O40" s="631"/>
      <c r="P40" s="631"/>
      <c r="Q40" s="632"/>
      <c r="R40" s="633">
        <v>614676</v>
      </c>
      <c r="S40" s="634"/>
      <c r="T40" s="634"/>
      <c r="U40" s="634"/>
      <c r="V40" s="634"/>
      <c r="W40" s="634"/>
      <c r="X40" s="634"/>
      <c r="Y40" s="635"/>
      <c r="Z40" s="636">
        <v>4.3</v>
      </c>
      <c r="AA40" s="636"/>
      <c r="AB40" s="636"/>
      <c r="AC40" s="636"/>
      <c r="AD40" s="637" t="s">
        <v>625</v>
      </c>
      <c r="AE40" s="637"/>
      <c r="AF40" s="637"/>
      <c r="AG40" s="637"/>
      <c r="AH40" s="637"/>
      <c r="AI40" s="637"/>
      <c r="AJ40" s="637"/>
      <c r="AK40" s="637"/>
      <c r="AL40" s="638" t="s">
        <v>615</v>
      </c>
      <c r="AM40" s="639"/>
      <c r="AN40" s="639"/>
      <c r="AO40" s="640"/>
      <c r="AQ40" s="699" t="s">
        <v>332</v>
      </c>
      <c r="AR40" s="700"/>
      <c r="AS40" s="700"/>
      <c r="AT40" s="700"/>
      <c r="AU40" s="700"/>
      <c r="AV40" s="700"/>
      <c r="AW40" s="700"/>
      <c r="AX40" s="700"/>
      <c r="AY40" s="701"/>
      <c r="AZ40" s="633" t="s">
        <v>131</v>
      </c>
      <c r="BA40" s="634"/>
      <c r="BB40" s="634"/>
      <c r="BC40" s="634"/>
      <c r="BD40" s="666"/>
      <c r="BE40" s="666"/>
      <c r="BF40" s="679"/>
      <c r="BG40" s="683" t="s">
        <v>626</v>
      </c>
      <c r="BH40" s="684"/>
      <c r="BI40" s="684"/>
      <c r="BJ40" s="684"/>
      <c r="BK40" s="684"/>
      <c r="BL40" s="345"/>
      <c r="BM40" s="631" t="s">
        <v>333</v>
      </c>
      <c r="BN40" s="631"/>
      <c r="BO40" s="631"/>
      <c r="BP40" s="631"/>
      <c r="BQ40" s="631"/>
      <c r="BR40" s="631"/>
      <c r="BS40" s="631"/>
      <c r="BT40" s="631"/>
      <c r="BU40" s="632"/>
      <c r="BV40" s="633">
        <v>105</v>
      </c>
      <c r="BW40" s="634"/>
      <c r="BX40" s="634"/>
      <c r="BY40" s="634"/>
      <c r="BZ40" s="634"/>
      <c r="CA40" s="634"/>
      <c r="CB40" s="643"/>
      <c r="CD40" s="630" t="s">
        <v>334</v>
      </c>
      <c r="CE40" s="631"/>
      <c r="CF40" s="631"/>
      <c r="CG40" s="631"/>
      <c r="CH40" s="631"/>
      <c r="CI40" s="631"/>
      <c r="CJ40" s="631"/>
      <c r="CK40" s="631"/>
      <c r="CL40" s="631"/>
      <c r="CM40" s="631"/>
      <c r="CN40" s="631"/>
      <c r="CO40" s="631"/>
      <c r="CP40" s="631"/>
      <c r="CQ40" s="632"/>
      <c r="CR40" s="633">
        <v>293851</v>
      </c>
      <c r="CS40" s="634"/>
      <c r="CT40" s="634"/>
      <c r="CU40" s="634"/>
      <c r="CV40" s="634"/>
      <c r="CW40" s="634"/>
      <c r="CX40" s="634"/>
      <c r="CY40" s="635"/>
      <c r="CZ40" s="638">
        <v>2.1</v>
      </c>
      <c r="DA40" s="660"/>
      <c r="DB40" s="660"/>
      <c r="DC40" s="668"/>
      <c r="DD40" s="642">
        <v>283081</v>
      </c>
      <c r="DE40" s="634"/>
      <c r="DF40" s="634"/>
      <c r="DG40" s="634"/>
      <c r="DH40" s="634"/>
      <c r="DI40" s="634"/>
      <c r="DJ40" s="634"/>
      <c r="DK40" s="635"/>
      <c r="DL40" s="642" t="s">
        <v>627</v>
      </c>
      <c r="DM40" s="634"/>
      <c r="DN40" s="634"/>
      <c r="DO40" s="634"/>
      <c r="DP40" s="634"/>
      <c r="DQ40" s="634"/>
      <c r="DR40" s="634"/>
      <c r="DS40" s="634"/>
      <c r="DT40" s="634"/>
      <c r="DU40" s="634"/>
      <c r="DV40" s="635"/>
      <c r="DW40" s="638" t="s">
        <v>131</v>
      </c>
      <c r="DX40" s="660"/>
      <c r="DY40" s="660"/>
      <c r="DZ40" s="660"/>
      <c r="EA40" s="660"/>
      <c r="EB40" s="660"/>
      <c r="EC40" s="661"/>
    </row>
    <row r="41" spans="2:133" ht="11.25" customHeight="1">
      <c r="B41" s="630" t="s">
        <v>335</v>
      </c>
      <c r="C41" s="631"/>
      <c r="D41" s="631"/>
      <c r="E41" s="631"/>
      <c r="F41" s="631"/>
      <c r="G41" s="631"/>
      <c r="H41" s="631"/>
      <c r="I41" s="631"/>
      <c r="J41" s="631"/>
      <c r="K41" s="631"/>
      <c r="L41" s="631"/>
      <c r="M41" s="631"/>
      <c r="N41" s="631"/>
      <c r="O41" s="631"/>
      <c r="P41" s="631"/>
      <c r="Q41" s="632"/>
      <c r="R41" s="633" t="s">
        <v>615</v>
      </c>
      <c r="S41" s="634"/>
      <c r="T41" s="634"/>
      <c r="U41" s="634"/>
      <c r="V41" s="634"/>
      <c r="W41" s="634"/>
      <c r="X41" s="634"/>
      <c r="Y41" s="635"/>
      <c r="Z41" s="636" t="s">
        <v>615</v>
      </c>
      <c r="AA41" s="636"/>
      <c r="AB41" s="636"/>
      <c r="AC41" s="636"/>
      <c r="AD41" s="637" t="s">
        <v>131</v>
      </c>
      <c r="AE41" s="637"/>
      <c r="AF41" s="637"/>
      <c r="AG41" s="637"/>
      <c r="AH41" s="637"/>
      <c r="AI41" s="637"/>
      <c r="AJ41" s="637"/>
      <c r="AK41" s="637"/>
      <c r="AL41" s="638" t="s">
        <v>131</v>
      </c>
      <c r="AM41" s="639"/>
      <c r="AN41" s="639"/>
      <c r="AO41" s="640"/>
      <c r="AQ41" s="699" t="s">
        <v>336</v>
      </c>
      <c r="AR41" s="700"/>
      <c r="AS41" s="700"/>
      <c r="AT41" s="700"/>
      <c r="AU41" s="700"/>
      <c r="AV41" s="700"/>
      <c r="AW41" s="700"/>
      <c r="AX41" s="700"/>
      <c r="AY41" s="701"/>
      <c r="AZ41" s="633">
        <v>251511</v>
      </c>
      <c r="BA41" s="634"/>
      <c r="BB41" s="634"/>
      <c r="BC41" s="634"/>
      <c r="BD41" s="666"/>
      <c r="BE41" s="666"/>
      <c r="BF41" s="679"/>
      <c r="BG41" s="683"/>
      <c r="BH41" s="684"/>
      <c r="BI41" s="684"/>
      <c r="BJ41" s="684"/>
      <c r="BK41" s="684"/>
      <c r="BL41" s="345"/>
      <c r="BM41" s="631" t="s">
        <v>628</v>
      </c>
      <c r="BN41" s="631"/>
      <c r="BO41" s="631"/>
      <c r="BP41" s="631"/>
      <c r="BQ41" s="631"/>
      <c r="BR41" s="631"/>
      <c r="BS41" s="631"/>
      <c r="BT41" s="631"/>
      <c r="BU41" s="632"/>
      <c r="BV41" s="633" t="s">
        <v>131</v>
      </c>
      <c r="BW41" s="634"/>
      <c r="BX41" s="634"/>
      <c r="BY41" s="634"/>
      <c r="BZ41" s="634"/>
      <c r="CA41" s="634"/>
      <c r="CB41" s="643"/>
      <c r="CD41" s="630" t="s">
        <v>337</v>
      </c>
      <c r="CE41" s="631"/>
      <c r="CF41" s="631"/>
      <c r="CG41" s="631"/>
      <c r="CH41" s="631"/>
      <c r="CI41" s="631"/>
      <c r="CJ41" s="631"/>
      <c r="CK41" s="631"/>
      <c r="CL41" s="631"/>
      <c r="CM41" s="631"/>
      <c r="CN41" s="631"/>
      <c r="CO41" s="631"/>
      <c r="CP41" s="631"/>
      <c r="CQ41" s="632"/>
      <c r="CR41" s="633" t="s">
        <v>131</v>
      </c>
      <c r="CS41" s="666"/>
      <c r="CT41" s="666"/>
      <c r="CU41" s="666"/>
      <c r="CV41" s="666"/>
      <c r="CW41" s="666"/>
      <c r="CX41" s="666"/>
      <c r="CY41" s="667"/>
      <c r="CZ41" s="638" t="s">
        <v>615</v>
      </c>
      <c r="DA41" s="660"/>
      <c r="DB41" s="660"/>
      <c r="DC41" s="668"/>
      <c r="DD41" s="642" t="s">
        <v>131</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c r="B42" s="630" t="s">
        <v>338</v>
      </c>
      <c r="C42" s="631"/>
      <c r="D42" s="631"/>
      <c r="E42" s="631"/>
      <c r="F42" s="631"/>
      <c r="G42" s="631"/>
      <c r="H42" s="631"/>
      <c r="I42" s="631"/>
      <c r="J42" s="631"/>
      <c r="K42" s="631"/>
      <c r="L42" s="631"/>
      <c r="M42" s="631"/>
      <c r="N42" s="631"/>
      <c r="O42" s="631"/>
      <c r="P42" s="631"/>
      <c r="Q42" s="632"/>
      <c r="R42" s="633" t="s">
        <v>131</v>
      </c>
      <c r="S42" s="634"/>
      <c r="T42" s="634"/>
      <c r="U42" s="634"/>
      <c r="V42" s="634"/>
      <c r="W42" s="634"/>
      <c r="X42" s="634"/>
      <c r="Y42" s="635"/>
      <c r="Z42" s="636" t="s">
        <v>131</v>
      </c>
      <c r="AA42" s="636"/>
      <c r="AB42" s="636"/>
      <c r="AC42" s="636"/>
      <c r="AD42" s="637" t="s">
        <v>131</v>
      </c>
      <c r="AE42" s="637"/>
      <c r="AF42" s="637"/>
      <c r="AG42" s="637"/>
      <c r="AH42" s="637"/>
      <c r="AI42" s="637"/>
      <c r="AJ42" s="637"/>
      <c r="AK42" s="637"/>
      <c r="AL42" s="638" t="s">
        <v>131</v>
      </c>
      <c r="AM42" s="639"/>
      <c r="AN42" s="639"/>
      <c r="AO42" s="640"/>
      <c r="AQ42" s="702" t="s">
        <v>339</v>
      </c>
      <c r="AR42" s="703"/>
      <c r="AS42" s="703"/>
      <c r="AT42" s="703"/>
      <c r="AU42" s="703"/>
      <c r="AV42" s="703"/>
      <c r="AW42" s="703"/>
      <c r="AX42" s="703"/>
      <c r="AY42" s="704"/>
      <c r="AZ42" s="711">
        <v>830535</v>
      </c>
      <c r="BA42" s="712"/>
      <c r="BB42" s="712"/>
      <c r="BC42" s="712"/>
      <c r="BD42" s="692"/>
      <c r="BE42" s="692"/>
      <c r="BF42" s="694"/>
      <c r="BG42" s="685"/>
      <c r="BH42" s="686"/>
      <c r="BI42" s="686"/>
      <c r="BJ42" s="686"/>
      <c r="BK42" s="686"/>
      <c r="BL42" s="346"/>
      <c r="BM42" s="652" t="s">
        <v>340</v>
      </c>
      <c r="BN42" s="652"/>
      <c r="BO42" s="652"/>
      <c r="BP42" s="652"/>
      <c r="BQ42" s="652"/>
      <c r="BR42" s="652"/>
      <c r="BS42" s="652"/>
      <c r="BT42" s="652"/>
      <c r="BU42" s="653"/>
      <c r="BV42" s="711">
        <v>369</v>
      </c>
      <c r="BW42" s="712"/>
      <c r="BX42" s="712"/>
      <c r="BY42" s="712"/>
      <c r="BZ42" s="712"/>
      <c r="CA42" s="712"/>
      <c r="CB42" s="718"/>
      <c r="CD42" s="630" t="s">
        <v>341</v>
      </c>
      <c r="CE42" s="631"/>
      <c r="CF42" s="631"/>
      <c r="CG42" s="631"/>
      <c r="CH42" s="631"/>
      <c r="CI42" s="631"/>
      <c r="CJ42" s="631"/>
      <c r="CK42" s="631"/>
      <c r="CL42" s="631"/>
      <c r="CM42" s="631"/>
      <c r="CN42" s="631"/>
      <c r="CO42" s="631"/>
      <c r="CP42" s="631"/>
      <c r="CQ42" s="632"/>
      <c r="CR42" s="633">
        <v>792585</v>
      </c>
      <c r="CS42" s="666"/>
      <c r="CT42" s="666"/>
      <c r="CU42" s="666"/>
      <c r="CV42" s="666"/>
      <c r="CW42" s="666"/>
      <c r="CX42" s="666"/>
      <c r="CY42" s="667"/>
      <c r="CZ42" s="638">
        <v>5.8</v>
      </c>
      <c r="DA42" s="660"/>
      <c r="DB42" s="660"/>
      <c r="DC42" s="668"/>
      <c r="DD42" s="642">
        <v>227622</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c r="B43" s="630" t="s">
        <v>342</v>
      </c>
      <c r="C43" s="631"/>
      <c r="D43" s="631"/>
      <c r="E43" s="631"/>
      <c r="F43" s="631"/>
      <c r="G43" s="631"/>
      <c r="H43" s="631"/>
      <c r="I43" s="631"/>
      <c r="J43" s="631"/>
      <c r="K43" s="631"/>
      <c r="L43" s="631"/>
      <c r="M43" s="631"/>
      <c r="N43" s="631"/>
      <c r="O43" s="631"/>
      <c r="P43" s="631"/>
      <c r="Q43" s="632"/>
      <c r="R43" s="633">
        <v>416399</v>
      </c>
      <c r="S43" s="634"/>
      <c r="T43" s="634"/>
      <c r="U43" s="634"/>
      <c r="V43" s="634"/>
      <c r="W43" s="634"/>
      <c r="X43" s="634"/>
      <c r="Y43" s="635"/>
      <c r="Z43" s="636">
        <v>2.9</v>
      </c>
      <c r="AA43" s="636"/>
      <c r="AB43" s="636"/>
      <c r="AC43" s="636"/>
      <c r="AD43" s="637" t="s">
        <v>615</v>
      </c>
      <c r="AE43" s="637"/>
      <c r="AF43" s="637"/>
      <c r="AG43" s="637"/>
      <c r="AH43" s="637"/>
      <c r="AI43" s="637"/>
      <c r="AJ43" s="637"/>
      <c r="AK43" s="637"/>
      <c r="AL43" s="638" t="s">
        <v>131</v>
      </c>
      <c r="AM43" s="639"/>
      <c r="AN43" s="639"/>
      <c r="AO43" s="640"/>
      <c r="CD43" s="630" t="s">
        <v>343</v>
      </c>
      <c r="CE43" s="631"/>
      <c r="CF43" s="631"/>
      <c r="CG43" s="631"/>
      <c r="CH43" s="631"/>
      <c r="CI43" s="631"/>
      <c r="CJ43" s="631"/>
      <c r="CK43" s="631"/>
      <c r="CL43" s="631"/>
      <c r="CM43" s="631"/>
      <c r="CN43" s="631"/>
      <c r="CO43" s="631"/>
      <c r="CP43" s="631"/>
      <c r="CQ43" s="632"/>
      <c r="CR43" s="633">
        <v>18221</v>
      </c>
      <c r="CS43" s="666"/>
      <c r="CT43" s="666"/>
      <c r="CU43" s="666"/>
      <c r="CV43" s="666"/>
      <c r="CW43" s="666"/>
      <c r="CX43" s="666"/>
      <c r="CY43" s="667"/>
      <c r="CZ43" s="638">
        <v>0.1</v>
      </c>
      <c r="DA43" s="660"/>
      <c r="DB43" s="660"/>
      <c r="DC43" s="668"/>
      <c r="DD43" s="642">
        <v>18221</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c r="B44" s="651" t="s">
        <v>344</v>
      </c>
      <c r="C44" s="652"/>
      <c r="D44" s="652"/>
      <c r="E44" s="652"/>
      <c r="F44" s="652"/>
      <c r="G44" s="652"/>
      <c r="H44" s="652"/>
      <c r="I44" s="652"/>
      <c r="J44" s="652"/>
      <c r="K44" s="652"/>
      <c r="L44" s="652"/>
      <c r="M44" s="652"/>
      <c r="N44" s="652"/>
      <c r="O44" s="652"/>
      <c r="P44" s="652"/>
      <c r="Q44" s="653"/>
      <c r="R44" s="711">
        <v>14366298</v>
      </c>
      <c r="S44" s="712"/>
      <c r="T44" s="712"/>
      <c r="U44" s="712"/>
      <c r="V44" s="712"/>
      <c r="W44" s="712"/>
      <c r="X44" s="712"/>
      <c r="Y44" s="713"/>
      <c r="Z44" s="714">
        <v>100</v>
      </c>
      <c r="AA44" s="714"/>
      <c r="AB44" s="714"/>
      <c r="AC44" s="714"/>
      <c r="AD44" s="715">
        <v>7946407</v>
      </c>
      <c r="AE44" s="715"/>
      <c r="AF44" s="715"/>
      <c r="AG44" s="715"/>
      <c r="AH44" s="715"/>
      <c r="AI44" s="715"/>
      <c r="AJ44" s="715"/>
      <c r="AK44" s="715"/>
      <c r="AL44" s="716">
        <v>100</v>
      </c>
      <c r="AM44" s="693"/>
      <c r="AN44" s="693"/>
      <c r="AO44" s="717"/>
      <c r="CD44" s="671" t="s">
        <v>298</v>
      </c>
      <c r="CE44" s="672"/>
      <c r="CF44" s="630" t="s">
        <v>629</v>
      </c>
      <c r="CG44" s="631"/>
      <c r="CH44" s="631"/>
      <c r="CI44" s="631"/>
      <c r="CJ44" s="631"/>
      <c r="CK44" s="631"/>
      <c r="CL44" s="631"/>
      <c r="CM44" s="631"/>
      <c r="CN44" s="631"/>
      <c r="CO44" s="631"/>
      <c r="CP44" s="631"/>
      <c r="CQ44" s="632"/>
      <c r="CR44" s="633">
        <v>647891</v>
      </c>
      <c r="CS44" s="634"/>
      <c r="CT44" s="634"/>
      <c r="CU44" s="634"/>
      <c r="CV44" s="634"/>
      <c r="CW44" s="634"/>
      <c r="CX44" s="634"/>
      <c r="CY44" s="635"/>
      <c r="CZ44" s="638">
        <v>4.7</v>
      </c>
      <c r="DA44" s="639"/>
      <c r="DB44" s="639"/>
      <c r="DC44" s="645"/>
      <c r="DD44" s="642">
        <v>162537</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c r="CD45" s="673"/>
      <c r="CE45" s="674"/>
      <c r="CF45" s="630" t="s">
        <v>630</v>
      </c>
      <c r="CG45" s="631"/>
      <c r="CH45" s="631"/>
      <c r="CI45" s="631"/>
      <c r="CJ45" s="631"/>
      <c r="CK45" s="631"/>
      <c r="CL45" s="631"/>
      <c r="CM45" s="631"/>
      <c r="CN45" s="631"/>
      <c r="CO45" s="631"/>
      <c r="CP45" s="631"/>
      <c r="CQ45" s="632"/>
      <c r="CR45" s="633">
        <v>320396</v>
      </c>
      <c r="CS45" s="666"/>
      <c r="CT45" s="666"/>
      <c r="CU45" s="666"/>
      <c r="CV45" s="666"/>
      <c r="CW45" s="666"/>
      <c r="CX45" s="666"/>
      <c r="CY45" s="667"/>
      <c r="CZ45" s="638">
        <v>2.2999999999999998</v>
      </c>
      <c r="DA45" s="660"/>
      <c r="DB45" s="660"/>
      <c r="DC45" s="668"/>
      <c r="DD45" s="642">
        <v>20668</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c r="B46" s="205" t="s">
        <v>345</v>
      </c>
      <c r="CD46" s="673"/>
      <c r="CE46" s="674"/>
      <c r="CF46" s="630" t="s">
        <v>346</v>
      </c>
      <c r="CG46" s="631"/>
      <c r="CH46" s="631"/>
      <c r="CI46" s="631"/>
      <c r="CJ46" s="631"/>
      <c r="CK46" s="631"/>
      <c r="CL46" s="631"/>
      <c r="CM46" s="631"/>
      <c r="CN46" s="631"/>
      <c r="CO46" s="631"/>
      <c r="CP46" s="631"/>
      <c r="CQ46" s="632"/>
      <c r="CR46" s="633">
        <v>255636</v>
      </c>
      <c r="CS46" s="634"/>
      <c r="CT46" s="634"/>
      <c r="CU46" s="634"/>
      <c r="CV46" s="634"/>
      <c r="CW46" s="634"/>
      <c r="CX46" s="634"/>
      <c r="CY46" s="635"/>
      <c r="CZ46" s="638">
        <v>1.9</v>
      </c>
      <c r="DA46" s="639"/>
      <c r="DB46" s="639"/>
      <c r="DC46" s="645"/>
      <c r="DD46" s="642">
        <v>124503</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c r="B47" s="729" t="s">
        <v>347</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348</v>
      </c>
      <c r="CG47" s="631"/>
      <c r="CH47" s="631"/>
      <c r="CI47" s="631"/>
      <c r="CJ47" s="631"/>
      <c r="CK47" s="631"/>
      <c r="CL47" s="631"/>
      <c r="CM47" s="631"/>
      <c r="CN47" s="631"/>
      <c r="CO47" s="631"/>
      <c r="CP47" s="631"/>
      <c r="CQ47" s="632"/>
      <c r="CR47" s="633">
        <v>144694</v>
      </c>
      <c r="CS47" s="666"/>
      <c r="CT47" s="666"/>
      <c r="CU47" s="666"/>
      <c r="CV47" s="666"/>
      <c r="CW47" s="666"/>
      <c r="CX47" s="666"/>
      <c r="CY47" s="667"/>
      <c r="CZ47" s="638">
        <v>1.1000000000000001</v>
      </c>
      <c r="DA47" s="660"/>
      <c r="DB47" s="660"/>
      <c r="DC47" s="668"/>
      <c r="DD47" s="642">
        <v>65085</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c r="B48" s="729" t="s">
        <v>349</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350</v>
      </c>
      <c r="CG48" s="631"/>
      <c r="CH48" s="631"/>
      <c r="CI48" s="631"/>
      <c r="CJ48" s="631"/>
      <c r="CK48" s="631"/>
      <c r="CL48" s="631"/>
      <c r="CM48" s="631"/>
      <c r="CN48" s="631"/>
      <c r="CO48" s="631"/>
      <c r="CP48" s="631"/>
      <c r="CQ48" s="632"/>
      <c r="CR48" s="633" t="s">
        <v>625</v>
      </c>
      <c r="CS48" s="634"/>
      <c r="CT48" s="634"/>
      <c r="CU48" s="634"/>
      <c r="CV48" s="634"/>
      <c r="CW48" s="634"/>
      <c r="CX48" s="634"/>
      <c r="CY48" s="635"/>
      <c r="CZ48" s="638" t="s">
        <v>131</v>
      </c>
      <c r="DA48" s="639"/>
      <c r="DB48" s="639"/>
      <c r="DC48" s="645"/>
      <c r="DD48" s="642" t="s">
        <v>131</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c r="B49" s="344"/>
      <c r="CD49" s="651" t="s">
        <v>351</v>
      </c>
      <c r="CE49" s="652"/>
      <c r="CF49" s="652"/>
      <c r="CG49" s="652"/>
      <c r="CH49" s="652"/>
      <c r="CI49" s="652"/>
      <c r="CJ49" s="652"/>
      <c r="CK49" s="652"/>
      <c r="CL49" s="652"/>
      <c r="CM49" s="652"/>
      <c r="CN49" s="652"/>
      <c r="CO49" s="652"/>
      <c r="CP49" s="652"/>
      <c r="CQ49" s="653"/>
      <c r="CR49" s="711">
        <v>13752641</v>
      </c>
      <c r="CS49" s="692"/>
      <c r="CT49" s="692"/>
      <c r="CU49" s="692"/>
      <c r="CV49" s="692"/>
      <c r="CW49" s="692"/>
      <c r="CX49" s="692"/>
      <c r="CY49" s="719"/>
      <c r="CZ49" s="716">
        <v>100</v>
      </c>
      <c r="DA49" s="720"/>
      <c r="DB49" s="720"/>
      <c r="DC49" s="721"/>
      <c r="DD49" s="722">
        <v>8549829</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c r="B50" s="344"/>
    </row>
  </sheetData>
  <sheetProtection algorithmName="SHA-512" hashValue="ZK0RiQX6iBxgBQZRU4cdcmR0x6b3iA9o3ZIX4+GobkWTY6Khb1QHuEmCxXb/UlwZTRZiaze3xFCwz4I5Pz8vag==" saltValue="f7Sp9nBZxwej64vBtgBxw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13" sqref="B13:P13"/>
    </sheetView>
  </sheetViews>
  <sheetFormatPr defaultColWidth="0" defaultRowHeight="13.5" zeroHeight="1"/>
  <cols>
    <col min="1" max="130" width="2.75" style="217" customWidth="1"/>
    <col min="131" max="131" width="1.625" style="217" customWidth="1"/>
    <col min="132" max="16384" width="9" style="217" hidden="1"/>
  </cols>
  <sheetData>
    <row r="1" spans="1:13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c r="A2" s="730" t="s">
        <v>352</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353</v>
      </c>
      <c r="DK2" s="732"/>
      <c r="DL2" s="732"/>
      <c r="DM2" s="732"/>
      <c r="DN2" s="732"/>
      <c r="DO2" s="733"/>
      <c r="DP2" s="214"/>
      <c r="DQ2" s="731" t="s">
        <v>354</v>
      </c>
      <c r="DR2" s="732"/>
      <c r="DS2" s="732"/>
      <c r="DT2" s="732"/>
      <c r="DU2" s="732"/>
      <c r="DV2" s="732"/>
      <c r="DW2" s="732"/>
      <c r="DX2" s="732"/>
      <c r="DY2" s="732"/>
      <c r="DZ2" s="733"/>
      <c r="EA2" s="216"/>
    </row>
    <row r="3" spans="1:13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c r="A4" s="734" t="s">
        <v>355</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356</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c r="A5" s="736" t="s">
        <v>357</v>
      </c>
      <c r="B5" s="737"/>
      <c r="C5" s="737"/>
      <c r="D5" s="737"/>
      <c r="E5" s="737"/>
      <c r="F5" s="737"/>
      <c r="G5" s="737"/>
      <c r="H5" s="737"/>
      <c r="I5" s="737"/>
      <c r="J5" s="737"/>
      <c r="K5" s="737"/>
      <c r="L5" s="737"/>
      <c r="M5" s="737"/>
      <c r="N5" s="737"/>
      <c r="O5" s="737"/>
      <c r="P5" s="738"/>
      <c r="Q5" s="742" t="s">
        <v>358</v>
      </c>
      <c r="R5" s="743"/>
      <c r="S5" s="743"/>
      <c r="T5" s="743"/>
      <c r="U5" s="744"/>
      <c r="V5" s="742" t="s">
        <v>359</v>
      </c>
      <c r="W5" s="743"/>
      <c r="X5" s="743"/>
      <c r="Y5" s="743"/>
      <c r="Z5" s="744"/>
      <c r="AA5" s="742" t="s">
        <v>360</v>
      </c>
      <c r="AB5" s="743"/>
      <c r="AC5" s="743"/>
      <c r="AD5" s="743"/>
      <c r="AE5" s="743"/>
      <c r="AF5" s="748" t="s">
        <v>361</v>
      </c>
      <c r="AG5" s="743"/>
      <c r="AH5" s="743"/>
      <c r="AI5" s="743"/>
      <c r="AJ5" s="749"/>
      <c r="AK5" s="743" t="s">
        <v>362</v>
      </c>
      <c r="AL5" s="743"/>
      <c r="AM5" s="743"/>
      <c r="AN5" s="743"/>
      <c r="AO5" s="744"/>
      <c r="AP5" s="742" t="s">
        <v>363</v>
      </c>
      <c r="AQ5" s="743"/>
      <c r="AR5" s="743"/>
      <c r="AS5" s="743"/>
      <c r="AT5" s="744"/>
      <c r="AU5" s="742" t="s">
        <v>364</v>
      </c>
      <c r="AV5" s="743"/>
      <c r="AW5" s="743"/>
      <c r="AX5" s="743"/>
      <c r="AY5" s="749"/>
      <c r="AZ5" s="218"/>
      <c r="BA5" s="218"/>
      <c r="BB5" s="218"/>
      <c r="BC5" s="218"/>
      <c r="BD5" s="218"/>
      <c r="BE5" s="219"/>
      <c r="BF5" s="219"/>
      <c r="BG5" s="219"/>
      <c r="BH5" s="219"/>
      <c r="BI5" s="219"/>
      <c r="BJ5" s="219"/>
      <c r="BK5" s="219"/>
      <c r="BL5" s="219"/>
      <c r="BM5" s="219"/>
      <c r="BN5" s="219"/>
      <c r="BO5" s="219"/>
      <c r="BP5" s="219"/>
      <c r="BQ5" s="736" t="s">
        <v>365</v>
      </c>
      <c r="BR5" s="737"/>
      <c r="BS5" s="737"/>
      <c r="BT5" s="737"/>
      <c r="BU5" s="737"/>
      <c r="BV5" s="737"/>
      <c r="BW5" s="737"/>
      <c r="BX5" s="737"/>
      <c r="BY5" s="737"/>
      <c r="BZ5" s="737"/>
      <c r="CA5" s="737"/>
      <c r="CB5" s="737"/>
      <c r="CC5" s="737"/>
      <c r="CD5" s="737"/>
      <c r="CE5" s="737"/>
      <c r="CF5" s="737"/>
      <c r="CG5" s="738"/>
      <c r="CH5" s="742" t="s">
        <v>366</v>
      </c>
      <c r="CI5" s="743"/>
      <c r="CJ5" s="743"/>
      <c r="CK5" s="743"/>
      <c r="CL5" s="744"/>
      <c r="CM5" s="742" t="s">
        <v>367</v>
      </c>
      <c r="CN5" s="743"/>
      <c r="CO5" s="743"/>
      <c r="CP5" s="743"/>
      <c r="CQ5" s="744"/>
      <c r="CR5" s="742" t="s">
        <v>368</v>
      </c>
      <c r="CS5" s="743"/>
      <c r="CT5" s="743"/>
      <c r="CU5" s="743"/>
      <c r="CV5" s="744"/>
      <c r="CW5" s="742" t="s">
        <v>369</v>
      </c>
      <c r="CX5" s="743"/>
      <c r="CY5" s="743"/>
      <c r="CZ5" s="743"/>
      <c r="DA5" s="744"/>
      <c r="DB5" s="742" t="s">
        <v>370</v>
      </c>
      <c r="DC5" s="743"/>
      <c r="DD5" s="743"/>
      <c r="DE5" s="743"/>
      <c r="DF5" s="744"/>
      <c r="DG5" s="772" t="s">
        <v>371</v>
      </c>
      <c r="DH5" s="773"/>
      <c r="DI5" s="773"/>
      <c r="DJ5" s="773"/>
      <c r="DK5" s="774"/>
      <c r="DL5" s="772" t="s">
        <v>372</v>
      </c>
      <c r="DM5" s="773"/>
      <c r="DN5" s="773"/>
      <c r="DO5" s="773"/>
      <c r="DP5" s="774"/>
      <c r="DQ5" s="742" t="s">
        <v>373</v>
      </c>
      <c r="DR5" s="743"/>
      <c r="DS5" s="743"/>
      <c r="DT5" s="743"/>
      <c r="DU5" s="744"/>
      <c r="DV5" s="742" t="s">
        <v>364</v>
      </c>
      <c r="DW5" s="743"/>
      <c r="DX5" s="743"/>
      <c r="DY5" s="743"/>
      <c r="DZ5" s="749"/>
      <c r="EA5" s="220"/>
    </row>
    <row r="6" spans="1:131" s="221" customFormat="1" ht="26.25" customHeight="1" thickBot="1">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c r="A7" s="222">
        <v>1</v>
      </c>
      <c r="B7" s="758" t="s">
        <v>374</v>
      </c>
      <c r="C7" s="759"/>
      <c r="D7" s="759"/>
      <c r="E7" s="759"/>
      <c r="F7" s="759"/>
      <c r="G7" s="759"/>
      <c r="H7" s="759"/>
      <c r="I7" s="759"/>
      <c r="J7" s="759"/>
      <c r="K7" s="759"/>
      <c r="L7" s="759"/>
      <c r="M7" s="759"/>
      <c r="N7" s="759"/>
      <c r="O7" s="759"/>
      <c r="P7" s="760"/>
      <c r="Q7" s="761">
        <v>14340</v>
      </c>
      <c r="R7" s="762"/>
      <c r="S7" s="762"/>
      <c r="T7" s="762"/>
      <c r="U7" s="762"/>
      <c r="V7" s="762">
        <v>13752</v>
      </c>
      <c r="W7" s="762"/>
      <c r="X7" s="762"/>
      <c r="Y7" s="762"/>
      <c r="Z7" s="762"/>
      <c r="AA7" s="762">
        <v>588</v>
      </c>
      <c r="AB7" s="762"/>
      <c r="AC7" s="762"/>
      <c r="AD7" s="762"/>
      <c r="AE7" s="763"/>
      <c r="AF7" s="764">
        <v>580</v>
      </c>
      <c r="AG7" s="765"/>
      <c r="AH7" s="765"/>
      <c r="AI7" s="765"/>
      <c r="AJ7" s="766"/>
      <c r="AK7" s="767">
        <v>264</v>
      </c>
      <c r="AL7" s="768"/>
      <c r="AM7" s="768"/>
      <c r="AN7" s="768"/>
      <c r="AO7" s="768"/>
      <c r="AP7" s="768">
        <v>13166</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c r="BS7" s="755" t="s">
        <v>577</v>
      </c>
      <c r="BT7" s="756"/>
      <c r="BU7" s="756"/>
      <c r="BV7" s="756"/>
      <c r="BW7" s="756"/>
      <c r="BX7" s="756"/>
      <c r="BY7" s="756"/>
      <c r="BZ7" s="756"/>
      <c r="CA7" s="756"/>
      <c r="CB7" s="756"/>
      <c r="CC7" s="756"/>
      <c r="CD7" s="756"/>
      <c r="CE7" s="756"/>
      <c r="CF7" s="756"/>
      <c r="CG7" s="771"/>
      <c r="CH7" s="752">
        <v>16</v>
      </c>
      <c r="CI7" s="753"/>
      <c r="CJ7" s="753"/>
      <c r="CK7" s="753"/>
      <c r="CL7" s="754"/>
      <c r="CM7" s="752">
        <v>134</v>
      </c>
      <c r="CN7" s="753"/>
      <c r="CO7" s="753"/>
      <c r="CP7" s="753"/>
      <c r="CQ7" s="754"/>
      <c r="CR7" s="752">
        <v>30</v>
      </c>
      <c r="CS7" s="753"/>
      <c r="CT7" s="753"/>
      <c r="CU7" s="753"/>
      <c r="CV7" s="754"/>
      <c r="CW7" s="752" t="s">
        <v>576</v>
      </c>
      <c r="CX7" s="753"/>
      <c r="CY7" s="753"/>
      <c r="CZ7" s="753"/>
      <c r="DA7" s="754"/>
      <c r="DB7" s="752" t="s">
        <v>576</v>
      </c>
      <c r="DC7" s="753"/>
      <c r="DD7" s="753"/>
      <c r="DE7" s="753"/>
      <c r="DF7" s="754"/>
      <c r="DG7" s="752" t="s">
        <v>576</v>
      </c>
      <c r="DH7" s="753"/>
      <c r="DI7" s="753"/>
      <c r="DJ7" s="753"/>
      <c r="DK7" s="754"/>
      <c r="DL7" s="752" t="s">
        <v>576</v>
      </c>
      <c r="DM7" s="753"/>
      <c r="DN7" s="753"/>
      <c r="DO7" s="753"/>
      <c r="DP7" s="754"/>
      <c r="DQ7" s="752" t="s">
        <v>576</v>
      </c>
      <c r="DR7" s="753"/>
      <c r="DS7" s="753"/>
      <c r="DT7" s="753"/>
      <c r="DU7" s="754"/>
      <c r="DV7" s="755"/>
      <c r="DW7" s="756"/>
      <c r="DX7" s="756"/>
      <c r="DY7" s="756"/>
      <c r="DZ7" s="757"/>
      <c r="EA7" s="220"/>
    </row>
    <row r="8" spans="1:131" s="221" customFormat="1" ht="26.25" customHeight="1">
      <c r="A8" s="224">
        <v>2</v>
      </c>
      <c r="B8" s="789" t="s">
        <v>375</v>
      </c>
      <c r="C8" s="790"/>
      <c r="D8" s="790"/>
      <c r="E8" s="790"/>
      <c r="F8" s="790"/>
      <c r="G8" s="790"/>
      <c r="H8" s="790"/>
      <c r="I8" s="790"/>
      <c r="J8" s="790"/>
      <c r="K8" s="790"/>
      <c r="L8" s="790"/>
      <c r="M8" s="790"/>
      <c r="N8" s="790"/>
      <c r="O8" s="790"/>
      <c r="P8" s="791"/>
      <c r="Q8" s="792">
        <v>31</v>
      </c>
      <c r="R8" s="793"/>
      <c r="S8" s="793"/>
      <c r="T8" s="793"/>
      <c r="U8" s="793"/>
      <c r="V8" s="793">
        <v>6</v>
      </c>
      <c r="W8" s="793"/>
      <c r="X8" s="793"/>
      <c r="Y8" s="793"/>
      <c r="Z8" s="793"/>
      <c r="AA8" s="793">
        <v>26</v>
      </c>
      <c r="AB8" s="793"/>
      <c r="AC8" s="793"/>
      <c r="AD8" s="793"/>
      <c r="AE8" s="794"/>
      <c r="AF8" s="795">
        <v>26</v>
      </c>
      <c r="AG8" s="796"/>
      <c r="AH8" s="796"/>
      <c r="AI8" s="796"/>
      <c r="AJ8" s="797"/>
      <c r="AK8" s="778" t="s">
        <v>576</v>
      </c>
      <c r="AL8" s="779"/>
      <c r="AM8" s="779"/>
      <c r="AN8" s="779"/>
      <c r="AO8" s="779"/>
      <c r="AP8" s="779" t="s">
        <v>576</v>
      </c>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0"/>
    </row>
    <row r="9" spans="1:131" s="221" customFormat="1" ht="26.25" customHeight="1">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376</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c r="A23" s="226" t="s">
        <v>377</v>
      </c>
      <c r="B23" s="798" t="s">
        <v>378</v>
      </c>
      <c r="C23" s="799"/>
      <c r="D23" s="799"/>
      <c r="E23" s="799"/>
      <c r="F23" s="799"/>
      <c r="G23" s="799"/>
      <c r="H23" s="799"/>
      <c r="I23" s="799"/>
      <c r="J23" s="799"/>
      <c r="K23" s="799"/>
      <c r="L23" s="799"/>
      <c r="M23" s="799"/>
      <c r="N23" s="799"/>
      <c r="O23" s="799"/>
      <c r="P23" s="800"/>
      <c r="Q23" s="801">
        <v>14366</v>
      </c>
      <c r="R23" s="802"/>
      <c r="S23" s="802"/>
      <c r="T23" s="802"/>
      <c r="U23" s="802"/>
      <c r="V23" s="802">
        <v>13753</v>
      </c>
      <c r="W23" s="802"/>
      <c r="X23" s="802"/>
      <c r="Y23" s="802"/>
      <c r="Z23" s="802"/>
      <c r="AA23" s="802">
        <v>614</v>
      </c>
      <c r="AB23" s="802"/>
      <c r="AC23" s="802"/>
      <c r="AD23" s="802"/>
      <c r="AE23" s="803"/>
      <c r="AF23" s="804">
        <v>605</v>
      </c>
      <c r="AG23" s="802"/>
      <c r="AH23" s="802"/>
      <c r="AI23" s="802"/>
      <c r="AJ23" s="805"/>
      <c r="AK23" s="806"/>
      <c r="AL23" s="807"/>
      <c r="AM23" s="807"/>
      <c r="AN23" s="807"/>
      <c r="AO23" s="807"/>
      <c r="AP23" s="802">
        <v>13166</v>
      </c>
      <c r="AQ23" s="802"/>
      <c r="AR23" s="802"/>
      <c r="AS23" s="802"/>
      <c r="AT23" s="802"/>
      <c r="AU23" s="818"/>
      <c r="AV23" s="818"/>
      <c r="AW23" s="818"/>
      <c r="AX23" s="818"/>
      <c r="AY23" s="819"/>
      <c r="AZ23" s="820" t="s">
        <v>379</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c r="A24" s="817" t="s">
        <v>380</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c r="A25" s="734" t="s">
        <v>381</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c r="A26" s="736" t="s">
        <v>357</v>
      </c>
      <c r="B26" s="737"/>
      <c r="C26" s="737"/>
      <c r="D26" s="737"/>
      <c r="E26" s="737"/>
      <c r="F26" s="737"/>
      <c r="G26" s="737"/>
      <c r="H26" s="737"/>
      <c r="I26" s="737"/>
      <c r="J26" s="737"/>
      <c r="K26" s="737"/>
      <c r="L26" s="737"/>
      <c r="M26" s="737"/>
      <c r="N26" s="737"/>
      <c r="O26" s="737"/>
      <c r="P26" s="738"/>
      <c r="Q26" s="742" t="s">
        <v>382</v>
      </c>
      <c r="R26" s="743"/>
      <c r="S26" s="743"/>
      <c r="T26" s="743"/>
      <c r="U26" s="744"/>
      <c r="V26" s="742" t="s">
        <v>383</v>
      </c>
      <c r="W26" s="743"/>
      <c r="X26" s="743"/>
      <c r="Y26" s="743"/>
      <c r="Z26" s="744"/>
      <c r="AA26" s="742" t="s">
        <v>384</v>
      </c>
      <c r="AB26" s="743"/>
      <c r="AC26" s="743"/>
      <c r="AD26" s="743"/>
      <c r="AE26" s="743"/>
      <c r="AF26" s="823" t="s">
        <v>385</v>
      </c>
      <c r="AG26" s="824"/>
      <c r="AH26" s="824"/>
      <c r="AI26" s="824"/>
      <c r="AJ26" s="825"/>
      <c r="AK26" s="743" t="s">
        <v>386</v>
      </c>
      <c r="AL26" s="743"/>
      <c r="AM26" s="743"/>
      <c r="AN26" s="743"/>
      <c r="AO26" s="744"/>
      <c r="AP26" s="742" t="s">
        <v>387</v>
      </c>
      <c r="AQ26" s="743"/>
      <c r="AR26" s="743"/>
      <c r="AS26" s="743"/>
      <c r="AT26" s="744"/>
      <c r="AU26" s="742" t="s">
        <v>388</v>
      </c>
      <c r="AV26" s="743"/>
      <c r="AW26" s="743"/>
      <c r="AX26" s="743"/>
      <c r="AY26" s="744"/>
      <c r="AZ26" s="742" t="s">
        <v>389</v>
      </c>
      <c r="BA26" s="743"/>
      <c r="BB26" s="743"/>
      <c r="BC26" s="743"/>
      <c r="BD26" s="744"/>
      <c r="BE26" s="742" t="s">
        <v>364</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c r="A28" s="228">
        <v>1</v>
      </c>
      <c r="B28" s="758" t="s">
        <v>390</v>
      </c>
      <c r="C28" s="759"/>
      <c r="D28" s="759"/>
      <c r="E28" s="759"/>
      <c r="F28" s="759"/>
      <c r="G28" s="759"/>
      <c r="H28" s="759"/>
      <c r="I28" s="759"/>
      <c r="J28" s="759"/>
      <c r="K28" s="759"/>
      <c r="L28" s="759"/>
      <c r="M28" s="759"/>
      <c r="N28" s="759"/>
      <c r="O28" s="759"/>
      <c r="P28" s="760"/>
      <c r="Q28" s="831">
        <v>3573</v>
      </c>
      <c r="R28" s="832"/>
      <c r="S28" s="832"/>
      <c r="T28" s="832"/>
      <c r="U28" s="832"/>
      <c r="V28" s="832">
        <v>3476</v>
      </c>
      <c r="W28" s="832"/>
      <c r="X28" s="832"/>
      <c r="Y28" s="832"/>
      <c r="Z28" s="832"/>
      <c r="AA28" s="832">
        <v>97</v>
      </c>
      <c r="AB28" s="832"/>
      <c r="AC28" s="832"/>
      <c r="AD28" s="832"/>
      <c r="AE28" s="833"/>
      <c r="AF28" s="834">
        <v>97</v>
      </c>
      <c r="AG28" s="832"/>
      <c r="AH28" s="832"/>
      <c r="AI28" s="832"/>
      <c r="AJ28" s="835"/>
      <c r="AK28" s="836">
        <v>252</v>
      </c>
      <c r="AL28" s="837"/>
      <c r="AM28" s="837"/>
      <c r="AN28" s="837"/>
      <c r="AO28" s="837"/>
      <c r="AP28" s="837" t="s">
        <v>576</v>
      </c>
      <c r="AQ28" s="837"/>
      <c r="AR28" s="837"/>
      <c r="AS28" s="837"/>
      <c r="AT28" s="837"/>
      <c r="AU28" s="837" t="s">
        <v>576</v>
      </c>
      <c r="AV28" s="837"/>
      <c r="AW28" s="837"/>
      <c r="AX28" s="837"/>
      <c r="AY28" s="837"/>
      <c r="AZ28" s="838" t="s">
        <v>576</v>
      </c>
      <c r="BA28" s="838"/>
      <c r="BB28" s="838"/>
      <c r="BC28" s="838"/>
      <c r="BD28" s="838"/>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c r="A29" s="228">
        <v>2</v>
      </c>
      <c r="B29" s="789" t="s">
        <v>391</v>
      </c>
      <c r="C29" s="790"/>
      <c r="D29" s="790"/>
      <c r="E29" s="790"/>
      <c r="F29" s="790"/>
      <c r="G29" s="790"/>
      <c r="H29" s="790"/>
      <c r="I29" s="790"/>
      <c r="J29" s="790"/>
      <c r="K29" s="790"/>
      <c r="L29" s="790"/>
      <c r="M29" s="790"/>
      <c r="N29" s="790"/>
      <c r="O29" s="790"/>
      <c r="P29" s="791"/>
      <c r="Q29" s="792">
        <v>412</v>
      </c>
      <c r="R29" s="793"/>
      <c r="S29" s="793"/>
      <c r="T29" s="793"/>
      <c r="U29" s="793"/>
      <c r="V29" s="793">
        <v>410</v>
      </c>
      <c r="W29" s="793"/>
      <c r="X29" s="793"/>
      <c r="Y29" s="793"/>
      <c r="Z29" s="793"/>
      <c r="AA29" s="793">
        <v>2</v>
      </c>
      <c r="AB29" s="793"/>
      <c r="AC29" s="793"/>
      <c r="AD29" s="793"/>
      <c r="AE29" s="794"/>
      <c r="AF29" s="795">
        <v>2</v>
      </c>
      <c r="AG29" s="796"/>
      <c r="AH29" s="796"/>
      <c r="AI29" s="796"/>
      <c r="AJ29" s="797"/>
      <c r="AK29" s="843">
        <v>111</v>
      </c>
      <c r="AL29" s="839"/>
      <c r="AM29" s="839"/>
      <c r="AN29" s="839"/>
      <c r="AO29" s="839"/>
      <c r="AP29" s="839" t="s">
        <v>576</v>
      </c>
      <c r="AQ29" s="839"/>
      <c r="AR29" s="839"/>
      <c r="AS29" s="839"/>
      <c r="AT29" s="839"/>
      <c r="AU29" s="839" t="s">
        <v>576</v>
      </c>
      <c r="AV29" s="839"/>
      <c r="AW29" s="839"/>
      <c r="AX29" s="839"/>
      <c r="AY29" s="839"/>
      <c r="AZ29" s="840" t="s">
        <v>576</v>
      </c>
      <c r="BA29" s="840"/>
      <c r="BB29" s="840"/>
      <c r="BC29" s="840"/>
      <c r="BD29" s="840"/>
      <c r="BE29" s="841"/>
      <c r="BF29" s="841"/>
      <c r="BG29" s="841"/>
      <c r="BH29" s="841"/>
      <c r="BI29" s="842"/>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c r="A30" s="228">
        <v>3</v>
      </c>
      <c r="B30" s="789" t="s">
        <v>392</v>
      </c>
      <c r="C30" s="790"/>
      <c r="D30" s="790"/>
      <c r="E30" s="790"/>
      <c r="F30" s="790"/>
      <c r="G30" s="790"/>
      <c r="H30" s="790"/>
      <c r="I30" s="790"/>
      <c r="J30" s="790"/>
      <c r="K30" s="790"/>
      <c r="L30" s="790"/>
      <c r="M30" s="790"/>
      <c r="N30" s="790"/>
      <c r="O30" s="790"/>
      <c r="P30" s="791"/>
      <c r="Q30" s="792">
        <v>469</v>
      </c>
      <c r="R30" s="793"/>
      <c r="S30" s="793"/>
      <c r="T30" s="793"/>
      <c r="U30" s="793"/>
      <c r="V30" s="793">
        <v>448</v>
      </c>
      <c r="W30" s="793"/>
      <c r="X30" s="793"/>
      <c r="Y30" s="793"/>
      <c r="Z30" s="793"/>
      <c r="AA30" s="793">
        <v>22</v>
      </c>
      <c r="AB30" s="793"/>
      <c r="AC30" s="793"/>
      <c r="AD30" s="793"/>
      <c r="AE30" s="794"/>
      <c r="AF30" s="795">
        <v>494</v>
      </c>
      <c r="AG30" s="796"/>
      <c r="AH30" s="796"/>
      <c r="AI30" s="796"/>
      <c r="AJ30" s="797"/>
      <c r="AK30" s="843">
        <v>92</v>
      </c>
      <c r="AL30" s="839"/>
      <c r="AM30" s="839"/>
      <c r="AN30" s="839"/>
      <c r="AO30" s="839"/>
      <c r="AP30" s="839">
        <v>2302</v>
      </c>
      <c r="AQ30" s="839"/>
      <c r="AR30" s="839"/>
      <c r="AS30" s="839"/>
      <c r="AT30" s="839"/>
      <c r="AU30" s="839">
        <v>1264</v>
      </c>
      <c r="AV30" s="839"/>
      <c r="AW30" s="839"/>
      <c r="AX30" s="839"/>
      <c r="AY30" s="839"/>
      <c r="AZ30" s="840" t="s">
        <v>576</v>
      </c>
      <c r="BA30" s="840"/>
      <c r="BB30" s="840"/>
      <c r="BC30" s="840"/>
      <c r="BD30" s="840"/>
      <c r="BE30" s="841" t="s">
        <v>393</v>
      </c>
      <c r="BF30" s="841"/>
      <c r="BG30" s="841"/>
      <c r="BH30" s="841"/>
      <c r="BI30" s="842"/>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c r="A31" s="228">
        <v>4</v>
      </c>
      <c r="B31" s="789" t="s">
        <v>394</v>
      </c>
      <c r="C31" s="790"/>
      <c r="D31" s="790"/>
      <c r="E31" s="790"/>
      <c r="F31" s="790"/>
      <c r="G31" s="790"/>
      <c r="H31" s="790"/>
      <c r="I31" s="790"/>
      <c r="J31" s="790"/>
      <c r="K31" s="790"/>
      <c r="L31" s="790"/>
      <c r="M31" s="790"/>
      <c r="N31" s="790"/>
      <c r="O31" s="790"/>
      <c r="P31" s="791"/>
      <c r="Q31" s="792">
        <v>1304</v>
      </c>
      <c r="R31" s="793"/>
      <c r="S31" s="793"/>
      <c r="T31" s="793"/>
      <c r="U31" s="793"/>
      <c r="V31" s="793">
        <v>1258</v>
      </c>
      <c r="W31" s="793"/>
      <c r="X31" s="793"/>
      <c r="Y31" s="793"/>
      <c r="Z31" s="793"/>
      <c r="AA31" s="793">
        <v>46</v>
      </c>
      <c r="AB31" s="793"/>
      <c r="AC31" s="793"/>
      <c r="AD31" s="793"/>
      <c r="AE31" s="794"/>
      <c r="AF31" s="795">
        <v>264</v>
      </c>
      <c r="AG31" s="796"/>
      <c r="AH31" s="796"/>
      <c r="AI31" s="796"/>
      <c r="AJ31" s="797"/>
      <c r="AK31" s="843">
        <v>856</v>
      </c>
      <c r="AL31" s="839"/>
      <c r="AM31" s="839"/>
      <c r="AN31" s="839"/>
      <c r="AO31" s="839"/>
      <c r="AP31" s="839">
        <v>8823</v>
      </c>
      <c r="AQ31" s="839"/>
      <c r="AR31" s="839"/>
      <c r="AS31" s="839"/>
      <c r="AT31" s="839"/>
      <c r="AU31" s="839">
        <v>6847</v>
      </c>
      <c r="AV31" s="839"/>
      <c r="AW31" s="839"/>
      <c r="AX31" s="839"/>
      <c r="AY31" s="839"/>
      <c r="AZ31" s="840" t="s">
        <v>576</v>
      </c>
      <c r="BA31" s="840"/>
      <c r="BB31" s="840"/>
      <c r="BC31" s="840"/>
      <c r="BD31" s="840"/>
      <c r="BE31" s="841" t="s">
        <v>395</v>
      </c>
      <c r="BF31" s="841"/>
      <c r="BG31" s="841"/>
      <c r="BH31" s="841"/>
      <c r="BI31" s="842"/>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c r="A32" s="228">
        <v>5</v>
      </c>
      <c r="B32" s="789" t="s">
        <v>396</v>
      </c>
      <c r="C32" s="790"/>
      <c r="D32" s="790"/>
      <c r="E32" s="790"/>
      <c r="F32" s="790"/>
      <c r="G32" s="790"/>
      <c r="H32" s="790"/>
      <c r="I32" s="790"/>
      <c r="J32" s="790"/>
      <c r="K32" s="790"/>
      <c r="L32" s="790"/>
      <c r="M32" s="790"/>
      <c r="N32" s="790"/>
      <c r="O32" s="790"/>
      <c r="P32" s="791"/>
      <c r="Q32" s="792">
        <v>2</v>
      </c>
      <c r="R32" s="793"/>
      <c r="S32" s="793"/>
      <c r="T32" s="793"/>
      <c r="U32" s="793"/>
      <c r="V32" s="793">
        <v>2</v>
      </c>
      <c r="W32" s="793"/>
      <c r="X32" s="793"/>
      <c r="Y32" s="793"/>
      <c r="Z32" s="793"/>
      <c r="AA32" s="793">
        <v>0</v>
      </c>
      <c r="AB32" s="793"/>
      <c r="AC32" s="793"/>
      <c r="AD32" s="793"/>
      <c r="AE32" s="794"/>
      <c r="AF32" s="795">
        <v>0</v>
      </c>
      <c r="AG32" s="796"/>
      <c r="AH32" s="796"/>
      <c r="AI32" s="796"/>
      <c r="AJ32" s="797"/>
      <c r="AK32" s="843">
        <v>1</v>
      </c>
      <c r="AL32" s="839"/>
      <c r="AM32" s="839"/>
      <c r="AN32" s="839"/>
      <c r="AO32" s="839"/>
      <c r="AP32" s="839" t="s">
        <v>576</v>
      </c>
      <c r="AQ32" s="839"/>
      <c r="AR32" s="839"/>
      <c r="AS32" s="839"/>
      <c r="AT32" s="839"/>
      <c r="AU32" s="839" t="s">
        <v>576</v>
      </c>
      <c r="AV32" s="839"/>
      <c r="AW32" s="839"/>
      <c r="AX32" s="839"/>
      <c r="AY32" s="839"/>
      <c r="AZ32" s="840" t="s">
        <v>576</v>
      </c>
      <c r="BA32" s="840"/>
      <c r="BB32" s="840"/>
      <c r="BC32" s="840"/>
      <c r="BD32" s="840"/>
      <c r="BE32" s="841" t="s">
        <v>397</v>
      </c>
      <c r="BF32" s="841"/>
      <c r="BG32" s="841"/>
      <c r="BH32" s="841"/>
      <c r="BI32" s="842"/>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c r="A33" s="228">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398</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c r="A63" s="226" t="s">
        <v>377</v>
      </c>
      <c r="B63" s="798" t="s">
        <v>399</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856</v>
      </c>
      <c r="AG63" s="853"/>
      <c r="AH63" s="853"/>
      <c r="AI63" s="853"/>
      <c r="AJ63" s="854"/>
      <c r="AK63" s="855"/>
      <c r="AL63" s="850"/>
      <c r="AM63" s="850"/>
      <c r="AN63" s="850"/>
      <c r="AO63" s="850"/>
      <c r="AP63" s="853">
        <v>11125</v>
      </c>
      <c r="AQ63" s="853"/>
      <c r="AR63" s="853"/>
      <c r="AS63" s="853"/>
      <c r="AT63" s="853"/>
      <c r="AU63" s="853">
        <v>8111</v>
      </c>
      <c r="AV63" s="853"/>
      <c r="AW63" s="853"/>
      <c r="AX63" s="853"/>
      <c r="AY63" s="853"/>
      <c r="AZ63" s="857"/>
      <c r="BA63" s="857"/>
      <c r="BB63" s="857"/>
      <c r="BC63" s="857"/>
      <c r="BD63" s="857"/>
      <c r="BE63" s="858"/>
      <c r="BF63" s="858"/>
      <c r="BG63" s="858"/>
      <c r="BH63" s="858"/>
      <c r="BI63" s="859"/>
      <c r="BJ63" s="860" t="s">
        <v>400</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c r="A65" s="218" t="s">
        <v>401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c r="A66" s="736" t="s">
        <v>402</v>
      </c>
      <c r="B66" s="737"/>
      <c r="C66" s="737"/>
      <c r="D66" s="737"/>
      <c r="E66" s="737"/>
      <c r="F66" s="737"/>
      <c r="G66" s="737"/>
      <c r="H66" s="737"/>
      <c r="I66" s="737"/>
      <c r="J66" s="737"/>
      <c r="K66" s="737"/>
      <c r="L66" s="737"/>
      <c r="M66" s="737"/>
      <c r="N66" s="737"/>
      <c r="O66" s="737"/>
      <c r="P66" s="738"/>
      <c r="Q66" s="742" t="s">
        <v>403</v>
      </c>
      <c r="R66" s="743"/>
      <c r="S66" s="743"/>
      <c r="T66" s="743"/>
      <c r="U66" s="744"/>
      <c r="V66" s="742" t="s">
        <v>404</v>
      </c>
      <c r="W66" s="743"/>
      <c r="X66" s="743"/>
      <c r="Y66" s="743"/>
      <c r="Z66" s="744"/>
      <c r="AA66" s="742" t="s">
        <v>405</v>
      </c>
      <c r="AB66" s="743"/>
      <c r="AC66" s="743"/>
      <c r="AD66" s="743"/>
      <c r="AE66" s="744"/>
      <c r="AF66" s="863" t="s">
        <v>406</v>
      </c>
      <c r="AG66" s="824"/>
      <c r="AH66" s="824"/>
      <c r="AI66" s="824"/>
      <c r="AJ66" s="864"/>
      <c r="AK66" s="742" t="s">
        <v>407</v>
      </c>
      <c r="AL66" s="737"/>
      <c r="AM66" s="737"/>
      <c r="AN66" s="737"/>
      <c r="AO66" s="738"/>
      <c r="AP66" s="742" t="s">
        <v>408</v>
      </c>
      <c r="AQ66" s="743"/>
      <c r="AR66" s="743"/>
      <c r="AS66" s="743"/>
      <c r="AT66" s="744"/>
      <c r="AU66" s="742" t="s">
        <v>409</v>
      </c>
      <c r="AV66" s="743"/>
      <c r="AW66" s="743"/>
      <c r="AX66" s="743"/>
      <c r="AY66" s="744"/>
      <c r="AZ66" s="742" t="s">
        <v>364</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c r="A68" s="222">
        <v>1</v>
      </c>
      <c r="B68" s="878" t="s">
        <v>584</v>
      </c>
      <c r="C68" s="879"/>
      <c r="D68" s="879"/>
      <c r="E68" s="879"/>
      <c r="F68" s="879"/>
      <c r="G68" s="879"/>
      <c r="H68" s="879"/>
      <c r="I68" s="879"/>
      <c r="J68" s="879"/>
      <c r="K68" s="879"/>
      <c r="L68" s="879"/>
      <c r="M68" s="879"/>
      <c r="N68" s="879"/>
      <c r="O68" s="879"/>
      <c r="P68" s="880"/>
      <c r="Q68" s="881">
        <v>192</v>
      </c>
      <c r="R68" s="875"/>
      <c r="S68" s="875"/>
      <c r="T68" s="875"/>
      <c r="U68" s="875"/>
      <c r="V68" s="875">
        <v>148</v>
      </c>
      <c r="W68" s="875"/>
      <c r="X68" s="875"/>
      <c r="Y68" s="875"/>
      <c r="Z68" s="875"/>
      <c r="AA68" s="875">
        <v>44</v>
      </c>
      <c r="AB68" s="875"/>
      <c r="AC68" s="875"/>
      <c r="AD68" s="875"/>
      <c r="AE68" s="875"/>
      <c r="AF68" s="875">
        <v>44</v>
      </c>
      <c r="AG68" s="875"/>
      <c r="AH68" s="875"/>
      <c r="AI68" s="875"/>
      <c r="AJ68" s="875"/>
      <c r="AK68" s="875" t="s">
        <v>526</v>
      </c>
      <c r="AL68" s="875"/>
      <c r="AM68" s="875"/>
      <c r="AN68" s="875"/>
      <c r="AO68" s="875"/>
      <c r="AP68" s="875" t="s">
        <v>526</v>
      </c>
      <c r="AQ68" s="875"/>
      <c r="AR68" s="875"/>
      <c r="AS68" s="875"/>
      <c r="AT68" s="875"/>
      <c r="AU68" s="875" t="s">
        <v>526</v>
      </c>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c r="A69" s="224">
        <v>2</v>
      </c>
      <c r="B69" s="882" t="s">
        <v>585</v>
      </c>
      <c r="C69" s="883"/>
      <c r="D69" s="883"/>
      <c r="E69" s="883"/>
      <c r="F69" s="883"/>
      <c r="G69" s="883"/>
      <c r="H69" s="883"/>
      <c r="I69" s="883"/>
      <c r="J69" s="883"/>
      <c r="K69" s="883"/>
      <c r="L69" s="883"/>
      <c r="M69" s="883"/>
      <c r="N69" s="883"/>
      <c r="O69" s="883"/>
      <c r="P69" s="884"/>
      <c r="Q69" s="885">
        <v>86</v>
      </c>
      <c r="R69" s="839"/>
      <c r="S69" s="839"/>
      <c r="T69" s="839"/>
      <c r="U69" s="839"/>
      <c r="V69" s="839">
        <v>83</v>
      </c>
      <c r="W69" s="839"/>
      <c r="X69" s="839"/>
      <c r="Y69" s="839"/>
      <c r="Z69" s="839"/>
      <c r="AA69" s="839">
        <v>3</v>
      </c>
      <c r="AB69" s="839"/>
      <c r="AC69" s="839"/>
      <c r="AD69" s="839"/>
      <c r="AE69" s="839"/>
      <c r="AF69" s="839">
        <v>3</v>
      </c>
      <c r="AG69" s="839"/>
      <c r="AH69" s="839"/>
      <c r="AI69" s="839"/>
      <c r="AJ69" s="839"/>
      <c r="AK69" s="839" t="s">
        <v>526</v>
      </c>
      <c r="AL69" s="839"/>
      <c r="AM69" s="839"/>
      <c r="AN69" s="839"/>
      <c r="AO69" s="839"/>
      <c r="AP69" s="839" t="s">
        <v>526</v>
      </c>
      <c r="AQ69" s="839"/>
      <c r="AR69" s="839"/>
      <c r="AS69" s="839"/>
      <c r="AT69" s="839"/>
      <c r="AU69" s="839" t="s">
        <v>526</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c r="A70" s="224">
        <v>3</v>
      </c>
      <c r="B70" s="882" t="s">
        <v>586</v>
      </c>
      <c r="C70" s="883"/>
      <c r="D70" s="883"/>
      <c r="E70" s="883"/>
      <c r="F70" s="883"/>
      <c r="G70" s="883"/>
      <c r="H70" s="883"/>
      <c r="I70" s="883"/>
      <c r="J70" s="883"/>
      <c r="K70" s="883"/>
      <c r="L70" s="883"/>
      <c r="M70" s="883"/>
      <c r="N70" s="883"/>
      <c r="O70" s="883"/>
      <c r="P70" s="884"/>
      <c r="Q70" s="885">
        <v>10461</v>
      </c>
      <c r="R70" s="839"/>
      <c r="S70" s="839"/>
      <c r="T70" s="839"/>
      <c r="U70" s="839"/>
      <c r="V70" s="839">
        <v>10445</v>
      </c>
      <c r="W70" s="839"/>
      <c r="X70" s="839"/>
      <c r="Y70" s="839"/>
      <c r="Z70" s="839"/>
      <c r="AA70" s="839">
        <v>17</v>
      </c>
      <c r="AB70" s="839"/>
      <c r="AC70" s="839"/>
      <c r="AD70" s="839"/>
      <c r="AE70" s="839"/>
      <c r="AF70" s="839">
        <v>17</v>
      </c>
      <c r="AG70" s="839"/>
      <c r="AH70" s="839"/>
      <c r="AI70" s="839"/>
      <c r="AJ70" s="839"/>
      <c r="AK70" s="839" t="s">
        <v>526</v>
      </c>
      <c r="AL70" s="839"/>
      <c r="AM70" s="839"/>
      <c r="AN70" s="839"/>
      <c r="AO70" s="839"/>
      <c r="AP70" s="839" t="s">
        <v>526</v>
      </c>
      <c r="AQ70" s="839"/>
      <c r="AR70" s="839"/>
      <c r="AS70" s="839"/>
      <c r="AT70" s="839"/>
      <c r="AU70" s="839" t="s">
        <v>526</v>
      </c>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c r="A71" s="224">
        <v>4</v>
      </c>
      <c r="B71" s="882" t="s">
        <v>587</v>
      </c>
      <c r="C71" s="883"/>
      <c r="D71" s="883"/>
      <c r="E71" s="883"/>
      <c r="F71" s="883"/>
      <c r="G71" s="883"/>
      <c r="H71" s="883"/>
      <c r="I71" s="883"/>
      <c r="J71" s="883"/>
      <c r="K71" s="883"/>
      <c r="L71" s="883"/>
      <c r="M71" s="883"/>
      <c r="N71" s="883"/>
      <c r="O71" s="883"/>
      <c r="P71" s="884"/>
      <c r="Q71" s="885">
        <v>63</v>
      </c>
      <c r="R71" s="839"/>
      <c r="S71" s="839"/>
      <c r="T71" s="839"/>
      <c r="U71" s="839"/>
      <c r="V71" s="839">
        <v>63</v>
      </c>
      <c r="W71" s="839"/>
      <c r="X71" s="839"/>
      <c r="Y71" s="839"/>
      <c r="Z71" s="839"/>
      <c r="AA71" s="839" t="s">
        <v>526</v>
      </c>
      <c r="AB71" s="839"/>
      <c r="AC71" s="839"/>
      <c r="AD71" s="839"/>
      <c r="AE71" s="839"/>
      <c r="AF71" s="839" t="s">
        <v>526</v>
      </c>
      <c r="AG71" s="839"/>
      <c r="AH71" s="839"/>
      <c r="AI71" s="839"/>
      <c r="AJ71" s="839"/>
      <c r="AK71" s="839" t="s">
        <v>526</v>
      </c>
      <c r="AL71" s="839"/>
      <c r="AM71" s="839"/>
      <c r="AN71" s="839"/>
      <c r="AO71" s="839"/>
      <c r="AP71" s="839" t="s">
        <v>526</v>
      </c>
      <c r="AQ71" s="839"/>
      <c r="AR71" s="839"/>
      <c r="AS71" s="839"/>
      <c r="AT71" s="839"/>
      <c r="AU71" s="839" t="s">
        <v>526</v>
      </c>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c r="A72" s="224">
        <v>5</v>
      </c>
      <c r="B72" s="882" t="s">
        <v>588</v>
      </c>
      <c r="C72" s="883"/>
      <c r="D72" s="883"/>
      <c r="E72" s="883"/>
      <c r="F72" s="883"/>
      <c r="G72" s="883"/>
      <c r="H72" s="883"/>
      <c r="I72" s="883"/>
      <c r="J72" s="883"/>
      <c r="K72" s="883"/>
      <c r="L72" s="883"/>
      <c r="M72" s="883"/>
      <c r="N72" s="883"/>
      <c r="O72" s="883"/>
      <c r="P72" s="884"/>
      <c r="Q72" s="885">
        <v>189</v>
      </c>
      <c r="R72" s="839"/>
      <c r="S72" s="839"/>
      <c r="T72" s="839"/>
      <c r="U72" s="839"/>
      <c r="V72" s="839">
        <v>182</v>
      </c>
      <c r="W72" s="839"/>
      <c r="X72" s="839"/>
      <c r="Y72" s="839"/>
      <c r="Z72" s="839"/>
      <c r="AA72" s="839">
        <v>7</v>
      </c>
      <c r="AB72" s="839"/>
      <c r="AC72" s="839"/>
      <c r="AD72" s="839"/>
      <c r="AE72" s="839"/>
      <c r="AF72" s="839">
        <v>7</v>
      </c>
      <c r="AG72" s="839"/>
      <c r="AH72" s="839"/>
      <c r="AI72" s="839"/>
      <c r="AJ72" s="839"/>
      <c r="AK72" s="839" t="s">
        <v>526</v>
      </c>
      <c r="AL72" s="839"/>
      <c r="AM72" s="839"/>
      <c r="AN72" s="839"/>
      <c r="AO72" s="839"/>
      <c r="AP72" s="839" t="s">
        <v>526</v>
      </c>
      <c r="AQ72" s="839"/>
      <c r="AR72" s="839"/>
      <c r="AS72" s="839"/>
      <c r="AT72" s="839"/>
      <c r="AU72" s="839" t="s">
        <v>526</v>
      </c>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c r="A73" s="224">
        <v>6</v>
      </c>
      <c r="B73" s="882" t="s">
        <v>589</v>
      </c>
      <c r="C73" s="883"/>
      <c r="D73" s="883"/>
      <c r="E73" s="883"/>
      <c r="F73" s="883"/>
      <c r="G73" s="883"/>
      <c r="H73" s="883"/>
      <c r="I73" s="883"/>
      <c r="J73" s="883"/>
      <c r="K73" s="883"/>
      <c r="L73" s="883"/>
      <c r="M73" s="883"/>
      <c r="N73" s="883"/>
      <c r="O73" s="883"/>
      <c r="P73" s="884"/>
      <c r="Q73" s="885">
        <v>4428</v>
      </c>
      <c r="R73" s="839"/>
      <c r="S73" s="839"/>
      <c r="T73" s="839"/>
      <c r="U73" s="839"/>
      <c r="V73" s="839">
        <v>3894</v>
      </c>
      <c r="W73" s="839"/>
      <c r="X73" s="839"/>
      <c r="Y73" s="839"/>
      <c r="Z73" s="839"/>
      <c r="AA73" s="839">
        <v>534</v>
      </c>
      <c r="AB73" s="839"/>
      <c r="AC73" s="839"/>
      <c r="AD73" s="839"/>
      <c r="AE73" s="839"/>
      <c r="AF73" s="839">
        <v>2529</v>
      </c>
      <c r="AG73" s="839"/>
      <c r="AH73" s="839"/>
      <c r="AI73" s="839"/>
      <c r="AJ73" s="839"/>
      <c r="AK73" s="839">
        <v>752</v>
      </c>
      <c r="AL73" s="839"/>
      <c r="AM73" s="839"/>
      <c r="AN73" s="839"/>
      <c r="AO73" s="839"/>
      <c r="AP73" s="839">
        <v>7368</v>
      </c>
      <c r="AQ73" s="839"/>
      <c r="AR73" s="839"/>
      <c r="AS73" s="839"/>
      <c r="AT73" s="839"/>
      <c r="AU73" s="839" t="s">
        <v>526</v>
      </c>
      <c r="AV73" s="839"/>
      <c r="AW73" s="839"/>
      <c r="AX73" s="839"/>
      <c r="AY73" s="839"/>
      <c r="AZ73" s="841" t="s">
        <v>600</v>
      </c>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c r="A74" s="224">
        <v>7</v>
      </c>
      <c r="B74" s="882" t="s">
        <v>590</v>
      </c>
      <c r="C74" s="883"/>
      <c r="D74" s="883"/>
      <c r="E74" s="883"/>
      <c r="F74" s="883"/>
      <c r="G74" s="883"/>
      <c r="H74" s="883"/>
      <c r="I74" s="883"/>
      <c r="J74" s="883"/>
      <c r="K74" s="883"/>
      <c r="L74" s="883"/>
      <c r="M74" s="883"/>
      <c r="N74" s="883"/>
      <c r="O74" s="883"/>
      <c r="P74" s="884"/>
      <c r="Q74" s="885">
        <v>172</v>
      </c>
      <c r="R74" s="839"/>
      <c r="S74" s="839"/>
      <c r="T74" s="839"/>
      <c r="U74" s="839"/>
      <c r="V74" s="839">
        <v>168</v>
      </c>
      <c r="W74" s="839"/>
      <c r="X74" s="839"/>
      <c r="Y74" s="839"/>
      <c r="Z74" s="839"/>
      <c r="AA74" s="839">
        <v>5</v>
      </c>
      <c r="AB74" s="839"/>
      <c r="AC74" s="839"/>
      <c r="AD74" s="839"/>
      <c r="AE74" s="839"/>
      <c r="AF74" s="839">
        <v>5</v>
      </c>
      <c r="AG74" s="839"/>
      <c r="AH74" s="839"/>
      <c r="AI74" s="839"/>
      <c r="AJ74" s="839"/>
      <c r="AK74" s="839">
        <v>1</v>
      </c>
      <c r="AL74" s="839"/>
      <c r="AM74" s="839"/>
      <c r="AN74" s="839"/>
      <c r="AO74" s="839"/>
      <c r="AP74" s="839" t="s">
        <v>526</v>
      </c>
      <c r="AQ74" s="839"/>
      <c r="AR74" s="839"/>
      <c r="AS74" s="839"/>
      <c r="AT74" s="839"/>
      <c r="AU74" s="839" t="s">
        <v>526</v>
      </c>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c r="A75" s="224">
        <v>8</v>
      </c>
      <c r="B75" s="882" t="s">
        <v>591</v>
      </c>
      <c r="C75" s="883"/>
      <c r="D75" s="883"/>
      <c r="E75" s="883"/>
      <c r="F75" s="883"/>
      <c r="G75" s="883"/>
      <c r="H75" s="883"/>
      <c r="I75" s="883"/>
      <c r="J75" s="883"/>
      <c r="K75" s="883"/>
      <c r="L75" s="883"/>
      <c r="M75" s="883"/>
      <c r="N75" s="883"/>
      <c r="O75" s="883"/>
      <c r="P75" s="884"/>
      <c r="Q75" s="886">
        <v>1235</v>
      </c>
      <c r="R75" s="887"/>
      <c r="S75" s="887"/>
      <c r="T75" s="887"/>
      <c r="U75" s="843"/>
      <c r="V75" s="888">
        <v>1198</v>
      </c>
      <c r="W75" s="887"/>
      <c r="X75" s="887"/>
      <c r="Y75" s="887"/>
      <c r="Z75" s="843"/>
      <c r="AA75" s="888">
        <v>37</v>
      </c>
      <c r="AB75" s="887"/>
      <c r="AC75" s="887"/>
      <c r="AD75" s="887"/>
      <c r="AE75" s="843"/>
      <c r="AF75" s="888">
        <v>37</v>
      </c>
      <c r="AG75" s="887"/>
      <c r="AH75" s="887"/>
      <c r="AI75" s="887"/>
      <c r="AJ75" s="843"/>
      <c r="AK75" s="888" t="s">
        <v>526</v>
      </c>
      <c r="AL75" s="887"/>
      <c r="AM75" s="887"/>
      <c r="AN75" s="887"/>
      <c r="AO75" s="843"/>
      <c r="AP75" s="888">
        <v>680</v>
      </c>
      <c r="AQ75" s="887"/>
      <c r="AR75" s="887"/>
      <c r="AS75" s="887"/>
      <c r="AT75" s="843"/>
      <c r="AU75" s="888">
        <v>255</v>
      </c>
      <c r="AV75" s="887"/>
      <c r="AW75" s="887"/>
      <c r="AX75" s="887"/>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c r="A76" s="224">
        <v>9</v>
      </c>
      <c r="B76" s="882" t="s">
        <v>592</v>
      </c>
      <c r="C76" s="883"/>
      <c r="D76" s="883"/>
      <c r="E76" s="883"/>
      <c r="F76" s="883"/>
      <c r="G76" s="883"/>
      <c r="H76" s="883"/>
      <c r="I76" s="883"/>
      <c r="J76" s="883"/>
      <c r="K76" s="883"/>
      <c r="L76" s="883"/>
      <c r="M76" s="883"/>
      <c r="N76" s="883"/>
      <c r="O76" s="883"/>
      <c r="P76" s="884"/>
      <c r="Q76" s="886">
        <v>1641</v>
      </c>
      <c r="R76" s="887"/>
      <c r="S76" s="887"/>
      <c r="T76" s="887"/>
      <c r="U76" s="843"/>
      <c r="V76" s="888">
        <v>1542</v>
      </c>
      <c r="W76" s="887"/>
      <c r="X76" s="887"/>
      <c r="Y76" s="887"/>
      <c r="Z76" s="843"/>
      <c r="AA76" s="888">
        <v>99</v>
      </c>
      <c r="AB76" s="887"/>
      <c r="AC76" s="887"/>
      <c r="AD76" s="887"/>
      <c r="AE76" s="843"/>
      <c r="AF76" s="888">
        <v>99</v>
      </c>
      <c r="AG76" s="887"/>
      <c r="AH76" s="887"/>
      <c r="AI76" s="887"/>
      <c r="AJ76" s="843"/>
      <c r="AK76" s="888" t="s">
        <v>526</v>
      </c>
      <c r="AL76" s="887"/>
      <c r="AM76" s="887"/>
      <c r="AN76" s="887"/>
      <c r="AO76" s="843"/>
      <c r="AP76" s="888">
        <v>1508</v>
      </c>
      <c r="AQ76" s="887"/>
      <c r="AR76" s="887"/>
      <c r="AS76" s="887"/>
      <c r="AT76" s="843"/>
      <c r="AU76" s="888">
        <v>376</v>
      </c>
      <c r="AV76" s="887"/>
      <c r="AW76" s="887"/>
      <c r="AX76" s="887"/>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c r="A77" s="224">
        <v>10</v>
      </c>
      <c r="B77" s="882" t="s">
        <v>593</v>
      </c>
      <c r="C77" s="883"/>
      <c r="D77" s="883"/>
      <c r="E77" s="883"/>
      <c r="F77" s="883"/>
      <c r="G77" s="883"/>
      <c r="H77" s="883"/>
      <c r="I77" s="883"/>
      <c r="J77" s="883"/>
      <c r="K77" s="883"/>
      <c r="L77" s="883"/>
      <c r="M77" s="883"/>
      <c r="N77" s="883"/>
      <c r="O77" s="883"/>
      <c r="P77" s="884"/>
      <c r="Q77" s="886">
        <v>379</v>
      </c>
      <c r="R77" s="887"/>
      <c r="S77" s="887"/>
      <c r="T77" s="887"/>
      <c r="U77" s="843"/>
      <c r="V77" s="888">
        <v>370</v>
      </c>
      <c r="W77" s="887"/>
      <c r="X77" s="887"/>
      <c r="Y77" s="887"/>
      <c r="Z77" s="843"/>
      <c r="AA77" s="888">
        <v>8</v>
      </c>
      <c r="AB77" s="887"/>
      <c r="AC77" s="887"/>
      <c r="AD77" s="887"/>
      <c r="AE77" s="843"/>
      <c r="AF77" s="888">
        <v>8</v>
      </c>
      <c r="AG77" s="887"/>
      <c r="AH77" s="887"/>
      <c r="AI77" s="887"/>
      <c r="AJ77" s="843"/>
      <c r="AK77" s="888">
        <v>165</v>
      </c>
      <c r="AL77" s="887"/>
      <c r="AM77" s="887"/>
      <c r="AN77" s="887"/>
      <c r="AO77" s="843"/>
      <c r="AP77" s="888" t="s">
        <v>526</v>
      </c>
      <c r="AQ77" s="887"/>
      <c r="AR77" s="887"/>
      <c r="AS77" s="887"/>
      <c r="AT77" s="843"/>
      <c r="AU77" s="888" t="s">
        <v>526</v>
      </c>
      <c r="AV77" s="887"/>
      <c r="AW77" s="887"/>
      <c r="AX77" s="887"/>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c r="A78" s="224">
        <v>11</v>
      </c>
      <c r="B78" s="882" t="s">
        <v>594</v>
      </c>
      <c r="C78" s="883"/>
      <c r="D78" s="883"/>
      <c r="E78" s="883"/>
      <c r="F78" s="883"/>
      <c r="G78" s="883"/>
      <c r="H78" s="883"/>
      <c r="I78" s="883"/>
      <c r="J78" s="883"/>
      <c r="K78" s="883"/>
      <c r="L78" s="883"/>
      <c r="M78" s="883"/>
      <c r="N78" s="883"/>
      <c r="O78" s="883"/>
      <c r="P78" s="884"/>
      <c r="Q78" s="885">
        <v>63</v>
      </c>
      <c r="R78" s="839"/>
      <c r="S78" s="839"/>
      <c r="T78" s="839"/>
      <c r="U78" s="839"/>
      <c r="V78" s="839">
        <v>63</v>
      </c>
      <c r="W78" s="839"/>
      <c r="X78" s="839"/>
      <c r="Y78" s="839"/>
      <c r="Z78" s="839"/>
      <c r="AA78" s="839" t="s">
        <v>526</v>
      </c>
      <c r="AB78" s="839"/>
      <c r="AC78" s="839"/>
      <c r="AD78" s="839"/>
      <c r="AE78" s="839"/>
      <c r="AF78" s="839" t="s">
        <v>526</v>
      </c>
      <c r="AG78" s="839"/>
      <c r="AH78" s="839"/>
      <c r="AI78" s="839"/>
      <c r="AJ78" s="839"/>
      <c r="AK78" s="839" t="s">
        <v>526</v>
      </c>
      <c r="AL78" s="839"/>
      <c r="AM78" s="839"/>
      <c r="AN78" s="839"/>
      <c r="AO78" s="839"/>
      <c r="AP78" s="839" t="s">
        <v>526</v>
      </c>
      <c r="AQ78" s="839"/>
      <c r="AR78" s="839"/>
      <c r="AS78" s="839"/>
      <c r="AT78" s="839"/>
      <c r="AU78" s="839" t="s">
        <v>526</v>
      </c>
      <c r="AV78" s="839"/>
      <c r="AW78" s="839"/>
      <c r="AX78" s="839"/>
      <c r="AY78" s="839"/>
      <c r="AZ78" s="841"/>
      <c r="BA78" s="841"/>
      <c r="BB78" s="841"/>
      <c r="BC78" s="841"/>
      <c r="BD78" s="842"/>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c r="A79" s="224">
        <v>12</v>
      </c>
      <c r="B79" s="882" t="s">
        <v>595</v>
      </c>
      <c r="C79" s="883"/>
      <c r="D79" s="883"/>
      <c r="E79" s="883"/>
      <c r="F79" s="883"/>
      <c r="G79" s="883"/>
      <c r="H79" s="883"/>
      <c r="I79" s="883"/>
      <c r="J79" s="883"/>
      <c r="K79" s="883"/>
      <c r="L79" s="883"/>
      <c r="M79" s="883"/>
      <c r="N79" s="883"/>
      <c r="O79" s="883"/>
      <c r="P79" s="884"/>
      <c r="Q79" s="885">
        <v>275</v>
      </c>
      <c r="R79" s="839"/>
      <c r="S79" s="839"/>
      <c r="T79" s="839"/>
      <c r="U79" s="839"/>
      <c r="V79" s="839">
        <v>266</v>
      </c>
      <c r="W79" s="839"/>
      <c r="X79" s="839"/>
      <c r="Y79" s="839"/>
      <c r="Z79" s="839"/>
      <c r="AA79" s="839">
        <v>8</v>
      </c>
      <c r="AB79" s="839"/>
      <c r="AC79" s="839"/>
      <c r="AD79" s="839"/>
      <c r="AE79" s="839"/>
      <c r="AF79" s="839">
        <v>8</v>
      </c>
      <c r="AG79" s="839"/>
      <c r="AH79" s="839"/>
      <c r="AI79" s="839"/>
      <c r="AJ79" s="839"/>
      <c r="AK79" s="839" t="s">
        <v>526</v>
      </c>
      <c r="AL79" s="839"/>
      <c r="AM79" s="839"/>
      <c r="AN79" s="839"/>
      <c r="AO79" s="839"/>
      <c r="AP79" s="839" t="s">
        <v>526</v>
      </c>
      <c r="AQ79" s="839"/>
      <c r="AR79" s="839"/>
      <c r="AS79" s="839"/>
      <c r="AT79" s="839"/>
      <c r="AU79" s="839" t="s">
        <v>526</v>
      </c>
      <c r="AV79" s="839"/>
      <c r="AW79" s="839"/>
      <c r="AX79" s="839"/>
      <c r="AY79" s="839"/>
      <c r="AZ79" s="841"/>
      <c r="BA79" s="841"/>
      <c r="BB79" s="841"/>
      <c r="BC79" s="841"/>
      <c r="BD79" s="842"/>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c r="A80" s="224">
        <v>13</v>
      </c>
      <c r="B80" s="882" t="s">
        <v>596</v>
      </c>
      <c r="C80" s="883"/>
      <c r="D80" s="883"/>
      <c r="E80" s="883"/>
      <c r="F80" s="883"/>
      <c r="G80" s="883"/>
      <c r="H80" s="883"/>
      <c r="I80" s="883"/>
      <c r="J80" s="883"/>
      <c r="K80" s="883"/>
      <c r="L80" s="883"/>
      <c r="M80" s="883"/>
      <c r="N80" s="883"/>
      <c r="O80" s="883"/>
      <c r="P80" s="884"/>
      <c r="Q80" s="885">
        <v>1825</v>
      </c>
      <c r="R80" s="839"/>
      <c r="S80" s="839"/>
      <c r="T80" s="839"/>
      <c r="U80" s="839"/>
      <c r="V80" s="839">
        <v>1781</v>
      </c>
      <c r="W80" s="839"/>
      <c r="X80" s="839"/>
      <c r="Y80" s="839"/>
      <c r="Z80" s="839"/>
      <c r="AA80" s="839">
        <v>44</v>
      </c>
      <c r="AB80" s="839"/>
      <c r="AC80" s="839"/>
      <c r="AD80" s="839"/>
      <c r="AE80" s="839"/>
      <c r="AF80" s="839">
        <v>44</v>
      </c>
      <c r="AG80" s="839"/>
      <c r="AH80" s="839"/>
      <c r="AI80" s="839"/>
      <c r="AJ80" s="839"/>
      <c r="AK80" s="839" t="s">
        <v>526</v>
      </c>
      <c r="AL80" s="839"/>
      <c r="AM80" s="839"/>
      <c r="AN80" s="839"/>
      <c r="AO80" s="839"/>
      <c r="AP80" s="839" t="s">
        <v>526</v>
      </c>
      <c r="AQ80" s="839"/>
      <c r="AR80" s="839"/>
      <c r="AS80" s="839"/>
      <c r="AT80" s="839"/>
      <c r="AU80" s="839" t="s">
        <v>526</v>
      </c>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c r="A81" s="224">
        <v>14</v>
      </c>
      <c r="B81" s="882" t="s">
        <v>597</v>
      </c>
      <c r="C81" s="883"/>
      <c r="D81" s="883"/>
      <c r="E81" s="883"/>
      <c r="F81" s="883"/>
      <c r="G81" s="883"/>
      <c r="H81" s="883"/>
      <c r="I81" s="883"/>
      <c r="J81" s="883"/>
      <c r="K81" s="883"/>
      <c r="L81" s="883"/>
      <c r="M81" s="883"/>
      <c r="N81" s="883"/>
      <c r="O81" s="883"/>
      <c r="P81" s="884"/>
      <c r="Q81" s="885">
        <v>72077</v>
      </c>
      <c r="R81" s="839"/>
      <c r="S81" s="839"/>
      <c r="T81" s="839"/>
      <c r="U81" s="839"/>
      <c r="V81" s="839">
        <v>69435</v>
      </c>
      <c r="W81" s="839"/>
      <c r="X81" s="839"/>
      <c r="Y81" s="839"/>
      <c r="Z81" s="839"/>
      <c r="AA81" s="839">
        <v>2642</v>
      </c>
      <c r="AB81" s="839"/>
      <c r="AC81" s="839"/>
      <c r="AD81" s="839"/>
      <c r="AE81" s="839"/>
      <c r="AF81" s="839">
        <v>2642</v>
      </c>
      <c r="AG81" s="839"/>
      <c r="AH81" s="839"/>
      <c r="AI81" s="839"/>
      <c r="AJ81" s="839"/>
      <c r="AK81" s="839">
        <v>1032</v>
      </c>
      <c r="AL81" s="839"/>
      <c r="AM81" s="839"/>
      <c r="AN81" s="839"/>
      <c r="AO81" s="839"/>
      <c r="AP81" s="839" t="s">
        <v>526</v>
      </c>
      <c r="AQ81" s="839"/>
      <c r="AR81" s="839"/>
      <c r="AS81" s="839"/>
      <c r="AT81" s="839"/>
      <c r="AU81" s="839" t="s">
        <v>526</v>
      </c>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c r="A82" s="224">
        <v>15</v>
      </c>
      <c r="B82" s="882" t="s">
        <v>598</v>
      </c>
      <c r="C82" s="883"/>
      <c r="D82" s="883"/>
      <c r="E82" s="883"/>
      <c r="F82" s="883"/>
      <c r="G82" s="883"/>
      <c r="H82" s="883"/>
      <c r="I82" s="883"/>
      <c r="J82" s="883"/>
      <c r="K82" s="883"/>
      <c r="L82" s="883"/>
      <c r="M82" s="883"/>
      <c r="N82" s="883"/>
      <c r="O82" s="883"/>
      <c r="P82" s="884"/>
      <c r="Q82" s="885">
        <v>194</v>
      </c>
      <c r="R82" s="839"/>
      <c r="S82" s="839"/>
      <c r="T82" s="839"/>
      <c r="U82" s="839"/>
      <c r="V82" s="839">
        <v>161</v>
      </c>
      <c r="W82" s="839"/>
      <c r="X82" s="839"/>
      <c r="Y82" s="839"/>
      <c r="Z82" s="839"/>
      <c r="AA82" s="839">
        <v>33</v>
      </c>
      <c r="AB82" s="839"/>
      <c r="AC82" s="839"/>
      <c r="AD82" s="839"/>
      <c r="AE82" s="839"/>
      <c r="AF82" s="839">
        <v>33</v>
      </c>
      <c r="AG82" s="839"/>
      <c r="AH82" s="839"/>
      <c r="AI82" s="839"/>
      <c r="AJ82" s="839"/>
      <c r="AK82" s="839" t="s">
        <v>526</v>
      </c>
      <c r="AL82" s="839"/>
      <c r="AM82" s="839"/>
      <c r="AN82" s="839"/>
      <c r="AO82" s="839"/>
      <c r="AP82" s="839" t="s">
        <v>526</v>
      </c>
      <c r="AQ82" s="839"/>
      <c r="AR82" s="839"/>
      <c r="AS82" s="839"/>
      <c r="AT82" s="839"/>
      <c r="AU82" s="839" t="s">
        <v>526</v>
      </c>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c r="A83" s="224">
        <v>16</v>
      </c>
      <c r="B83" s="882" t="s">
        <v>599</v>
      </c>
      <c r="C83" s="883"/>
      <c r="D83" s="883"/>
      <c r="E83" s="883"/>
      <c r="F83" s="883"/>
      <c r="G83" s="883"/>
      <c r="H83" s="883"/>
      <c r="I83" s="883"/>
      <c r="J83" s="883"/>
      <c r="K83" s="883"/>
      <c r="L83" s="883"/>
      <c r="M83" s="883"/>
      <c r="N83" s="883"/>
      <c r="O83" s="883"/>
      <c r="P83" s="884"/>
      <c r="Q83" s="885">
        <v>814330</v>
      </c>
      <c r="R83" s="839"/>
      <c r="S83" s="839"/>
      <c r="T83" s="839"/>
      <c r="U83" s="839"/>
      <c r="V83" s="839">
        <v>784571</v>
      </c>
      <c r="W83" s="839"/>
      <c r="X83" s="839"/>
      <c r="Y83" s="839"/>
      <c r="Z83" s="839"/>
      <c r="AA83" s="839">
        <v>29760</v>
      </c>
      <c r="AB83" s="839"/>
      <c r="AC83" s="839"/>
      <c r="AD83" s="839"/>
      <c r="AE83" s="839"/>
      <c r="AF83" s="839">
        <v>29760</v>
      </c>
      <c r="AG83" s="839"/>
      <c r="AH83" s="839"/>
      <c r="AI83" s="839"/>
      <c r="AJ83" s="839"/>
      <c r="AK83" s="839">
        <v>5568</v>
      </c>
      <c r="AL83" s="839"/>
      <c r="AM83" s="839"/>
      <c r="AN83" s="839"/>
      <c r="AO83" s="839"/>
      <c r="AP83" s="839" t="s">
        <v>526</v>
      </c>
      <c r="AQ83" s="839"/>
      <c r="AR83" s="839"/>
      <c r="AS83" s="839"/>
      <c r="AT83" s="839"/>
      <c r="AU83" s="839" t="s">
        <v>526</v>
      </c>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c r="A84" s="224">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c r="A85" s="224">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c r="A86" s="224">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c r="A87" s="230">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c r="A88" s="226" t="s">
        <v>377</v>
      </c>
      <c r="B88" s="798" t="s">
        <v>410</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35236</v>
      </c>
      <c r="AG88" s="853"/>
      <c r="AH88" s="853"/>
      <c r="AI88" s="853"/>
      <c r="AJ88" s="853"/>
      <c r="AK88" s="850"/>
      <c r="AL88" s="850"/>
      <c r="AM88" s="850"/>
      <c r="AN88" s="850"/>
      <c r="AO88" s="850"/>
      <c r="AP88" s="853">
        <v>9555</v>
      </c>
      <c r="AQ88" s="853"/>
      <c r="AR88" s="853"/>
      <c r="AS88" s="853"/>
      <c r="AT88" s="853"/>
      <c r="AU88" s="853">
        <v>631</v>
      </c>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377</v>
      </c>
      <c r="BR102" s="798" t="s">
        <v>411</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30</v>
      </c>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16"/>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412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413</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c r="A107" s="235" t="s">
        <v>414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c r="A108" s="926" t="s">
        <v>416</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417</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25" customHeight="1">
      <c r="A109" s="921" t="s">
        <v>418</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419</v>
      </c>
      <c r="AB109" s="902"/>
      <c r="AC109" s="902"/>
      <c r="AD109" s="902"/>
      <c r="AE109" s="903"/>
      <c r="AF109" s="901" t="s">
        <v>420</v>
      </c>
      <c r="AG109" s="902"/>
      <c r="AH109" s="902"/>
      <c r="AI109" s="902"/>
      <c r="AJ109" s="903"/>
      <c r="AK109" s="901" t="s">
        <v>300</v>
      </c>
      <c r="AL109" s="902"/>
      <c r="AM109" s="902"/>
      <c r="AN109" s="902"/>
      <c r="AO109" s="903"/>
      <c r="AP109" s="901" t="s">
        <v>421</v>
      </c>
      <c r="AQ109" s="902"/>
      <c r="AR109" s="902"/>
      <c r="AS109" s="902"/>
      <c r="AT109" s="904"/>
      <c r="AU109" s="921" t="s">
        <v>418</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419</v>
      </c>
      <c r="BR109" s="902"/>
      <c r="BS109" s="902"/>
      <c r="BT109" s="902"/>
      <c r="BU109" s="903"/>
      <c r="BV109" s="901" t="s">
        <v>420</v>
      </c>
      <c r="BW109" s="902"/>
      <c r="BX109" s="902"/>
      <c r="BY109" s="902"/>
      <c r="BZ109" s="903"/>
      <c r="CA109" s="901" t="s">
        <v>300</v>
      </c>
      <c r="CB109" s="902"/>
      <c r="CC109" s="902"/>
      <c r="CD109" s="902"/>
      <c r="CE109" s="903"/>
      <c r="CF109" s="922" t="s">
        <v>421</v>
      </c>
      <c r="CG109" s="922"/>
      <c r="CH109" s="922"/>
      <c r="CI109" s="922"/>
      <c r="CJ109" s="922"/>
      <c r="CK109" s="901" t="s">
        <v>422</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419</v>
      </c>
      <c r="DH109" s="902"/>
      <c r="DI109" s="902"/>
      <c r="DJ109" s="902"/>
      <c r="DK109" s="903"/>
      <c r="DL109" s="901" t="s">
        <v>420</v>
      </c>
      <c r="DM109" s="902"/>
      <c r="DN109" s="902"/>
      <c r="DO109" s="902"/>
      <c r="DP109" s="903"/>
      <c r="DQ109" s="901" t="s">
        <v>300</v>
      </c>
      <c r="DR109" s="902"/>
      <c r="DS109" s="902"/>
      <c r="DT109" s="902"/>
      <c r="DU109" s="903"/>
      <c r="DV109" s="901" t="s">
        <v>421</v>
      </c>
      <c r="DW109" s="902"/>
      <c r="DX109" s="902"/>
      <c r="DY109" s="902"/>
      <c r="DZ109" s="904"/>
    </row>
    <row r="110" spans="1:131" s="216" customFormat="1" ht="26.25" customHeight="1">
      <c r="A110" s="905" t="s">
        <v>423</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1380272</v>
      </c>
      <c r="AB110" s="909"/>
      <c r="AC110" s="909"/>
      <c r="AD110" s="909"/>
      <c r="AE110" s="910"/>
      <c r="AF110" s="911">
        <v>1397311</v>
      </c>
      <c r="AG110" s="909"/>
      <c r="AH110" s="909"/>
      <c r="AI110" s="909"/>
      <c r="AJ110" s="910"/>
      <c r="AK110" s="911">
        <v>1393101</v>
      </c>
      <c r="AL110" s="909"/>
      <c r="AM110" s="909"/>
      <c r="AN110" s="909"/>
      <c r="AO110" s="910"/>
      <c r="AP110" s="912">
        <v>20.8</v>
      </c>
      <c r="AQ110" s="913"/>
      <c r="AR110" s="913"/>
      <c r="AS110" s="913"/>
      <c r="AT110" s="914"/>
      <c r="AU110" s="915" t="s">
        <v>73</v>
      </c>
      <c r="AV110" s="916"/>
      <c r="AW110" s="916"/>
      <c r="AX110" s="916"/>
      <c r="AY110" s="916"/>
      <c r="AZ110" s="938" t="s">
        <v>424</v>
      </c>
      <c r="BA110" s="906"/>
      <c r="BB110" s="906"/>
      <c r="BC110" s="906"/>
      <c r="BD110" s="906"/>
      <c r="BE110" s="906"/>
      <c r="BF110" s="906"/>
      <c r="BG110" s="906"/>
      <c r="BH110" s="906"/>
      <c r="BI110" s="906"/>
      <c r="BJ110" s="906"/>
      <c r="BK110" s="906"/>
      <c r="BL110" s="906"/>
      <c r="BM110" s="906"/>
      <c r="BN110" s="906"/>
      <c r="BO110" s="906"/>
      <c r="BP110" s="907"/>
      <c r="BQ110" s="939">
        <v>14400485</v>
      </c>
      <c r="BR110" s="940"/>
      <c r="BS110" s="940"/>
      <c r="BT110" s="940"/>
      <c r="BU110" s="940"/>
      <c r="BV110" s="940">
        <v>13826420</v>
      </c>
      <c r="BW110" s="940"/>
      <c r="BX110" s="940"/>
      <c r="BY110" s="940"/>
      <c r="BZ110" s="940"/>
      <c r="CA110" s="940">
        <v>13166349</v>
      </c>
      <c r="CB110" s="940"/>
      <c r="CC110" s="940"/>
      <c r="CD110" s="940"/>
      <c r="CE110" s="940"/>
      <c r="CF110" s="953">
        <v>196.1</v>
      </c>
      <c r="CG110" s="954"/>
      <c r="CH110" s="954"/>
      <c r="CI110" s="954"/>
      <c r="CJ110" s="954"/>
      <c r="CK110" s="955" t="s">
        <v>425</v>
      </c>
      <c r="CL110" s="956"/>
      <c r="CM110" s="938" t="s">
        <v>426</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427</v>
      </c>
      <c r="DH110" s="940"/>
      <c r="DI110" s="940"/>
      <c r="DJ110" s="940"/>
      <c r="DK110" s="940"/>
      <c r="DL110" s="940" t="s">
        <v>428</v>
      </c>
      <c r="DM110" s="940"/>
      <c r="DN110" s="940"/>
      <c r="DO110" s="940"/>
      <c r="DP110" s="940"/>
      <c r="DQ110" s="940" t="s">
        <v>427</v>
      </c>
      <c r="DR110" s="940"/>
      <c r="DS110" s="940"/>
      <c r="DT110" s="940"/>
      <c r="DU110" s="940"/>
      <c r="DV110" s="941" t="s">
        <v>429</v>
      </c>
      <c r="DW110" s="941"/>
      <c r="DX110" s="941"/>
      <c r="DY110" s="941"/>
      <c r="DZ110" s="942"/>
    </row>
    <row r="111" spans="1:131" s="216" customFormat="1" ht="26.25" customHeight="1">
      <c r="A111" s="943" t="s">
        <v>430</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429</v>
      </c>
      <c r="AB111" s="947"/>
      <c r="AC111" s="947"/>
      <c r="AD111" s="947"/>
      <c r="AE111" s="948"/>
      <c r="AF111" s="949" t="s">
        <v>427</v>
      </c>
      <c r="AG111" s="947"/>
      <c r="AH111" s="947"/>
      <c r="AI111" s="947"/>
      <c r="AJ111" s="948"/>
      <c r="AK111" s="949" t="s">
        <v>427</v>
      </c>
      <c r="AL111" s="947"/>
      <c r="AM111" s="947"/>
      <c r="AN111" s="947"/>
      <c r="AO111" s="948"/>
      <c r="AP111" s="950" t="s">
        <v>427</v>
      </c>
      <c r="AQ111" s="951"/>
      <c r="AR111" s="951"/>
      <c r="AS111" s="951"/>
      <c r="AT111" s="952"/>
      <c r="AU111" s="917"/>
      <c r="AV111" s="918"/>
      <c r="AW111" s="918"/>
      <c r="AX111" s="918"/>
      <c r="AY111" s="918"/>
      <c r="AZ111" s="931" t="s">
        <v>431</v>
      </c>
      <c r="BA111" s="932"/>
      <c r="BB111" s="932"/>
      <c r="BC111" s="932"/>
      <c r="BD111" s="932"/>
      <c r="BE111" s="932"/>
      <c r="BF111" s="932"/>
      <c r="BG111" s="932"/>
      <c r="BH111" s="932"/>
      <c r="BI111" s="932"/>
      <c r="BJ111" s="932"/>
      <c r="BK111" s="932"/>
      <c r="BL111" s="932"/>
      <c r="BM111" s="932"/>
      <c r="BN111" s="932"/>
      <c r="BO111" s="932"/>
      <c r="BP111" s="933"/>
      <c r="BQ111" s="934">
        <v>93429</v>
      </c>
      <c r="BR111" s="935"/>
      <c r="BS111" s="935"/>
      <c r="BT111" s="935"/>
      <c r="BU111" s="935"/>
      <c r="BV111" s="935">
        <v>182830</v>
      </c>
      <c r="BW111" s="935"/>
      <c r="BX111" s="935"/>
      <c r="BY111" s="935"/>
      <c r="BZ111" s="935"/>
      <c r="CA111" s="935">
        <v>188959</v>
      </c>
      <c r="CB111" s="935"/>
      <c r="CC111" s="935"/>
      <c r="CD111" s="935"/>
      <c r="CE111" s="935"/>
      <c r="CF111" s="929">
        <v>2.8</v>
      </c>
      <c r="CG111" s="930"/>
      <c r="CH111" s="930"/>
      <c r="CI111" s="930"/>
      <c r="CJ111" s="930"/>
      <c r="CK111" s="957"/>
      <c r="CL111" s="958"/>
      <c r="CM111" s="931" t="s">
        <v>432</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433</v>
      </c>
      <c r="DH111" s="935"/>
      <c r="DI111" s="935"/>
      <c r="DJ111" s="935"/>
      <c r="DK111" s="935"/>
      <c r="DL111" s="935" t="s">
        <v>433</v>
      </c>
      <c r="DM111" s="935"/>
      <c r="DN111" s="935"/>
      <c r="DO111" s="935"/>
      <c r="DP111" s="935"/>
      <c r="DQ111" s="935" t="s">
        <v>433</v>
      </c>
      <c r="DR111" s="935"/>
      <c r="DS111" s="935"/>
      <c r="DT111" s="935"/>
      <c r="DU111" s="935"/>
      <c r="DV111" s="936" t="s">
        <v>434</v>
      </c>
      <c r="DW111" s="936"/>
      <c r="DX111" s="936"/>
      <c r="DY111" s="936"/>
      <c r="DZ111" s="937"/>
    </row>
    <row r="112" spans="1:131" s="216" customFormat="1" ht="26.25" customHeight="1">
      <c r="A112" s="961" t="s">
        <v>435</v>
      </c>
      <c r="B112" s="962"/>
      <c r="C112" s="932" t="s">
        <v>436</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434</v>
      </c>
      <c r="AB112" s="968"/>
      <c r="AC112" s="968"/>
      <c r="AD112" s="968"/>
      <c r="AE112" s="969"/>
      <c r="AF112" s="970" t="s">
        <v>434</v>
      </c>
      <c r="AG112" s="968"/>
      <c r="AH112" s="968"/>
      <c r="AI112" s="968"/>
      <c r="AJ112" s="969"/>
      <c r="AK112" s="970" t="s">
        <v>434</v>
      </c>
      <c r="AL112" s="968"/>
      <c r="AM112" s="968"/>
      <c r="AN112" s="968"/>
      <c r="AO112" s="969"/>
      <c r="AP112" s="971" t="s">
        <v>434</v>
      </c>
      <c r="AQ112" s="972"/>
      <c r="AR112" s="972"/>
      <c r="AS112" s="972"/>
      <c r="AT112" s="973"/>
      <c r="AU112" s="917"/>
      <c r="AV112" s="918"/>
      <c r="AW112" s="918"/>
      <c r="AX112" s="918"/>
      <c r="AY112" s="918"/>
      <c r="AZ112" s="931" t="s">
        <v>437</v>
      </c>
      <c r="BA112" s="932"/>
      <c r="BB112" s="932"/>
      <c r="BC112" s="932"/>
      <c r="BD112" s="932"/>
      <c r="BE112" s="932"/>
      <c r="BF112" s="932"/>
      <c r="BG112" s="932"/>
      <c r="BH112" s="932"/>
      <c r="BI112" s="932"/>
      <c r="BJ112" s="932"/>
      <c r="BK112" s="932"/>
      <c r="BL112" s="932"/>
      <c r="BM112" s="932"/>
      <c r="BN112" s="932"/>
      <c r="BO112" s="932"/>
      <c r="BP112" s="933"/>
      <c r="BQ112" s="934">
        <v>9604640</v>
      </c>
      <c r="BR112" s="935"/>
      <c r="BS112" s="935"/>
      <c r="BT112" s="935"/>
      <c r="BU112" s="935"/>
      <c r="BV112" s="935">
        <v>8835335</v>
      </c>
      <c r="BW112" s="935"/>
      <c r="BX112" s="935"/>
      <c r="BY112" s="935"/>
      <c r="BZ112" s="935"/>
      <c r="CA112" s="935">
        <v>8110728</v>
      </c>
      <c r="CB112" s="935"/>
      <c r="CC112" s="935"/>
      <c r="CD112" s="935"/>
      <c r="CE112" s="935"/>
      <c r="CF112" s="929">
        <v>120.8</v>
      </c>
      <c r="CG112" s="930"/>
      <c r="CH112" s="930"/>
      <c r="CI112" s="930"/>
      <c r="CJ112" s="930"/>
      <c r="CK112" s="957"/>
      <c r="CL112" s="958"/>
      <c r="CM112" s="931" t="s">
        <v>438</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434</v>
      </c>
      <c r="DH112" s="935"/>
      <c r="DI112" s="935"/>
      <c r="DJ112" s="935"/>
      <c r="DK112" s="935"/>
      <c r="DL112" s="935" t="s">
        <v>434</v>
      </c>
      <c r="DM112" s="935"/>
      <c r="DN112" s="935"/>
      <c r="DO112" s="935"/>
      <c r="DP112" s="935"/>
      <c r="DQ112" s="935" t="s">
        <v>434</v>
      </c>
      <c r="DR112" s="935"/>
      <c r="DS112" s="935"/>
      <c r="DT112" s="935"/>
      <c r="DU112" s="935"/>
      <c r="DV112" s="936" t="s">
        <v>434</v>
      </c>
      <c r="DW112" s="936"/>
      <c r="DX112" s="936"/>
      <c r="DY112" s="936"/>
      <c r="DZ112" s="937"/>
    </row>
    <row r="113" spans="1:130" s="216" customFormat="1" ht="26.25" customHeight="1">
      <c r="A113" s="963"/>
      <c r="B113" s="964"/>
      <c r="C113" s="932" t="s">
        <v>439</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756806</v>
      </c>
      <c r="AB113" s="947"/>
      <c r="AC113" s="947"/>
      <c r="AD113" s="947"/>
      <c r="AE113" s="948"/>
      <c r="AF113" s="949">
        <v>743984</v>
      </c>
      <c r="AG113" s="947"/>
      <c r="AH113" s="947"/>
      <c r="AI113" s="947"/>
      <c r="AJ113" s="948"/>
      <c r="AK113" s="949">
        <v>739964</v>
      </c>
      <c r="AL113" s="947"/>
      <c r="AM113" s="947"/>
      <c r="AN113" s="947"/>
      <c r="AO113" s="948"/>
      <c r="AP113" s="950">
        <v>11</v>
      </c>
      <c r="AQ113" s="951"/>
      <c r="AR113" s="951"/>
      <c r="AS113" s="951"/>
      <c r="AT113" s="952"/>
      <c r="AU113" s="917"/>
      <c r="AV113" s="918"/>
      <c r="AW113" s="918"/>
      <c r="AX113" s="918"/>
      <c r="AY113" s="918"/>
      <c r="AZ113" s="931" t="s">
        <v>440</v>
      </c>
      <c r="BA113" s="932"/>
      <c r="BB113" s="932"/>
      <c r="BC113" s="932"/>
      <c r="BD113" s="932"/>
      <c r="BE113" s="932"/>
      <c r="BF113" s="932"/>
      <c r="BG113" s="932"/>
      <c r="BH113" s="932"/>
      <c r="BI113" s="932"/>
      <c r="BJ113" s="932"/>
      <c r="BK113" s="932"/>
      <c r="BL113" s="932"/>
      <c r="BM113" s="932"/>
      <c r="BN113" s="932"/>
      <c r="BO113" s="932"/>
      <c r="BP113" s="933"/>
      <c r="BQ113" s="934">
        <v>618534</v>
      </c>
      <c r="BR113" s="935"/>
      <c r="BS113" s="935"/>
      <c r="BT113" s="935"/>
      <c r="BU113" s="935"/>
      <c r="BV113" s="935">
        <v>705514</v>
      </c>
      <c r="BW113" s="935"/>
      <c r="BX113" s="935"/>
      <c r="BY113" s="935"/>
      <c r="BZ113" s="935"/>
      <c r="CA113" s="935">
        <v>630728</v>
      </c>
      <c r="CB113" s="935"/>
      <c r="CC113" s="935"/>
      <c r="CD113" s="935"/>
      <c r="CE113" s="935"/>
      <c r="CF113" s="929">
        <v>9.4</v>
      </c>
      <c r="CG113" s="930"/>
      <c r="CH113" s="930"/>
      <c r="CI113" s="930"/>
      <c r="CJ113" s="930"/>
      <c r="CK113" s="957"/>
      <c r="CL113" s="958"/>
      <c r="CM113" s="931" t="s">
        <v>441</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v>93429</v>
      </c>
      <c r="DH113" s="968"/>
      <c r="DI113" s="968"/>
      <c r="DJ113" s="968"/>
      <c r="DK113" s="969"/>
      <c r="DL113" s="970">
        <v>182830</v>
      </c>
      <c r="DM113" s="968"/>
      <c r="DN113" s="968"/>
      <c r="DO113" s="968"/>
      <c r="DP113" s="969"/>
      <c r="DQ113" s="970">
        <v>188959</v>
      </c>
      <c r="DR113" s="968"/>
      <c r="DS113" s="968"/>
      <c r="DT113" s="968"/>
      <c r="DU113" s="969"/>
      <c r="DV113" s="971">
        <v>2.8</v>
      </c>
      <c r="DW113" s="972"/>
      <c r="DX113" s="972"/>
      <c r="DY113" s="972"/>
      <c r="DZ113" s="973"/>
    </row>
    <row r="114" spans="1:130" s="216" customFormat="1" ht="26.25" customHeight="1">
      <c r="A114" s="963"/>
      <c r="B114" s="964"/>
      <c r="C114" s="932" t="s">
        <v>442</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68235</v>
      </c>
      <c r="AB114" s="968"/>
      <c r="AC114" s="968"/>
      <c r="AD114" s="968"/>
      <c r="AE114" s="969"/>
      <c r="AF114" s="970">
        <v>91466</v>
      </c>
      <c r="AG114" s="968"/>
      <c r="AH114" s="968"/>
      <c r="AI114" s="968"/>
      <c r="AJ114" s="969"/>
      <c r="AK114" s="970">
        <v>99926</v>
      </c>
      <c r="AL114" s="968"/>
      <c r="AM114" s="968"/>
      <c r="AN114" s="968"/>
      <c r="AO114" s="969"/>
      <c r="AP114" s="971">
        <v>1.5</v>
      </c>
      <c r="AQ114" s="972"/>
      <c r="AR114" s="972"/>
      <c r="AS114" s="972"/>
      <c r="AT114" s="973"/>
      <c r="AU114" s="917"/>
      <c r="AV114" s="918"/>
      <c r="AW114" s="918"/>
      <c r="AX114" s="918"/>
      <c r="AY114" s="918"/>
      <c r="AZ114" s="931" t="s">
        <v>443</v>
      </c>
      <c r="BA114" s="932"/>
      <c r="BB114" s="932"/>
      <c r="BC114" s="932"/>
      <c r="BD114" s="932"/>
      <c r="BE114" s="932"/>
      <c r="BF114" s="932"/>
      <c r="BG114" s="932"/>
      <c r="BH114" s="932"/>
      <c r="BI114" s="932"/>
      <c r="BJ114" s="932"/>
      <c r="BK114" s="932"/>
      <c r="BL114" s="932"/>
      <c r="BM114" s="932"/>
      <c r="BN114" s="932"/>
      <c r="BO114" s="932"/>
      <c r="BP114" s="933"/>
      <c r="BQ114" s="934">
        <v>1162057</v>
      </c>
      <c r="BR114" s="935"/>
      <c r="BS114" s="935"/>
      <c r="BT114" s="935"/>
      <c r="BU114" s="935"/>
      <c r="BV114" s="935">
        <v>979516</v>
      </c>
      <c r="BW114" s="935"/>
      <c r="BX114" s="935"/>
      <c r="BY114" s="935"/>
      <c r="BZ114" s="935"/>
      <c r="CA114" s="935">
        <v>916534</v>
      </c>
      <c r="CB114" s="935"/>
      <c r="CC114" s="935"/>
      <c r="CD114" s="935"/>
      <c r="CE114" s="935"/>
      <c r="CF114" s="929">
        <v>13.7</v>
      </c>
      <c r="CG114" s="930"/>
      <c r="CH114" s="930"/>
      <c r="CI114" s="930"/>
      <c r="CJ114" s="930"/>
      <c r="CK114" s="957"/>
      <c r="CL114" s="958"/>
      <c r="CM114" s="931" t="s">
        <v>444</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434</v>
      </c>
      <c r="DH114" s="968"/>
      <c r="DI114" s="968"/>
      <c r="DJ114" s="968"/>
      <c r="DK114" s="969"/>
      <c r="DL114" s="970" t="s">
        <v>434</v>
      </c>
      <c r="DM114" s="968"/>
      <c r="DN114" s="968"/>
      <c r="DO114" s="968"/>
      <c r="DP114" s="969"/>
      <c r="DQ114" s="970" t="s">
        <v>434</v>
      </c>
      <c r="DR114" s="968"/>
      <c r="DS114" s="968"/>
      <c r="DT114" s="968"/>
      <c r="DU114" s="969"/>
      <c r="DV114" s="971" t="s">
        <v>434</v>
      </c>
      <c r="DW114" s="972"/>
      <c r="DX114" s="972"/>
      <c r="DY114" s="972"/>
      <c r="DZ114" s="973"/>
    </row>
    <row r="115" spans="1:130" s="216" customFormat="1" ht="26.25" customHeight="1">
      <c r="A115" s="963"/>
      <c r="B115" s="964"/>
      <c r="C115" s="932" t="s">
        <v>445</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42</v>
      </c>
      <c r="AB115" s="947"/>
      <c r="AC115" s="947"/>
      <c r="AD115" s="947"/>
      <c r="AE115" s="948"/>
      <c r="AF115" s="949">
        <v>33</v>
      </c>
      <c r="AG115" s="947"/>
      <c r="AH115" s="947"/>
      <c r="AI115" s="947"/>
      <c r="AJ115" s="948"/>
      <c r="AK115" s="949">
        <v>25</v>
      </c>
      <c r="AL115" s="947"/>
      <c r="AM115" s="947"/>
      <c r="AN115" s="947"/>
      <c r="AO115" s="948"/>
      <c r="AP115" s="950">
        <v>0</v>
      </c>
      <c r="AQ115" s="951"/>
      <c r="AR115" s="951"/>
      <c r="AS115" s="951"/>
      <c r="AT115" s="952"/>
      <c r="AU115" s="917"/>
      <c r="AV115" s="918"/>
      <c r="AW115" s="918"/>
      <c r="AX115" s="918"/>
      <c r="AY115" s="918"/>
      <c r="AZ115" s="931" t="s">
        <v>446</v>
      </c>
      <c r="BA115" s="932"/>
      <c r="BB115" s="932"/>
      <c r="BC115" s="932"/>
      <c r="BD115" s="932"/>
      <c r="BE115" s="932"/>
      <c r="BF115" s="932"/>
      <c r="BG115" s="932"/>
      <c r="BH115" s="932"/>
      <c r="BI115" s="932"/>
      <c r="BJ115" s="932"/>
      <c r="BK115" s="932"/>
      <c r="BL115" s="932"/>
      <c r="BM115" s="932"/>
      <c r="BN115" s="932"/>
      <c r="BO115" s="932"/>
      <c r="BP115" s="933"/>
      <c r="BQ115" s="934" t="s">
        <v>434</v>
      </c>
      <c r="BR115" s="935"/>
      <c r="BS115" s="935"/>
      <c r="BT115" s="935"/>
      <c r="BU115" s="935"/>
      <c r="BV115" s="935" t="s">
        <v>434</v>
      </c>
      <c r="BW115" s="935"/>
      <c r="BX115" s="935"/>
      <c r="BY115" s="935"/>
      <c r="BZ115" s="935"/>
      <c r="CA115" s="935" t="s">
        <v>434</v>
      </c>
      <c r="CB115" s="935"/>
      <c r="CC115" s="935"/>
      <c r="CD115" s="935"/>
      <c r="CE115" s="935"/>
      <c r="CF115" s="929" t="s">
        <v>434</v>
      </c>
      <c r="CG115" s="930"/>
      <c r="CH115" s="930"/>
      <c r="CI115" s="930"/>
      <c r="CJ115" s="930"/>
      <c r="CK115" s="957"/>
      <c r="CL115" s="958"/>
      <c r="CM115" s="931" t="s">
        <v>447</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434</v>
      </c>
      <c r="DH115" s="968"/>
      <c r="DI115" s="968"/>
      <c r="DJ115" s="968"/>
      <c r="DK115" s="969"/>
      <c r="DL115" s="970" t="s">
        <v>433</v>
      </c>
      <c r="DM115" s="968"/>
      <c r="DN115" s="968"/>
      <c r="DO115" s="968"/>
      <c r="DP115" s="969"/>
      <c r="DQ115" s="970" t="s">
        <v>434</v>
      </c>
      <c r="DR115" s="968"/>
      <c r="DS115" s="968"/>
      <c r="DT115" s="968"/>
      <c r="DU115" s="969"/>
      <c r="DV115" s="971" t="s">
        <v>434</v>
      </c>
      <c r="DW115" s="972"/>
      <c r="DX115" s="972"/>
      <c r="DY115" s="972"/>
      <c r="DZ115" s="973"/>
    </row>
    <row r="116" spans="1:130" s="216" customFormat="1" ht="26.25" customHeight="1">
      <c r="A116" s="965"/>
      <c r="B116" s="966"/>
      <c r="C116" s="974" t="s">
        <v>448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46</v>
      </c>
      <c r="AB116" s="968"/>
      <c r="AC116" s="968"/>
      <c r="AD116" s="968"/>
      <c r="AE116" s="969"/>
      <c r="AF116" s="970">
        <v>20</v>
      </c>
      <c r="AG116" s="968"/>
      <c r="AH116" s="968"/>
      <c r="AI116" s="968"/>
      <c r="AJ116" s="969"/>
      <c r="AK116" s="970">
        <v>49</v>
      </c>
      <c r="AL116" s="968"/>
      <c r="AM116" s="968"/>
      <c r="AN116" s="968"/>
      <c r="AO116" s="969"/>
      <c r="AP116" s="971">
        <v>0</v>
      </c>
      <c r="AQ116" s="972"/>
      <c r="AR116" s="972"/>
      <c r="AS116" s="972"/>
      <c r="AT116" s="973"/>
      <c r="AU116" s="917"/>
      <c r="AV116" s="918"/>
      <c r="AW116" s="918"/>
      <c r="AX116" s="918"/>
      <c r="AY116" s="918"/>
      <c r="AZ116" s="976" t="s">
        <v>449</v>
      </c>
      <c r="BA116" s="977"/>
      <c r="BB116" s="977"/>
      <c r="BC116" s="977"/>
      <c r="BD116" s="977"/>
      <c r="BE116" s="977"/>
      <c r="BF116" s="977"/>
      <c r="BG116" s="977"/>
      <c r="BH116" s="977"/>
      <c r="BI116" s="977"/>
      <c r="BJ116" s="977"/>
      <c r="BK116" s="977"/>
      <c r="BL116" s="977"/>
      <c r="BM116" s="977"/>
      <c r="BN116" s="977"/>
      <c r="BO116" s="977"/>
      <c r="BP116" s="978"/>
      <c r="BQ116" s="934" t="s">
        <v>434</v>
      </c>
      <c r="BR116" s="935"/>
      <c r="BS116" s="935"/>
      <c r="BT116" s="935"/>
      <c r="BU116" s="935"/>
      <c r="BV116" s="935" t="s">
        <v>434</v>
      </c>
      <c r="BW116" s="935"/>
      <c r="BX116" s="935"/>
      <c r="BY116" s="935"/>
      <c r="BZ116" s="935"/>
      <c r="CA116" s="935" t="s">
        <v>434</v>
      </c>
      <c r="CB116" s="935"/>
      <c r="CC116" s="935"/>
      <c r="CD116" s="935"/>
      <c r="CE116" s="935"/>
      <c r="CF116" s="929" t="s">
        <v>434</v>
      </c>
      <c r="CG116" s="930"/>
      <c r="CH116" s="930"/>
      <c r="CI116" s="930"/>
      <c r="CJ116" s="930"/>
      <c r="CK116" s="957"/>
      <c r="CL116" s="958"/>
      <c r="CM116" s="931" t="s">
        <v>450</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434</v>
      </c>
      <c r="DH116" s="968"/>
      <c r="DI116" s="968"/>
      <c r="DJ116" s="968"/>
      <c r="DK116" s="969"/>
      <c r="DL116" s="970" t="s">
        <v>434</v>
      </c>
      <c r="DM116" s="968"/>
      <c r="DN116" s="968"/>
      <c r="DO116" s="968"/>
      <c r="DP116" s="969"/>
      <c r="DQ116" s="970" t="s">
        <v>434</v>
      </c>
      <c r="DR116" s="968"/>
      <c r="DS116" s="968"/>
      <c r="DT116" s="968"/>
      <c r="DU116" s="969"/>
      <c r="DV116" s="971" t="s">
        <v>434</v>
      </c>
      <c r="DW116" s="972"/>
      <c r="DX116" s="972"/>
      <c r="DY116" s="972"/>
      <c r="DZ116" s="973"/>
    </row>
    <row r="117" spans="1:130" s="216" customFormat="1" ht="26.25" customHeight="1">
      <c r="A117" s="921" t="s">
        <v>197</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451</v>
      </c>
      <c r="Z117" s="903"/>
      <c r="AA117" s="987">
        <v>2205401</v>
      </c>
      <c r="AB117" s="988"/>
      <c r="AC117" s="988"/>
      <c r="AD117" s="988"/>
      <c r="AE117" s="989"/>
      <c r="AF117" s="990">
        <v>2232814</v>
      </c>
      <c r="AG117" s="988"/>
      <c r="AH117" s="988"/>
      <c r="AI117" s="988"/>
      <c r="AJ117" s="989"/>
      <c r="AK117" s="990">
        <v>2233065</v>
      </c>
      <c r="AL117" s="988"/>
      <c r="AM117" s="988"/>
      <c r="AN117" s="988"/>
      <c r="AO117" s="989"/>
      <c r="AP117" s="991"/>
      <c r="AQ117" s="992"/>
      <c r="AR117" s="992"/>
      <c r="AS117" s="992"/>
      <c r="AT117" s="993"/>
      <c r="AU117" s="917"/>
      <c r="AV117" s="918"/>
      <c r="AW117" s="918"/>
      <c r="AX117" s="918"/>
      <c r="AY117" s="918"/>
      <c r="AZ117" s="983" t="s">
        <v>452</v>
      </c>
      <c r="BA117" s="984"/>
      <c r="BB117" s="984"/>
      <c r="BC117" s="984"/>
      <c r="BD117" s="984"/>
      <c r="BE117" s="984"/>
      <c r="BF117" s="984"/>
      <c r="BG117" s="984"/>
      <c r="BH117" s="984"/>
      <c r="BI117" s="984"/>
      <c r="BJ117" s="984"/>
      <c r="BK117" s="984"/>
      <c r="BL117" s="984"/>
      <c r="BM117" s="984"/>
      <c r="BN117" s="984"/>
      <c r="BO117" s="984"/>
      <c r="BP117" s="985"/>
      <c r="BQ117" s="934" t="s">
        <v>433</v>
      </c>
      <c r="BR117" s="935"/>
      <c r="BS117" s="935"/>
      <c r="BT117" s="935"/>
      <c r="BU117" s="935"/>
      <c r="BV117" s="935" t="s">
        <v>453</v>
      </c>
      <c r="BW117" s="935"/>
      <c r="BX117" s="935"/>
      <c r="BY117" s="935"/>
      <c r="BZ117" s="935"/>
      <c r="CA117" s="935" t="s">
        <v>400</v>
      </c>
      <c r="CB117" s="935"/>
      <c r="CC117" s="935"/>
      <c r="CD117" s="935"/>
      <c r="CE117" s="935"/>
      <c r="CF117" s="929" t="s">
        <v>400</v>
      </c>
      <c r="CG117" s="930"/>
      <c r="CH117" s="930"/>
      <c r="CI117" s="930"/>
      <c r="CJ117" s="930"/>
      <c r="CK117" s="957"/>
      <c r="CL117" s="958"/>
      <c r="CM117" s="931" t="s">
        <v>454</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455</v>
      </c>
      <c r="DH117" s="968"/>
      <c r="DI117" s="968"/>
      <c r="DJ117" s="968"/>
      <c r="DK117" s="969"/>
      <c r="DL117" s="970" t="s">
        <v>456</v>
      </c>
      <c r="DM117" s="968"/>
      <c r="DN117" s="968"/>
      <c r="DO117" s="968"/>
      <c r="DP117" s="969"/>
      <c r="DQ117" s="970" t="s">
        <v>457</v>
      </c>
      <c r="DR117" s="968"/>
      <c r="DS117" s="968"/>
      <c r="DT117" s="968"/>
      <c r="DU117" s="969"/>
      <c r="DV117" s="971" t="s">
        <v>433</v>
      </c>
      <c r="DW117" s="972"/>
      <c r="DX117" s="972"/>
      <c r="DY117" s="972"/>
      <c r="DZ117" s="973"/>
    </row>
    <row r="118" spans="1:130" s="216" customFormat="1" ht="26.25" customHeight="1">
      <c r="A118" s="921" t="s">
        <v>422</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419</v>
      </c>
      <c r="AB118" s="902"/>
      <c r="AC118" s="902"/>
      <c r="AD118" s="902"/>
      <c r="AE118" s="903"/>
      <c r="AF118" s="901" t="s">
        <v>420</v>
      </c>
      <c r="AG118" s="902"/>
      <c r="AH118" s="902"/>
      <c r="AI118" s="902"/>
      <c r="AJ118" s="903"/>
      <c r="AK118" s="901" t="s">
        <v>300</v>
      </c>
      <c r="AL118" s="902"/>
      <c r="AM118" s="902"/>
      <c r="AN118" s="902"/>
      <c r="AO118" s="903"/>
      <c r="AP118" s="979" t="s">
        <v>421</v>
      </c>
      <c r="AQ118" s="980"/>
      <c r="AR118" s="980"/>
      <c r="AS118" s="980"/>
      <c r="AT118" s="981"/>
      <c r="AU118" s="917"/>
      <c r="AV118" s="918"/>
      <c r="AW118" s="918"/>
      <c r="AX118" s="918"/>
      <c r="AY118" s="918"/>
      <c r="AZ118" s="982" t="s">
        <v>458</v>
      </c>
      <c r="BA118" s="974"/>
      <c r="BB118" s="974"/>
      <c r="BC118" s="974"/>
      <c r="BD118" s="974"/>
      <c r="BE118" s="974"/>
      <c r="BF118" s="974"/>
      <c r="BG118" s="974"/>
      <c r="BH118" s="974"/>
      <c r="BI118" s="974"/>
      <c r="BJ118" s="974"/>
      <c r="BK118" s="974"/>
      <c r="BL118" s="974"/>
      <c r="BM118" s="974"/>
      <c r="BN118" s="974"/>
      <c r="BO118" s="974"/>
      <c r="BP118" s="975"/>
      <c r="BQ118" s="1008" t="s">
        <v>455</v>
      </c>
      <c r="BR118" s="1009"/>
      <c r="BS118" s="1009"/>
      <c r="BT118" s="1009"/>
      <c r="BU118" s="1009"/>
      <c r="BV118" s="1009" t="s">
        <v>429</v>
      </c>
      <c r="BW118" s="1009"/>
      <c r="BX118" s="1009"/>
      <c r="BY118" s="1009"/>
      <c r="BZ118" s="1009"/>
      <c r="CA118" s="1009" t="s">
        <v>459</v>
      </c>
      <c r="CB118" s="1009"/>
      <c r="CC118" s="1009"/>
      <c r="CD118" s="1009"/>
      <c r="CE118" s="1009"/>
      <c r="CF118" s="929" t="s">
        <v>400</v>
      </c>
      <c r="CG118" s="930"/>
      <c r="CH118" s="930"/>
      <c r="CI118" s="930"/>
      <c r="CJ118" s="930"/>
      <c r="CK118" s="957"/>
      <c r="CL118" s="958"/>
      <c r="CM118" s="931" t="s">
        <v>460</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429</v>
      </c>
      <c r="DH118" s="968"/>
      <c r="DI118" s="968"/>
      <c r="DJ118" s="968"/>
      <c r="DK118" s="969"/>
      <c r="DL118" s="970" t="s">
        <v>457</v>
      </c>
      <c r="DM118" s="968"/>
      <c r="DN118" s="968"/>
      <c r="DO118" s="968"/>
      <c r="DP118" s="969"/>
      <c r="DQ118" s="970" t="s">
        <v>429</v>
      </c>
      <c r="DR118" s="968"/>
      <c r="DS118" s="968"/>
      <c r="DT118" s="968"/>
      <c r="DU118" s="969"/>
      <c r="DV118" s="971" t="s">
        <v>457</v>
      </c>
      <c r="DW118" s="972"/>
      <c r="DX118" s="972"/>
      <c r="DY118" s="972"/>
      <c r="DZ118" s="973"/>
    </row>
    <row r="119" spans="1:130" s="216" customFormat="1" ht="26.25" customHeight="1">
      <c r="A119" s="1065" t="s">
        <v>425</v>
      </c>
      <c r="B119" s="956"/>
      <c r="C119" s="938" t="s">
        <v>426</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400</v>
      </c>
      <c r="AB119" s="909"/>
      <c r="AC119" s="909"/>
      <c r="AD119" s="909"/>
      <c r="AE119" s="910"/>
      <c r="AF119" s="911" t="s">
        <v>429</v>
      </c>
      <c r="AG119" s="909"/>
      <c r="AH119" s="909"/>
      <c r="AI119" s="909"/>
      <c r="AJ119" s="910"/>
      <c r="AK119" s="911" t="s">
        <v>457</v>
      </c>
      <c r="AL119" s="909"/>
      <c r="AM119" s="909"/>
      <c r="AN119" s="909"/>
      <c r="AO119" s="910"/>
      <c r="AP119" s="912" t="s">
        <v>429</v>
      </c>
      <c r="AQ119" s="913"/>
      <c r="AR119" s="913"/>
      <c r="AS119" s="913"/>
      <c r="AT119" s="914"/>
      <c r="AU119" s="919"/>
      <c r="AV119" s="920"/>
      <c r="AW119" s="920"/>
      <c r="AX119" s="920"/>
      <c r="AY119" s="920"/>
      <c r="AZ119" s="237" t="s">
        <v>197</v>
      </c>
      <c r="BA119" s="237"/>
      <c r="BB119" s="237"/>
      <c r="BC119" s="237"/>
      <c r="BD119" s="237"/>
      <c r="BE119" s="237"/>
      <c r="BF119" s="237"/>
      <c r="BG119" s="237"/>
      <c r="BH119" s="237"/>
      <c r="BI119" s="237"/>
      <c r="BJ119" s="237"/>
      <c r="BK119" s="237"/>
      <c r="BL119" s="237"/>
      <c r="BM119" s="237"/>
      <c r="BN119" s="237"/>
      <c r="BO119" s="986" t="s">
        <v>461</v>
      </c>
      <c r="BP119" s="1014"/>
      <c r="BQ119" s="1008">
        <v>25879145</v>
      </c>
      <c r="BR119" s="1009"/>
      <c r="BS119" s="1009"/>
      <c r="BT119" s="1009"/>
      <c r="BU119" s="1009"/>
      <c r="BV119" s="1009">
        <v>24529615</v>
      </c>
      <c r="BW119" s="1009"/>
      <c r="BX119" s="1009"/>
      <c r="BY119" s="1009"/>
      <c r="BZ119" s="1009"/>
      <c r="CA119" s="1009">
        <v>23013298</v>
      </c>
      <c r="CB119" s="1009"/>
      <c r="CC119" s="1009"/>
      <c r="CD119" s="1009"/>
      <c r="CE119" s="1009"/>
      <c r="CF119" s="1010"/>
      <c r="CG119" s="1011"/>
      <c r="CH119" s="1011"/>
      <c r="CI119" s="1011"/>
      <c r="CJ119" s="1012"/>
      <c r="CK119" s="959"/>
      <c r="CL119" s="960"/>
      <c r="CM119" s="982" t="s">
        <v>462</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463</v>
      </c>
      <c r="DH119" s="995"/>
      <c r="DI119" s="995"/>
      <c r="DJ119" s="995"/>
      <c r="DK119" s="996"/>
      <c r="DL119" s="994" t="s">
        <v>453</v>
      </c>
      <c r="DM119" s="995"/>
      <c r="DN119" s="995"/>
      <c r="DO119" s="995"/>
      <c r="DP119" s="996"/>
      <c r="DQ119" s="994" t="s">
        <v>463</v>
      </c>
      <c r="DR119" s="995"/>
      <c r="DS119" s="995"/>
      <c r="DT119" s="995"/>
      <c r="DU119" s="996"/>
      <c r="DV119" s="997" t="s">
        <v>463</v>
      </c>
      <c r="DW119" s="998"/>
      <c r="DX119" s="998"/>
      <c r="DY119" s="998"/>
      <c r="DZ119" s="999"/>
    </row>
    <row r="120" spans="1:130" s="216" customFormat="1" ht="26.25" customHeight="1">
      <c r="A120" s="1066"/>
      <c r="B120" s="958"/>
      <c r="C120" s="931" t="s">
        <v>432</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455</v>
      </c>
      <c r="AB120" s="968"/>
      <c r="AC120" s="968"/>
      <c r="AD120" s="968"/>
      <c r="AE120" s="969"/>
      <c r="AF120" s="970" t="s">
        <v>459</v>
      </c>
      <c r="AG120" s="968"/>
      <c r="AH120" s="968"/>
      <c r="AI120" s="968"/>
      <c r="AJ120" s="969"/>
      <c r="AK120" s="970" t="s">
        <v>434</v>
      </c>
      <c r="AL120" s="968"/>
      <c r="AM120" s="968"/>
      <c r="AN120" s="968"/>
      <c r="AO120" s="969"/>
      <c r="AP120" s="971" t="s">
        <v>459</v>
      </c>
      <c r="AQ120" s="972"/>
      <c r="AR120" s="972"/>
      <c r="AS120" s="972"/>
      <c r="AT120" s="973"/>
      <c r="AU120" s="1000" t="s">
        <v>464</v>
      </c>
      <c r="AV120" s="1001"/>
      <c r="AW120" s="1001"/>
      <c r="AX120" s="1001"/>
      <c r="AY120" s="1002"/>
      <c r="AZ120" s="938" t="s">
        <v>465</v>
      </c>
      <c r="BA120" s="906"/>
      <c r="BB120" s="906"/>
      <c r="BC120" s="906"/>
      <c r="BD120" s="906"/>
      <c r="BE120" s="906"/>
      <c r="BF120" s="906"/>
      <c r="BG120" s="906"/>
      <c r="BH120" s="906"/>
      <c r="BI120" s="906"/>
      <c r="BJ120" s="906"/>
      <c r="BK120" s="906"/>
      <c r="BL120" s="906"/>
      <c r="BM120" s="906"/>
      <c r="BN120" s="906"/>
      <c r="BO120" s="906"/>
      <c r="BP120" s="907"/>
      <c r="BQ120" s="939">
        <v>4784924</v>
      </c>
      <c r="BR120" s="940"/>
      <c r="BS120" s="940"/>
      <c r="BT120" s="940"/>
      <c r="BU120" s="940"/>
      <c r="BV120" s="940">
        <v>4503029</v>
      </c>
      <c r="BW120" s="940"/>
      <c r="BX120" s="940"/>
      <c r="BY120" s="940"/>
      <c r="BZ120" s="940"/>
      <c r="CA120" s="940">
        <v>4864732</v>
      </c>
      <c r="CB120" s="940"/>
      <c r="CC120" s="940"/>
      <c r="CD120" s="940"/>
      <c r="CE120" s="940"/>
      <c r="CF120" s="953">
        <v>72.5</v>
      </c>
      <c r="CG120" s="954"/>
      <c r="CH120" s="954"/>
      <c r="CI120" s="954"/>
      <c r="CJ120" s="954"/>
      <c r="CK120" s="1015" t="s">
        <v>466</v>
      </c>
      <c r="CL120" s="1016"/>
      <c r="CM120" s="1016"/>
      <c r="CN120" s="1016"/>
      <c r="CO120" s="1017"/>
      <c r="CP120" s="1023" t="s">
        <v>467</v>
      </c>
      <c r="CQ120" s="1024"/>
      <c r="CR120" s="1024"/>
      <c r="CS120" s="1024"/>
      <c r="CT120" s="1024"/>
      <c r="CU120" s="1024"/>
      <c r="CV120" s="1024"/>
      <c r="CW120" s="1024"/>
      <c r="CX120" s="1024"/>
      <c r="CY120" s="1024"/>
      <c r="CZ120" s="1024"/>
      <c r="DA120" s="1024"/>
      <c r="DB120" s="1024"/>
      <c r="DC120" s="1024"/>
      <c r="DD120" s="1024"/>
      <c r="DE120" s="1024"/>
      <c r="DF120" s="1025"/>
      <c r="DG120" s="939">
        <v>7820197</v>
      </c>
      <c r="DH120" s="940"/>
      <c r="DI120" s="940"/>
      <c r="DJ120" s="940"/>
      <c r="DK120" s="940"/>
      <c r="DL120" s="940">
        <v>7304194</v>
      </c>
      <c r="DM120" s="940"/>
      <c r="DN120" s="940"/>
      <c r="DO120" s="940"/>
      <c r="DP120" s="940"/>
      <c r="DQ120" s="940">
        <v>6846755</v>
      </c>
      <c r="DR120" s="940"/>
      <c r="DS120" s="940"/>
      <c r="DT120" s="940"/>
      <c r="DU120" s="940"/>
      <c r="DV120" s="941">
        <v>102</v>
      </c>
      <c r="DW120" s="941"/>
      <c r="DX120" s="941"/>
      <c r="DY120" s="941"/>
      <c r="DZ120" s="942"/>
    </row>
    <row r="121" spans="1:130" s="216" customFormat="1" ht="26.25" customHeight="1">
      <c r="A121" s="1066"/>
      <c r="B121" s="958"/>
      <c r="C121" s="983" t="s">
        <v>468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429</v>
      </c>
      <c r="AB121" s="968"/>
      <c r="AC121" s="968"/>
      <c r="AD121" s="968"/>
      <c r="AE121" s="969"/>
      <c r="AF121" s="970" t="s">
        <v>463</v>
      </c>
      <c r="AG121" s="968"/>
      <c r="AH121" s="968"/>
      <c r="AI121" s="968"/>
      <c r="AJ121" s="969"/>
      <c r="AK121" s="970" t="s">
        <v>459</v>
      </c>
      <c r="AL121" s="968"/>
      <c r="AM121" s="968"/>
      <c r="AN121" s="968"/>
      <c r="AO121" s="969"/>
      <c r="AP121" s="971" t="s">
        <v>459</v>
      </c>
      <c r="AQ121" s="972"/>
      <c r="AR121" s="972"/>
      <c r="AS121" s="972"/>
      <c r="AT121" s="973"/>
      <c r="AU121" s="1003"/>
      <c r="AV121" s="1004"/>
      <c r="AW121" s="1004"/>
      <c r="AX121" s="1004"/>
      <c r="AY121" s="1005"/>
      <c r="AZ121" s="931" t="s">
        <v>469</v>
      </c>
      <c r="BA121" s="932"/>
      <c r="BB121" s="932"/>
      <c r="BC121" s="932"/>
      <c r="BD121" s="932"/>
      <c r="BE121" s="932"/>
      <c r="BF121" s="932"/>
      <c r="BG121" s="932"/>
      <c r="BH121" s="932"/>
      <c r="BI121" s="932"/>
      <c r="BJ121" s="932"/>
      <c r="BK121" s="932"/>
      <c r="BL121" s="932"/>
      <c r="BM121" s="932"/>
      <c r="BN121" s="932"/>
      <c r="BO121" s="932"/>
      <c r="BP121" s="933"/>
      <c r="BQ121" s="934">
        <v>472590</v>
      </c>
      <c r="BR121" s="935"/>
      <c r="BS121" s="935"/>
      <c r="BT121" s="935"/>
      <c r="BU121" s="935"/>
      <c r="BV121" s="935">
        <v>385382</v>
      </c>
      <c r="BW121" s="935"/>
      <c r="BX121" s="935"/>
      <c r="BY121" s="935"/>
      <c r="BZ121" s="935"/>
      <c r="CA121" s="935">
        <v>422277</v>
      </c>
      <c r="CB121" s="935"/>
      <c r="CC121" s="935"/>
      <c r="CD121" s="935"/>
      <c r="CE121" s="935"/>
      <c r="CF121" s="929">
        <v>6.3</v>
      </c>
      <c r="CG121" s="930"/>
      <c r="CH121" s="930"/>
      <c r="CI121" s="930"/>
      <c r="CJ121" s="930"/>
      <c r="CK121" s="1018"/>
      <c r="CL121" s="1019"/>
      <c r="CM121" s="1019"/>
      <c r="CN121" s="1019"/>
      <c r="CO121" s="1020"/>
      <c r="CP121" s="1028" t="s">
        <v>470</v>
      </c>
      <c r="CQ121" s="1029"/>
      <c r="CR121" s="1029"/>
      <c r="CS121" s="1029"/>
      <c r="CT121" s="1029"/>
      <c r="CU121" s="1029"/>
      <c r="CV121" s="1029"/>
      <c r="CW121" s="1029"/>
      <c r="CX121" s="1029"/>
      <c r="CY121" s="1029"/>
      <c r="CZ121" s="1029"/>
      <c r="DA121" s="1029"/>
      <c r="DB121" s="1029"/>
      <c r="DC121" s="1029"/>
      <c r="DD121" s="1029"/>
      <c r="DE121" s="1029"/>
      <c r="DF121" s="1030"/>
      <c r="DG121" s="934">
        <v>1784443</v>
      </c>
      <c r="DH121" s="935"/>
      <c r="DI121" s="935"/>
      <c r="DJ121" s="935"/>
      <c r="DK121" s="935"/>
      <c r="DL121" s="935">
        <v>1531141</v>
      </c>
      <c r="DM121" s="935"/>
      <c r="DN121" s="935"/>
      <c r="DO121" s="935"/>
      <c r="DP121" s="935"/>
      <c r="DQ121" s="935">
        <v>1263973</v>
      </c>
      <c r="DR121" s="935"/>
      <c r="DS121" s="935"/>
      <c r="DT121" s="935"/>
      <c r="DU121" s="935"/>
      <c r="DV121" s="936">
        <v>18.8</v>
      </c>
      <c r="DW121" s="936"/>
      <c r="DX121" s="936"/>
      <c r="DY121" s="936"/>
      <c r="DZ121" s="937"/>
    </row>
    <row r="122" spans="1:130" s="216" customFormat="1" ht="26.25" customHeight="1">
      <c r="A122" s="1066"/>
      <c r="B122" s="958"/>
      <c r="C122" s="931" t="s">
        <v>444</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453</v>
      </c>
      <c r="AB122" s="968"/>
      <c r="AC122" s="968"/>
      <c r="AD122" s="968"/>
      <c r="AE122" s="969"/>
      <c r="AF122" s="970" t="s">
        <v>429</v>
      </c>
      <c r="AG122" s="968"/>
      <c r="AH122" s="968"/>
      <c r="AI122" s="968"/>
      <c r="AJ122" s="969"/>
      <c r="AK122" s="970" t="s">
        <v>433</v>
      </c>
      <c r="AL122" s="968"/>
      <c r="AM122" s="968"/>
      <c r="AN122" s="968"/>
      <c r="AO122" s="969"/>
      <c r="AP122" s="971" t="s">
        <v>453</v>
      </c>
      <c r="AQ122" s="972"/>
      <c r="AR122" s="972"/>
      <c r="AS122" s="972"/>
      <c r="AT122" s="973"/>
      <c r="AU122" s="1003"/>
      <c r="AV122" s="1004"/>
      <c r="AW122" s="1004"/>
      <c r="AX122" s="1004"/>
      <c r="AY122" s="1005"/>
      <c r="AZ122" s="982" t="s">
        <v>471</v>
      </c>
      <c r="BA122" s="974"/>
      <c r="BB122" s="974"/>
      <c r="BC122" s="974"/>
      <c r="BD122" s="974"/>
      <c r="BE122" s="974"/>
      <c r="BF122" s="974"/>
      <c r="BG122" s="974"/>
      <c r="BH122" s="974"/>
      <c r="BI122" s="974"/>
      <c r="BJ122" s="974"/>
      <c r="BK122" s="974"/>
      <c r="BL122" s="974"/>
      <c r="BM122" s="974"/>
      <c r="BN122" s="974"/>
      <c r="BO122" s="974"/>
      <c r="BP122" s="975"/>
      <c r="BQ122" s="1008">
        <v>15874028</v>
      </c>
      <c r="BR122" s="1009"/>
      <c r="BS122" s="1009"/>
      <c r="BT122" s="1009"/>
      <c r="BU122" s="1009"/>
      <c r="BV122" s="1009">
        <v>15182330</v>
      </c>
      <c r="BW122" s="1009"/>
      <c r="BX122" s="1009"/>
      <c r="BY122" s="1009"/>
      <c r="BZ122" s="1009"/>
      <c r="CA122" s="1009">
        <v>14261860</v>
      </c>
      <c r="CB122" s="1009"/>
      <c r="CC122" s="1009"/>
      <c r="CD122" s="1009"/>
      <c r="CE122" s="1009"/>
      <c r="CF122" s="1026">
        <v>212.4</v>
      </c>
      <c r="CG122" s="1027"/>
      <c r="CH122" s="1027"/>
      <c r="CI122" s="1027"/>
      <c r="CJ122" s="1027"/>
      <c r="CK122" s="1018"/>
      <c r="CL122" s="1019"/>
      <c r="CM122" s="1019"/>
      <c r="CN122" s="1019"/>
      <c r="CO122" s="1020"/>
      <c r="CP122" s="1028" t="s">
        <v>472</v>
      </c>
      <c r="CQ122" s="1029"/>
      <c r="CR122" s="1029"/>
      <c r="CS122" s="1029"/>
      <c r="CT122" s="1029"/>
      <c r="CU122" s="1029"/>
      <c r="CV122" s="1029"/>
      <c r="CW122" s="1029"/>
      <c r="CX122" s="1029"/>
      <c r="CY122" s="1029"/>
      <c r="CZ122" s="1029"/>
      <c r="DA122" s="1029"/>
      <c r="DB122" s="1029"/>
      <c r="DC122" s="1029"/>
      <c r="DD122" s="1029"/>
      <c r="DE122" s="1029"/>
      <c r="DF122" s="1030"/>
      <c r="DG122" s="934" t="s">
        <v>459</v>
      </c>
      <c r="DH122" s="935"/>
      <c r="DI122" s="935"/>
      <c r="DJ122" s="935"/>
      <c r="DK122" s="935"/>
      <c r="DL122" s="935" t="s">
        <v>457</v>
      </c>
      <c r="DM122" s="935"/>
      <c r="DN122" s="935"/>
      <c r="DO122" s="935"/>
      <c r="DP122" s="935"/>
      <c r="DQ122" s="935" t="s">
        <v>429</v>
      </c>
      <c r="DR122" s="935"/>
      <c r="DS122" s="935"/>
      <c r="DT122" s="935"/>
      <c r="DU122" s="935"/>
      <c r="DV122" s="936" t="s">
        <v>434</v>
      </c>
      <c r="DW122" s="936"/>
      <c r="DX122" s="936"/>
      <c r="DY122" s="936"/>
      <c r="DZ122" s="937"/>
    </row>
    <row r="123" spans="1:130" s="216" customFormat="1" ht="26.25" customHeight="1">
      <c r="A123" s="1066"/>
      <c r="B123" s="958"/>
      <c r="C123" s="931" t="s">
        <v>450</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429</v>
      </c>
      <c r="AB123" s="968"/>
      <c r="AC123" s="968"/>
      <c r="AD123" s="968"/>
      <c r="AE123" s="969"/>
      <c r="AF123" s="970" t="s">
        <v>473</v>
      </c>
      <c r="AG123" s="968"/>
      <c r="AH123" s="968"/>
      <c r="AI123" s="968"/>
      <c r="AJ123" s="969"/>
      <c r="AK123" s="970" t="s">
        <v>455</v>
      </c>
      <c r="AL123" s="968"/>
      <c r="AM123" s="968"/>
      <c r="AN123" s="968"/>
      <c r="AO123" s="969"/>
      <c r="AP123" s="971" t="s">
        <v>433</v>
      </c>
      <c r="AQ123" s="972"/>
      <c r="AR123" s="972"/>
      <c r="AS123" s="972"/>
      <c r="AT123" s="973"/>
      <c r="AU123" s="1006"/>
      <c r="AV123" s="1007"/>
      <c r="AW123" s="1007"/>
      <c r="AX123" s="1007"/>
      <c r="AY123" s="1007"/>
      <c r="AZ123" s="237" t="s">
        <v>197</v>
      </c>
      <c r="BA123" s="237"/>
      <c r="BB123" s="237"/>
      <c r="BC123" s="237"/>
      <c r="BD123" s="237"/>
      <c r="BE123" s="237"/>
      <c r="BF123" s="237"/>
      <c r="BG123" s="237"/>
      <c r="BH123" s="237"/>
      <c r="BI123" s="237"/>
      <c r="BJ123" s="237"/>
      <c r="BK123" s="237"/>
      <c r="BL123" s="237"/>
      <c r="BM123" s="237"/>
      <c r="BN123" s="237"/>
      <c r="BO123" s="986" t="s">
        <v>474</v>
      </c>
      <c r="BP123" s="1014"/>
      <c r="BQ123" s="1072">
        <v>21131542</v>
      </c>
      <c r="BR123" s="1073"/>
      <c r="BS123" s="1073"/>
      <c r="BT123" s="1073"/>
      <c r="BU123" s="1073"/>
      <c r="BV123" s="1073">
        <v>20070741</v>
      </c>
      <c r="BW123" s="1073"/>
      <c r="BX123" s="1073"/>
      <c r="BY123" s="1073"/>
      <c r="BZ123" s="1073"/>
      <c r="CA123" s="1073">
        <v>19548869</v>
      </c>
      <c r="CB123" s="1073"/>
      <c r="CC123" s="1073"/>
      <c r="CD123" s="1073"/>
      <c r="CE123" s="1073"/>
      <c r="CF123" s="1010"/>
      <c r="CG123" s="1011"/>
      <c r="CH123" s="1011"/>
      <c r="CI123" s="1011"/>
      <c r="CJ123" s="1012"/>
      <c r="CK123" s="1018"/>
      <c r="CL123" s="1019"/>
      <c r="CM123" s="1019"/>
      <c r="CN123" s="1019"/>
      <c r="CO123" s="1020"/>
      <c r="CP123" s="1028"/>
      <c r="CQ123" s="1029"/>
      <c r="CR123" s="1029"/>
      <c r="CS123" s="1029"/>
      <c r="CT123" s="1029"/>
      <c r="CU123" s="1029"/>
      <c r="CV123" s="1029"/>
      <c r="CW123" s="1029"/>
      <c r="CX123" s="1029"/>
      <c r="CY123" s="1029"/>
      <c r="CZ123" s="1029"/>
      <c r="DA123" s="1029"/>
      <c r="DB123" s="1029"/>
      <c r="DC123" s="1029"/>
      <c r="DD123" s="1029"/>
      <c r="DE123" s="1029"/>
      <c r="DF123" s="1030"/>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216" customFormat="1" ht="26.25" customHeight="1" thickBot="1">
      <c r="A124" s="1066"/>
      <c r="B124" s="958"/>
      <c r="C124" s="931" t="s">
        <v>454</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459</v>
      </c>
      <c r="AB124" s="968"/>
      <c r="AC124" s="968"/>
      <c r="AD124" s="968"/>
      <c r="AE124" s="969"/>
      <c r="AF124" s="970" t="s">
        <v>429</v>
      </c>
      <c r="AG124" s="968"/>
      <c r="AH124" s="968"/>
      <c r="AI124" s="968"/>
      <c r="AJ124" s="969"/>
      <c r="AK124" s="970" t="s">
        <v>429</v>
      </c>
      <c r="AL124" s="968"/>
      <c r="AM124" s="968"/>
      <c r="AN124" s="968"/>
      <c r="AO124" s="969"/>
      <c r="AP124" s="971" t="s">
        <v>457</v>
      </c>
      <c r="AQ124" s="972"/>
      <c r="AR124" s="972"/>
      <c r="AS124" s="972"/>
      <c r="AT124" s="973"/>
      <c r="AU124" s="1068" t="s">
        <v>475</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79.099999999999994</v>
      </c>
      <c r="BR124" s="1036"/>
      <c r="BS124" s="1036"/>
      <c r="BT124" s="1036"/>
      <c r="BU124" s="1036"/>
      <c r="BV124" s="1036">
        <v>71.5</v>
      </c>
      <c r="BW124" s="1036"/>
      <c r="BX124" s="1036"/>
      <c r="BY124" s="1036"/>
      <c r="BZ124" s="1036"/>
      <c r="CA124" s="1036">
        <v>51.6</v>
      </c>
      <c r="CB124" s="1036"/>
      <c r="CC124" s="1036"/>
      <c r="CD124" s="1036"/>
      <c r="CE124" s="1036"/>
      <c r="CF124" s="1037"/>
      <c r="CG124" s="1038"/>
      <c r="CH124" s="1038"/>
      <c r="CI124" s="1038"/>
      <c r="CJ124" s="1039"/>
      <c r="CK124" s="1021"/>
      <c r="CL124" s="1021"/>
      <c r="CM124" s="1021"/>
      <c r="CN124" s="1021"/>
      <c r="CO124" s="1022"/>
      <c r="CP124" s="1028" t="s">
        <v>476</v>
      </c>
      <c r="CQ124" s="1029"/>
      <c r="CR124" s="1029"/>
      <c r="CS124" s="1029"/>
      <c r="CT124" s="1029"/>
      <c r="CU124" s="1029"/>
      <c r="CV124" s="1029"/>
      <c r="CW124" s="1029"/>
      <c r="CX124" s="1029"/>
      <c r="CY124" s="1029"/>
      <c r="CZ124" s="1029"/>
      <c r="DA124" s="1029"/>
      <c r="DB124" s="1029"/>
      <c r="DC124" s="1029"/>
      <c r="DD124" s="1029"/>
      <c r="DE124" s="1029"/>
      <c r="DF124" s="1030"/>
      <c r="DG124" s="1013" t="s">
        <v>455</v>
      </c>
      <c r="DH124" s="995"/>
      <c r="DI124" s="995"/>
      <c r="DJ124" s="995"/>
      <c r="DK124" s="996"/>
      <c r="DL124" s="994" t="s">
        <v>456</v>
      </c>
      <c r="DM124" s="995"/>
      <c r="DN124" s="995"/>
      <c r="DO124" s="995"/>
      <c r="DP124" s="996"/>
      <c r="DQ124" s="994" t="s">
        <v>455</v>
      </c>
      <c r="DR124" s="995"/>
      <c r="DS124" s="995"/>
      <c r="DT124" s="995"/>
      <c r="DU124" s="996"/>
      <c r="DV124" s="997" t="s">
        <v>433</v>
      </c>
      <c r="DW124" s="998"/>
      <c r="DX124" s="998"/>
      <c r="DY124" s="998"/>
      <c r="DZ124" s="999"/>
    </row>
    <row r="125" spans="1:130" s="216" customFormat="1" ht="26.25" customHeight="1">
      <c r="A125" s="1066"/>
      <c r="B125" s="958"/>
      <c r="C125" s="931" t="s">
        <v>460</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456</v>
      </c>
      <c r="AB125" s="968"/>
      <c r="AC125" s="968"/>
      <c r="AD125" s="968"/>
      <c r="AE125" s="969"/>
      <c r="AF125" s="970" t="s">
        <v>457</v>
      </c>
      <c r="AG125" s="968"/>
      <c r="AH125" s="968"/>
      <c r="AI125" s="968"/>
      <c r="AJ125" s="969"/>
      <c r="AK125" s="970" t="s">
        <v>429</v>
      </c>
      <c r="AL125" s="968"/>
      <c r="AM125" s="968"/>
      <c r="AN125" s="968"/>
      <c r="AO125" s="969"/>
      <c r="AP125" s="971" t="s">
        <v>457</v>
      </c>
      <c r="AQ125" s="972"/>
      <c r="AR125" s="972"/>
      <c r="AS125" s="972"/>
      <c r="AT125" s="973"/>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1" t="s">
        <v>477</v>
      </c>
      <c r="CL125" s="1016"/>
      <c r="CM125" s="1016"/>
      <c r="CN125" s="1016"/>
      <c r="CO125" s="1017"/>
      <c r="CP125" s="938" t="s">
        <v>478</v>
      </c>
      <c r="CQ125" s="906"/>
      <c r="CR125" s="906"/>
      <c r="CS125" s="906"/>
      <c r="CT125" s="906"/>
      <c r="CU125" s="906"/>
      <c r="CV125" s="906"/>
      <c r="CW125" s="906"/>
      <c r="CX125" s="906"/>
      <c r="CY125" s="906"/>
      <c r="CZ125" s="906"/>
      <c r="DA125" s="906"/>
      <c r="DB125" s="906"/>
      <c r="DC125" s="906"/>
      <c r="DD125" s="906"/>
      <c r="DE125" s="906"/>
      <c r="DF125" s="907"/>
      <c r="DG125" s="939" t="s">
        <v>455</v>
      </c>
      <c r="DH125" s="940"/>
      <c r="DI125" s="940"/>
      <c r="DJ125" s="940"/>
      <c r="DK125" s="940"/>
      <c r="DL125" s="940" t="s">
        <v>433</v>
      </c>
      <c r="DM125" s="940"/>
      <c r="DN125" s="940"/>
      <c r="DO125" s="940"/>
      <c r="DP125" s="940"/>
      <c r="DQ125" s="940" t="s">
        <v>457</v>
      </c>
      <c r="DR125" s="940"/>
      <c r="DS125" s="940"/>
      <c r="DT125" s="940"/>
      <c r="DU125" s="940"/>
      <c r="DV125" s="941" t="s">
        <v>433</v>
      </c>
      <c r="DW125" s="941"/>
      <c r="DX125" s="941"/>
      <c r="DY125" s="941"/>
      <c r="DZ125" s="942"/>
    </row>
    <row r="126" spans="1:130" s="216" customFormat="1" ht="26.25" customHeight="1" thickBot="1">
      <c r="A126" s="1066"/>
      <c r="B126" s="958"/>
      <c r="C126" s="931" t="s">
        <v>462</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455</v>
      </c>
      <c r="AB126" s="968"/>
      <c r="AC126" s="968"/>
      <c r="AD126" s="968"/>
      <c r="AE126" s="969"/>
      <c r="AF126" s="970" t="s">
        <v>456</v>
      </c>
      <c r="AG126" s="968"/>
      <c r="AH126" s="968"/>
      <c r="AI126" s="968"/>
      <c r="AJ126" s="969"/>
      <c r="AK126" s="970" t="s">
        <v>429</v>
      </c>
      <c r="AL126" s="968"/>
      <c r="AM126" s="968"/>
      <c r="AN126" s="968"/>
      <c r="AO126" s="969"/>
      <c r="AP126" s="971" t="s">
        <v>453</v>
      </c>
      <c r="AQ126" s="972"/>
      <c r="AR126" s="972"/>
      <c r="AS126" s="972"/>
      <c r="AT126" s="973"/>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2"/>
      <c r="CL126" s="1019"/>
      <c r="CM126" s="1019"/>
      <c r="CN126" s="1019"/>
      <c r="CO126" s="1020"/>
      <c r="CP126" s="931" t="s">
        <v>479</v>
      </c>
      <c r="CQ126" s="932"/>
      <c r="CR126" s="932"/>
      <c r="CS126" s="932"/>
      <c r="CT126" s="932"/>
      <c r="CU126" s="932"/>
      <c r="CV126" s="932"/>
      <c r="CW126" s="932"/>
      <c r="CX126" s="932"/>
      <c r="CY126" s="932"/>
      <c r="CZ126" s="932"/>
      <c r="DA126" s="932"/>
      <c r="DB126" s="932"/>
      <c r="DC126" s="932"/>
      <c r="DD126" s="932"/>
      <c r="DE126" s="932"/>
      <c r="DF126" s="933"/>
      <c r="DG126" s="934" t="s">
        <v>456</v>
      </c>
      <c r="DH126" s="935"/>
      <c r="DI126" s="935"/>
      <c r="DJ126" s="935"/>
      <c r="DK126" s="935"/>
      <c r="DL126" s="935" t="s">
        <v>459</v>
      </c>
      <c r="DM126" s="935"/>
      <c r="DN126" s="935"/>
      <c r="DO126" s="935"/>
      <c r="DP126" s="935"/>
      <c r="DQ126" s="935" t="s">
        <v>459</v>
      </c>
      <c r="DR126" s="935"/>
      <c r="DS126" s="935"/>
      <c r="DT126" s="935"/>
      <c r="DU126" s="935"/>
      <c r="DV126" s="936" t="s">
        <v>429</v>
      </c>
      <c r="DW126" s="936"/>
      <c r="DX126" s="936"/>
      <c r="DY126" s="936"/>
      <c r="DZ126" s="937"/>
    </row>
    <row r="127" spans="1:130" s="216" customFormat="1" ht="26.25" customHeight="1">
      <c r="A127" s="1067"/>
      <c r="B127" s="960"/>
      <c r="C127" s="982" t="s">
        <v>480</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v>42</v>
      </c>
      <c r="AB127" s="968"/>
      <c r="AC127" s="968"/>
      <c r="AD127" s="968"/>
      <c r="AE127" s="969"/>
      <c r="AF127" s="970">
        <v>33</v>
      </c>
      <c r="AG127" s="968"/>
      <c r="AH127" s="968"/>
      <c r="AI127" s="968"/>
      <c r="AJ127" s="969"/>
      <c r="AK127" s="970">
        <v>25</v>
      </c>
      <c r="AL127" s="968"/>
      <c r="AM127" s="968"/>
      <c r="AN127" s="968"/>
      <c r="AO127" s="969"/>
      <c r="AP127" s="971">
        <v>0</v>
      </c>
      <c r="AQ127" s="972"/>
      <c r="AR127" s="972"/>
      <c r="AS127" s="972"/>
      <c r="AT127" s="973"/>
      <c r="AU127" s="218"/>
      <c r="AV127" s="218"/>
      <c r="AW127" s="218"/>
      <c r="AX127" s="1040" t="s">
        <v>481</v>
      </c>
      <c r="AY127" s="1041"/>
      <c r="AZ127" s="1041"/>
      <c r="BA127" s="1041"/>
      <c r="BB127" s="1041"/>
      <c r="BC127" s="1041"/>
      <c r="BD127" s="1041"/>
      <c r="BE127" s="1042"/>
      <c r="BF127" s="1043" t="s">
        <v>482</v>
      </c>
      <c r="BG127" s="1041"/>
      <c r="BH127" s="1041"/>
      <c r="BI127" s="1041"/>
      <c r="BJ127" s="1041"/>
      <c r="BK127" s="1041"/>
      <c r="BL127" s="1042"/>
      <c r="BM127" s="1043" t="s">
        <v>483</v>
      </c>
      <c r="BN127" s="1041"/>
      <c r="BO127" s="1041"/>
      <c r="BP127" s="1041"/>
      <c r="BQ127" s="1041"/>
      <c r="BR127" s="1041"/>
      <c r="BS127" s="1042"/>
      <c r="BT127" s="1043" t="s">
        <v>484</v>
      </c>
      <c r="BU127" s="1041"/>
      <c r="BV127" s="1041"/>
      <c r="BW127" s="1041"/>
      <c r="BX127" s="1041"/>
      <c r="BY127" s="1041"/>
      <c r="BZ127" s="1064"/>
      <c r="CA127" s="218"/>
      <c r="CB127" s="218"/>
      <c r="CC127" s="218"/>
      <c r="CD127" s="241"/>
      <c r="CE127" s="241"/>
      <c r="CF127" s="241"/>
      <c r="CG127" s="218"/>
      <c r="CH127" s="218"/>
      <c r="CI127" s="218"/>
      <c r="CJ127" s="240"/>
      <c r="CK127" s="1032"/>
      <c r="CL127" s="1019"/>
      <c r="CM127" s="1019"/>
      <c r="CN127" s="1019"/>
      <c r="CO127" s="1020"/>
      <c r="CP127" s="931" t="s">
        <v>485</v>
      </c>
      <c r="CQ127" s="932"/>
      <c r="CR127" s="932"/>
      <c r="CS127" s="932"/>
      <c r="CT127" s="932"/>
      <c r="CU127" s="932"/>
      <c r="CV127" s="932"/>
      <c r="CW127" s="932"/>
      <c r="CX127" s="932"/>
      <c r="CY127" s="932"/>
      <c r="CZ127" s="932"/>
      <c r="DA127" s="932"/>
      <c r="DB127" s="932"/>
      <c r="DC127" s="932"/>
      <c r="DD127" s="932"/>
      <c r="DE127" s="932"/>
      <c r="DF127" s="933"/>
      <c r="DG127" s="934" t="s">
        <v>455</v>
      </c>
      <c r="DH127" s="935"/>
      <c r="DI127" s="935"/>
      <c r="DJ127" s="935"/>
      <c r="DK127" s="935"/>
      <c r="DL127" s="935" t="s">
        <v>433</v>
      </c>
      <c r="DM127" s="935"/>
      <c r="DN127" s="935"/>
      <c r="DO127" s="935"/>
      <c r="DP127" s="935"/>
      <c r="DQ127" s="935" t="s">
        <v>455</v>
      </c>
      <c r="DR127" s="935"/>
      <c r="DS127" s="935"/>
      <c r="DT127" s="935"/>
      <c r="DU127" s="935"/>
      <c r="DV127" s="936" t="s">
        <v>429</v>
      </c>
      <c r="DW127" s="936"/>
      <c r="DX127" s="936"/>
      <c r="DY127" s="936"/>
      <c r="DZ127" s="937"/>
    </row>
    <row r="128" spans="1:130" s="216" customFormat="1" ht="26.25" customHeight="1" thickBot="1">
      <c r="A128" s="1050" t="s">
        <v>486</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487</v>
      </c>
      <c r="X128" s="1052"/>
      <c r="Y128" s="1052"/>
      <c r="Z128" s="1053"/>
      <c r="AA128" s="1054">
        <v>52431</v>
      </c>
      <c r="AB128" s="1055"/>
      <c r="AC128" s="1055"/>
      <c r="AD128" s="1055"/>
      <c r="AE128" s="1056"/>
      <c r="AF128" s="1057">
        <v>33225</v>
      </c>
      <c r="AG128" s="1055"/>
      <c r="AH128" s="1055"/>
      <c r="AI128" s="1055"/>
      <c r="AJ128" s="1056"/>
      <c r="AK128" s="1057">
        <v>63186</v>
      </c>
      <c r="AL128" s="1055"/>
      <c r="AM128" s="1055"/>
      <c r="AN128" s="1055"/>
      <c r="AO128" s="1056"/>
      <c r="AP128" s="1058"/>
      <c r="AQ128" s="1059"/>
      <c r="AR128" s="1059"/>
      <c r="AS128" s="1059"/>
      <c r="AT128" s="1060"/>
      <c r="AU128" s="218"/>
      <c r="AV128" s="218"/>
      <c r="AW128" s="218"/>
      <c r="AX128" s="905" t="s">
        <v>488</v>
      </c>
      <c r="AY128" s="906"/>
      <c r="AZ128" s="906"/>
      <c r="BA128" s="906"/>
      <c r="BB128" s="906"/>
      <c r="BC128" s="906"/>
      <c r="BD128" s="906"/>
      <c r="BE128" s="907"/>
      <c r="BF128" s="1061" t="s">
        <v>455</v>
      </c>
      <c r="BG128" s="1062"/>
      <c r="BH128" s="1062"/>
      <c r="BI128" s="1062"/>
      <c r="BJ128" s="1062"/>
      <c r="BK128" s="1062"/>
      <c r="BL128" s="1063"/>
      <c r="BM128" s="1061">
        <v>13.7</v>
      </c>
      <c r="BN128" s="1062"/>
      <c r="BO128" s="1062"/>
      <c r="BP128" s="1062"/>
      <c r="BQ128" s="1062"/>
      <c r="BR128" s="1062"/>
      <c r="BS128" s="1063"/>
      <c r="BT128" s="1061">
        <v>20</v>
      </c>
      <c r="BU128" s="1062"/>
      <c r="BV128" s="1062"/>
      <c r="BW128" s="1062"/>
      <c r="BX128" s="1062"/>
      <c r="BY128" s="1062"/>
      <c r="BZ128" s="1085"/>
      <c r="CA128" s="241"/>
      <c r="CB128" s="241"/>
      <c r="CC128" s="241"/>
      <c r="CD128" s="241"/>
      <c r="CE128" s="241"/>
      <c r="CF128" s="241"/>
      <c r="CG128" s="218"/>
      <c r="CH128" s="218"/>
      <c r="CI128" s="218"/>
      <c r="CJ128" s="240"/>
      <c r="CK128" s="1033"/>
      <c r="CL128" s="1034"/>
      <c r="CM128" s="1034"/>
      <c r="CN128" s="1034"/>
      <c r="CO128" s="1035"/>
      <c r="CP128" s="1044" t="s">
        <v>489</v>
      </c>
      <c r="CQ128" s="735"/>
      <c r="CR128" s="735"/>
      <c r="CS128" s="735"/>
      <c r="CT128" s="735"/>
      <c r="CU128" s="735"/>
      <c r="CV128" s="735"/>
      <c r="CW128" s="735"/>
      <c r="CX128" s="735"/>
      <c r="CY128" s="735"/>
      <c r="CZ128" s="735"/>
      <c r="DA128" s="735"/>
      <c r="DB128" s="735"/>
      <c r="DC128" s="735"/>
      <c r="DD128" s="735"/>
      <c r="DE128" s="735"/>
      <c r="DF128" s="1045"/>
      <c r="DG128" s="1046" t="s">
        <v>429</v>
      </c>
      <c r="DH128" s="1047"/>
      <c r="DI128" s="1047"/>
      <c r="DJ128" s="1047"/>
      <c r="DK128" s="1047"/>
      <c r="DL128" s="1047" t="s">
        <v>433</v>
      </c>
      <c r="DM128" s="1047"/>
      <c r="DN128" s="1047"/>
      <c r="DO128" s="1047"/>
      <c r="DP128" s="1047"/>
      <c r="DQ128" s="1047" t="s">
        <v>429</v>
      </c>
      <c r="DR128" s="1047"/>
      <c r="DS128" s="1047"/>
      <c r="DT128" s="1047"/>
      <c r="DU128" s="1047"/>
      <c r="DV128" s="1048" t="s">
        <v>429</v>
      </c>
      <c r="DW128" s="1048"/>
      <c r="DX128" s="1048"/>
      <c r="DY128" s="1048"/>
      <c r="DZ128" s="1049"/>
    </row>
    <row r="129" spans="1:131" s="216" customFormat="1" ht="26.25" customHeight="1">
      <c r="A129" s="943" t="s">
        <v>108</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490</v>
      </c>
      <c r="X129" s="1080"/>
      <c r="Y129" s="1080"/>
      <c r="Z129" s="1081"/>
      <c r="AA129" s="967">
        <v>7518496</v>
      </c>
      <c r="AB129" s="968"/>
      <c r="AC129" s="968"/>
      <c r="AD129" s="968"/>
      <c r="AE129" s="969"/>
      <c r="AF129" s="970">
        <v>7740316</v>
      </c>
      <c r="AG129" s="968"/>
      <c r="AH129" s="968"/>
      <c r="AI129" s="968"/>
      <c r="AJ129" s="969"/>
      <c r="AK129" s="970">
        <v>8200826</v>
      </c>
      <c r="AL129" s="968"/>
      <c r="AM129" s="968"/>
      <c r="AN129" s="968"/>
      <c r="AO129" s="969"/>
      <c r="AP129" s="1082"/>
      <c r="AQ129" s="1083"/>
      <c r="AR129" s="1083"/>
      <c r="AS129" s="1083"/>
      <c r="AT129" s="1084"/>
      <c r="AU129" s="219"/>
      <c r="AV129" s="219"/>
      <c r="AW129" s="219"/>
      <c r="AX129" s="1074" t="s">
        <v>491</v>
      </c>
      <c r="AY129" s="932"/>
      <c r="AZ129" s="932"/>
      <c r="BA129" s="932"/>
      <c r="BB129" s="932"/>
      <c r="BC129" s="932"/>
      <c r="BD129" s="932"/>
      <c r="BE129" s="933"/>
      <c r="BF129" s="1075" t="s">
        <v>459</v>
      </c>
      <c r="BG129" s="1076"/>
      <c r="BH129" s="1076"/>
      <c r="BI129" s="1076"/>
      <c r="BJ129" s="1076"/>
      <c r="BK129" s="1076"/>
      <c r="BL129" s="1077"/>
      <c r="BM129" s="1075">
        <v>18.7</v>
      </c>
      <c r="BN129" s="1076"/>
      <c r="BO129" s="1076"/>
      <c r="BP129" s="1076"/>
      <c r="BQ129" s="1076"/>
      <c r="BR129" s="1076"/>
      <c r="BS129" s="1077"/>
      <c r="BT129" s="1075">
        <v>30</v>
      </c>
      <c r="BU129" s="1076"/>
      <c r="BV129" s="1076"/>
      <c r="BW129" s="1076"/>
      <c r="BX129" s="1076"/>
      <c r="BY129" s="1076"/>
      <c r="BZ129" s="107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c r="A130" s="943" t="s">
        <v>492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493</v>
      </c>
      <c r="X130" s="1080"/>
      <c r="Y130" s="1080"/>
      <c r="Z130" s="1081"/>
      <c r="AA130" s="967">
        <v>1522855</v>
      </c>
      <c r="AB130" s="968"/>
      <c r="AC130" s="968"/>
      <c r="AD130" s="968"/>
      <c r="AE130" s="969"/>
      <c r="AF130" s="970">
        <v>1509788</v>
      </c>
      <c r="AG130" s="968"/>
      <c r="AH130" s="968"/>
      <c r="AI130" s="968"/>
      <c r="AJ130" s="969"/>
      <c r="AK130" s="970">
        <v>1487715</v>
      </c>
      <c r="AL130" s="968"/>
      <c r="AM130" s="968"/>
      <c r="AN130" s="968"/>
      <c r="AO130" s="969"/>
      <c r="AP130" s="1082"/>
      <c r="AQ130" s="1083"/>
      <c r="AR130" s="1083"/>
      <c r="AS130" s="1083"/>
      <c r="AT130" s="1084"/>
      <c r="AU130" s="219"/>
      <c r="AV130" s="219"/>
      <c r="AW130" s="219"/>
      <c r="AX130" s="1074" t="s">
        <v>494</v>
      </c>
      <c r="AY130" s="932"/>
      <c r="AZ130" s="932"/>
      <c r="BA130" s="932"/>
      <c r="BB130" s="932"/>
      <c r="BC130" s="932"/>
      <c r="BD130" s="932"/>
      <c r="BE130" s="933"/>
      <c r="BF130" s="1110">
        <v>10.5</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495</v>
      </c>
      <c r="X131" s="1117"/>
      <c r="Y131" s="1117"/>
      <c r="Z131" s="1118"/>
      <c r="AA131" s="1013">
        <v>5995641</v>
      </c>
      <c r="AB131" s="995"/>
      <c r="AC131" s="995"/>
      <c r="AD131" s="995"/>
      <c r="AE131" s="996"/>
      <c r="AF131" s="994">
        <v>6230528</v>
      </c>
      <c r="AG131" s="995"/>
      <c r="AH131" s="995"/>
      <c r="AI131" s="995"/>
      <c r="AJ131" s="996"/>
      <c r="AK131" s="994">
        <v>6713111</v>
      </c>
      <c r="AL131" s="995"/>
      <c r="AM131" s="995"/>
      <c r="AN131" s="995"/>
      <c r="AO131" s="996"/>
      <c r="AP131" s="1119"/>
      <c r="AQ131" s="1120"/>
      <c r="AR131" s="1120"/>
      <c r="AS131" s="1120"/>
      <c r="AT131" s="1121"/>
      <c r="AU131" s="219"/>
      <c r="AV131" s="219"/>
      <c r="AW131" s="219"/>
      <c r="AX131" s="1092" t="s">
        <v>496</v>
      </c>
      <c r="AY131" s="735"/>
      <c r="AZ131" s="735"/>
      <c r="BA131" s="735"/>
      <c r="BB131" s="735"/>
      <c r="BC131" s="735"/>
      <c r="BD131" s="735"/>
      <c r="BE131" s="1045"/>
      <c r="BF131" s="1093">
        <v>51.6</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c r="A132" s="1099" t="s">
        <v>497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498</v>
      </c>
      <c r="W132" s="1103"/>
      <c r="X132" s="1103"/>
      <c r="Y132" s="1103"/>
      <c r="Z132" s="1104"/>
      <c r="AA132" s="1105">
        <v>10.50955186</v>
      </c>
      <c r="AB132" s="1106"/>
      <c r="AC132" s="1106"/>
      <c r="AD132" s="1106"/>
      <c r="AE132" s="1107"/>
      <c r="AF132" s="1108">
        <v>11.07130888</v>
      </c>
      <c r="AG132" s="1106"/>
      <c r="AH132" s="1106"/>
      <c r="AI132" s="1106"/>
      <c r="AJ132" s="1107"/>
      <c r="AK132" s="1108">
        <v>10.16166722</v>
      </c>
      <c r="AL132" s="1106"/>
      <c r="AM132" s="1106"/>
      <c r="AN132" s="1106"/>
      <c r="AO132" s="1107"/>
      <c r="AP132" s="1010"/>
      <c r="AQ132" s="1011"/>
      <c r="AR132" s="1011"/>
      <c r="AS132" s="1011"/>
      <c r="AT132" s="110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499</v>
      </c>
      <c r="W133" s="1086"/>
      <c r="X133" s="1086"/>
      <c r="Y133" s="1086"/>
      <c r="Z133" s="1087"/>
      <c r="AA133" s="1088">
        <v>12.1</v>
      </c>
      <c r="AB133" s="1089"/>
      <c r="AC133" s="1089"/>
      <c r="AD133" s="1089"/>
      <c r="AE133" s="1090"/>
      <c r="AF133" s="1088">
        <v>11.1</v>
      </c>
      <c r="AG133" s="1089"/>
      <c r="AH133" s="1089"/>
      <c r="AI133" s="1089"/>
      <c r="AJ133" s="1090"/>
      <c r="AK133" s="1088">
        <v>10.5</v>
      </c>
      <c r="AL133" s="1089"/>
      <c r="AM133" s="1089"/>
      <c r="AN133" s="1089"/>
      <c r="AO133" s="1090"/>
      <c r="AP133" s="1037"/>
      <c r="AQ133" s="1038"/>
      <c r="AR133" s="1038"/>
      <c r="AS133" s="1038"/>
      <c r="AT133" s="109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EobgVB8X8gJ7Rh9VGN9LMKG+CMmGk/tH09aYXJkPdbZ05lNmK69bciZp7G1lUomW2+kTFfkFkzvfiyz9g1mAbQ==" saltValue="6sMpg4LK7p449rxUbi4F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5" style="246" customWidth="1"/>
    <col min="121" max="121" width="0" style="245" hidden="1" customWidth="1"/>
    <col min="122" max="16384" width="9" style="245" hidden="1"/>
  </cols>
  <sheetData>
    <row r="1" spans="1:120">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row r="3" spans="1:120"/>
    <row r="4" spans="1:120"/>
    <row r="5" spans="1:120"/>
    <row r="6" spans="1:120"/>
    <row r="7" spans="1:120"/>
    <row r="8" spans="1:120"/>
    <row r="9" spans="1:120"/>
    <row r="10" spans="1:120"/>
    <row r="11" spans="1:120"/>
    <row r="12" spans="1:120"/>
    <row r="13" spans="1:120"/>
    <row r="14" spans="1:120"/>
    <row r="15" spans="1:120"/>
    <row r="16" spans="1:120">
      <c r="DP16" s="245"/>
    </row>
    <row r="17" spans="119:120">
      <c r="DP17" s="245"/>
    </row>
    <row r="18" spans="119:120"/>
    <row r="19" spans="119:120"/>
    <row r="20" spans="119:120">
      <c r="DO20" s="245"/>
      <c r="DP20" s="245"/>
    </row>
    <row r="21" spans="119:120">
      <c r="DP21" s="245"/>
    </row>
    <row r="22" spans="119:120"/>
    <row r="23" spans="119:120">
      <c r="DO23" s="245"/>
      <c r="DP23" s="245"/>
    </row>
    <row r="24" spans="119:120">
      <c r="DP24" s="245"/>
    </row>
    <row r="25" spans="119:120">
      <c r="DP25" s="245"/>
    </row>
    <row r="26" spans="119:120">
      <c r="DO26" s="245"/>
      <c r="DP26" s="245"/>
    </row>
    <row r="27" spans="119:120"/>
    <row r="28" spans="119:120">
      <c r="DO28" s="245"/>
      <c r="DP28" s="245"/>
    </row>
    <row r="29" spans="119:120">
      <c r="DP29" s="245"/>
    </row>
    <row r="30" spans="119:120"/>
    <row r="31" spans="119:120">
      <c r="DO31" s="245"/>
      <c r="DP31" s="245"/>
    </row>
    <row r="32" spans="119:120"/>
    <row r="33" spans="98:120">
      <c r="DO33" s="245"/>
      <c r="DP33" s="245"/>
    </row>
    <row r="34" spans="98:120">
      <c r="DM34" s="245"/>
    </row>
    <row r="35" spans="98:120">
      <c r="CT35" s="245"/>
      <c r="CU35" s="245"/>
      <c r="CV35" s="245"/>
      <c r="CY35" s="245"/>
      <c r="CZ35" s="245"/>
      <c r="DA35" s="245"/>
      <c r="DD35" s="245"/>
      <c r="DE35" s="245"/>
      <c r="DF35" s="245"/>
      <c r="DI35" s="245"/>
      <c r="DJ35" s="245"/>
      <c r="DK35" s="245"/>
      <c r="DM35" s="245"/>
      <c r="DN35" s="245"/>
      <c r="DO35" s="245"/>
      <c r="DP35" s="245"/>
    </row>
    <row r="36" spans="98:120"/>
    <row r="37" spans="98:120">
      <c r="CW37" s="245"/>
      <c r="DB37" s="245"/>
      <c r="DG37" s="245"/>
      <c r="DL37" s="245"/>
      <c r="DP37" s="245"/>
    </row>
    <row r="38" spans="98:120">
      <c r="CT38" s="245"/>
      <c r="CU38" s="245"/>
      <c r="CV38" s="245"/>
      <c r="CW38" s="245"/>
      <c r="CY38" s="245"/>
      <c r="CZ38" s="245"/>
      <c r="DA38" s="245"/>
      <c r="DB38" s="245"/>
      <c r="DD38" s="245"/>
      <c r="DE38" s="245"/>
      <c r="DF38" s="245"/>
      <c r="DG38" s="245"/>
      <c r="DI38" s="245"/>
      <c r="DJ38" s="245"/>
      <c r="DK38" s="245"/>
      <c r="DL38" s="245"/>
      <c r="DN38" s="245"/>
      <c r="DO38" s="245"/>
      <c r="DP38" s="245"/>
    </row>
    <row r="39" spans="98:120"/>
    <row r="40" spans="98:120"/>
    <row r="41" spans="98:120"/>
    <row r="42" spans="98:120"/>
    <row r="43" spans="98:120"/>
    <row r="44" spans="98:120"/>
    <row r="45" spans="98:120"/>
    <row r="46" spans="98:120"/>
    <row r="47" spans="98:120"/>
    <row r="48" spans="98:120"/>
    <row r="49" spans="22:120">
      <c r="DN49" s="245"/>
      <c r="DO49" s="245"/>
      <c r="DP49" s="24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5"/>
      <c r="CS63" s="245"/>
      <c r="CX63" s="245"/>
      <c r="DC63" s="245"/>
      <c r="DH63" s="245"/>
    </row>
    <row r="64" spans="22:120">
      <c r="V64" s="245"/>
    </row>
    <row r="65" spans="15:120">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c r="Q66" s="245"/>
      <c r="S66" s="245"/>
      <c r="U66" s="245"/>
      <c r="DM66" s="245"/>
    </row>
    <row r="67" spans="15:120">
      <c r="O67" s="245"/>
      <c r="P67" s="245"/>
      <c r="R67" s="245"/>
      <c r="T67" s="245"/>
      <c r="Y67" s="245"/>
      <c r="CT67" s="245"/>
      <c r="CV67" s="245"/>
      <c r="CW67" s="245"/>
      <c r="CY67" s="245"/>
      <c r="DA67" s="245"/>
      <c r="DB67" s="245"/>
      <c r="DD67" s="245"/>
      <c r="DF67" s="245"/>
      <c r="DG67" s="245"/>
      <c r="DI67" s="245"/>
      <c r="DK67" s="245"/>
      <c r="DL67" s="245"/>
      <c r="DN67" s="245"/>
      <c r="DO67" s="245"/>
      <c r="DP67" s="245"/>
    </row>
    <row r="68" spans="15:120"/>
    <row r="69" spans="15:120"/>
    <row r="70" spans="15:120"/>
    <row r="71" spans="15:120"/>
    <row r="72" spans="15:120">
      <c r="DP72" s="245"/>
    </row>
    <row r="73" spans="15:120">
      <c r="DP73" s="24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5"/>
      <c r="CX96" s="245"/>
      <c r="DC96" s="245"/>
      <c r="DH96" s="245"/>
    </row>
    <row r="97" spans="24:120">
      <c r="CS97" s="245"/>
      <c r="CX97" s="245"/>
      <c r="DC97" s="245"/>
      <c r="DH97" s="245"/>
      <c r="DP97" s="246" t="s">
        <v>500</v>
      </c>
    </row>
    <row r="98" spans="24:120" hidden="1">
      <c r="CS98" s="245"/>
      <c r="CX98" s="245"/>
      <c r="DC98" s="245"/>
      <c r="DH98" s="245"/>
    </row>
    <row r="99" spans="24:120" hidden="1">
      <c r="CS99" s="245"/>
      <c r="CX99" s="245"/>
      <c r="DC99" s="245"/>
      <c r="DH99" s="245"/>
    </row>
    <row r="101" spans="24:120" ht="12" hidden="1" customHeight="1">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c r="CU102" s="245"/>
      <c r="CZ102" s="245"/>
      <c r="DE102" s="245"/>
      <c r="DJ102" s="245"/>
      <c r="DM102" s="245"/>
    </row>
    <row r="103" spans="24:120" hidden="1">
      <c r="CT103" s="245"/>
      <c r="CV103" s="245"/>
      <c r="CW103" s="245"/>
      <c r="CY103" s="245"/>
      <c r="DA103" s="245"/>
      <c r="DB103" s="245"/>
      <c r="DD103" s="245"/>
      <c r="DF103" s="245"/>
      <c r="DG103" s="245"/>
      <c r="DI103" s="245"/>
      <c r="DK103" s="245"/>
      <c r="DL103" s="245"/>
      <c r="DM103" s="245"/>
      <c r="DN103" s="245"/>
      <c r="DO103" s="245"/>
      <c r="DP103" s="245"/>
    </row>
    <row r="104" spans="24:120" hidden="1">
      <c r="CV104" s="245"/>
      <c r="CW104" s="245"/>
      <c r="DA104" s="245"/>
      <c r="DB104" s="245"/>
      <c r="DF104" s="245"/>
      <c r="DG104" s="245"/>
      <c r="DK104" s="245"/>
      <c r="DL104" s="245"/>
      <c r="DN104" s="245"/>
      <c r="DO104" s="245"/>
      <c r="DP104" s="24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6" customWidth="1"/>
    <col min="117" max="16384" width="9" style="245" hidden="1"/>
  </cols>
  <sheetData>
    <row r="1" spans="2:116">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row r="3" spans="2:116"/>
    <row r="4" spans="2:116">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row r="7" spans="2:116"/>
    <row r="8" spans="2:116"/>
    <row r="9" spans="2:116"/>
    <row r="10" spans="2:116"/>
    <row r="11" spans="2:116"/>
    <row r="12" spans="2:116"/>
    <row r="13" spans="2:116"/>
    <row r="14" spans="2:116"/>
    <row r="15" spans="2:116"/>
    <row r="16" spans="2:116"/>
    <row r="17" spans="9:116"/>
    <row r="18" spans="9:116">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row r="20" spans="9:116"/>
    <row r="21" spans="9:116">
      <c r="DL21" s="245"/>
    </row>
    <row r="22" spans="9:116">
      <c r="DI22" s="245"/>
      <c r="DJ22" s="245"/>
      <c r="DK22" s="245"/>
      <c r="DL22" s="245"/>
    </row>
    <row r="23" spans="9:116">
      <c r="CY23" s="245"/>
      <c r="CZ23" s="245"/>
      <c r="DA23" s="245"/>
      <c r="DB23" s="245"/>
      <c r="DC23" s="245"/>
      <c r="DD23" s="245"/>
      <c r="DE23" s="245"/>
      <c r="DF23" s="245"/>
      <c r="DG23" s="245"/>
      <c r="DH23" s="245"/>
      <c r="DI23" s="245"/>
      <c r="DJ23" s="245"/>
      <c r="DK23" s="245"/>
      <c r="DL23" s="245"/>
    </row>
    <row r="24" spans="9:116"/>
    <row r="25" spans="9:116"/>
    <row r="26" spans="9:116"/>
    <row r="27" spans="9:116"/>
    <row r="28" spans="9:116"/>
    <row r="29" spans="9:116"/>
    <row r="30" spans="9:116"/>
    <row r="31" spans="9:116"/>
    <row r="32" spans="9:116"/>
    <row r="33" spans="15:116"/>
    <row r="34" spans="15:116"/>
    <row r="35" spans="15:116">
      <c r="CZ35" s="245"/>
      <c r="DA35" s="245"/>
      <c r="DB35" s="245"/>
      <c r="DC35" s="245"/>
      <c r="DD35" s="245"/>
      <c r="DE35" s="245"/>
      <c r="DF35" s="245"/>
      <c r="DG35" s="245"/>
      <c r="DH35" s="245"/>
      <c r="DI35" s="245"/>
      <c r="DJ35" s="245"/>
      <c r="DK35" s="245"/>
      <c r="DL35" s="245"/>
    </row>
    <row r="36" spans="15:116"/>
    <row r="37" spans="15:116">
      <c r="DL37" s="245"/>
    </row>
    <row r="38" spans="15:116">
      <c r="DI38" s="245"/>
      <c r="DJ38" s="245"/>
      <c r="DK38" s="245"/>
      <c r="DL38" s="245"/>
    </row>
    <row r="39" spans="15:116"/>
    <row r="40" spans="15:116"/>
    <row r="41" spans="15:116"/>
    <row r="42" spans="15:116"/>
    <row r="43" spans="15:116">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c r="DL44" s="245"/>
    </row>
    <row r="45" spans="15:116"/>
    <row r="46" spans="15:116">
      <c r="DA46" s="245"/>
      <c r="DB46" s="245"/>
      <c r="DC46" s="245"/>
      <c r="DD46" s="245"/>
      <c r="DE46" s="245"/>
      <c r="DF46" s="245"/>
      <c r="DG46" s="245"/>
      <c r="DH46" s="245"/>
      <c r="DI46" s="245"/>
      <c r="DJ46" s="245"/>
      <c r="DK46" s="245"/>
      <c r="DL46" s="245"/>
    </row>
    <row r="47" spans="15:116"/>
    <row r="48" spans="15:116"/>
    <row r="49" spans="104:116"/>
    <row r="50" spans="104:116">
      <c r="CZ50" s="245"/>
      <c r="DA50" s="245"/>
      <c r="DB50" s="245"/>
      <c r="DC50" s="245"/>
      <c r="DD50" s="245"/>
      <c r="DE50" s="245"/>
      <c r="DF50" s="245"/>
      <c r="DG50" s="245"/>
      <c r="DH50" s="245"/>
      <c r="DI50" s="245"/>
      <c r="DJ50" s="245"/>
      <c r="DK50" s="245"/>
      <c r="DL50" s="245"/>
    </row>
    <row r="51" spans="104:116"/>
    <row r="52" spans="104:116"/>
    <row r="53" spans="104:116">
      <c r="DL53" s="24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5"/>
      <c r="DD67" s="245"/>
      <c r="DE67" s="245"/>
      <c r="DF67" s="245"/>
      <c r="DG67" s="245"/>
      <c r="DH67" s="245"/>
      <c r="DI67" s="245"/>
      <c r="DJ67" s="245"/>
      <c r="DK67" s="245"/>
      <c r="DL67" s="24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hL/0zt7XU+HKO6wPzg6QGA9JeOOfmLafpigovcGMy7mqNAOQiRdzVQmUGIbdqsHUdZ6JD31+nq+EKxNlbo2qQ==" saltValue="N11da2C09XMbk0DAMIh6d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election activeCell="AL25" sqref="AL25"/>
    </sheetView>
  </sheetViews>
  <sheetFormatPr defaultColWidth="0" defaultRowHeight="13.5" customHeight="1" zeroHeight="1"/>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c r="AS1" s="247"/>
      <c r="AT1" s="247"/>
    </row>
    <row r="2" spans="1:46">
      <c r="AS2" s="247"/>
      <c r="AT2" s="247"/>
    </row>
    <row r="3" spans="1:46">
      <c r="AS3" s="247"/>
      <c r="AT3" s="247"/>
    </row>
    <row r="4" spans="1:46">
      <c r="AS4" s="247"/>
      <c r="AT4" s="247"/>
    </row>
    <row r="5" spans="1:46" ht="17.25">
      <c r="A5" s="248" t="s">
        <v>501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c r="A6" s="251"/>
      <c r="AK6" s="252" t="s">
        <v>502</v>
      </c>
      <c r="AL6" s="252"/>
      <c r="AM6" s="252"/>
      <c r="AN6" s="252"/>
    </row>
    <row r="7" spans="1:46" ht="13.5" customHeight="1">
      <c r="A7" s="251"/>
      <c r="AK7" s="254"/>
      <c r="AL7" s="255"/>
      <c r="AM7" s="255"/>
      <c r="AN7" s="256"/>
      <c r="AO7" s="1123" t="s">
        <v>503</v>
      </c>
      <c r="AP7" s="257"/>
      <c r="AQ7" s="258" t="s">
        <v>504</v>
      </c>
      <c r="AR7" s="259"/>
    </row>
    <row r="8" spans="1:46">
      <c r="A8" s="251"/>
      <c r="AK8" s="260"/>
      <c r="AL8" s="261"/>
      <c r="AM8" s="261"/>
      <c r="AN8" s="262"/>
      <c r="AO8" s="1124"/>
      <c r="AP8" s="263" t="s">
        <v>505</v>
      </c>
      <c r="AQ8" s="264" t="s">
        <v>506</v>
      </c>
      <c r="AR8" s="265" t="s">
        <v>507</v>
      </c>
    </row>
    <row r="9" spans="1:46">
      <c r="A9" s="251"/>
      <c r="AK9" s="1125" t="s">
        <v>508</v>
      </c>
      <c r="AL9" s="1126"/>
      <c r="AM9" s="1126"/>
      <c r="AN9" s="1127"/>
      <c r="AO9" s="266">
        <v>1813632</v>
      </c>
      <c r="AP9" s="266">
        <v>60244</v>
      </c>
      <c r="AQ9" s="267">
        <v>65075</v>
      </c>
      <c r="AR9" s="268">
        <v>-7.4</v>
      </c>
    </row>
    <row r="10" spans="1:46" ht="13.5" customHeight="1">
      <c r="A10" s="251"/>
      <c r="AK10" s="1125" t="s">
        <v>509</v>
      </c>
      <c r="AL10" s="1126"/>
      <c r="AM10" s="1126"/>
      <c r="AN10" s="1127"/>
      <c r="AO10" s="269">
        <v>379350</v>
      </c>
      <c r="AP10" s="269">
        <v>12601</v>
      </c>
      <c r="AQ10" s="270">
        <v>8175</v>
      </c>
      <c r="AR10" s="271">
        <v>54.1</v>
      </c>
    </row>
    <row r="11" spans="1:46" ht="13.5" customHeight="1">
      <c r="A11" s="251"/>
      <c r="AK11" s="1125" t="s">
        <v>510</v>
      </c>
      <c r="AL11" s="1126"/>
      <c r="AM11" s="1126"/>
      <c r="AN11" s="1127"/>
      <c r="AO11" s="269">
        <v>8144</v>
      </c>
      <c r="AP11" s="269">
        <v>271</v>
      </c>
      <c r="AQ11" s="270">
        <v>364</v>
      </c>
      <c r="AR11" s="271">
        <v>-25.5</v>
      </c>
    </row>
    <row r="12" spans="1:46" ht="13.5" customHeight="1">
      <c r="A12" s="251"/>
      <c r="AK12" s="1125" t="s">
        <v>511</v>
      </c>
      <c r="AL12" s="1126"/>
      <c r="AM12" s="1126"/>
      <c r="AN12" s="1127"/>
      <c r="AO12" s="269">
        <v>153</v>
      </c>
      <c r="AP12" s="269">
        <v>5</v>
      </c>
      <c r="AQ12" s="270">
        <v>18</v>
      </c>
      <c r="AR12" s="271">
        <v>-72.2</v>
      </c>
    </row>
    <row r="13" spans="1:46" ht="13.5" customHeight="1">
      <c r="A13" s="251"/>
      <c r="AK13" s="1125" t="s">
        <v>512</v>
      </c>
      <c r="AL13" s="1126"/>
      <c r="AM13" s="1126"/>
      <c r="AN13" s="1127"/>
      <c r="AO13" s="269">
        <v>52270</v>
      </c>
      <c r="AP13" s="269">
        <v>1736</v>
      </c>
      <c r="AQ13" s="270">
        <v>2565</v>
      </c>
      <c r="AR13" s="271">
        <v>-32.299999999999997</v>
      </c>
    </row>
    <row r="14" spans="1:46" ht="13.5" customHeight="1">
      <c r="A14" s="251"/>
      <c r="AK14" s="1125" t="s">
        <v>513</v>
      </c>
      <c r="AL14" s="1126"/>
      <c r="AM14" s="1126"/>
      <c r="AN14" s="1127"/>
      <c r="AO14" s="269">
        <v>18221</v>
      </c>
      <c r="AP14" s="269">
        <v>605</v>
      </c>
      <c r="AQ14" s="270">
        <v>1231</v>
      </c>
      <c r="AR14" s="271">
        <v>-50.9</v>
      </c>
    </row>
    <row r="15" spans="1:46" ht="13.5" customHeight="1">
      <c r="A15" s="251"/>
      <c r="AK15" s="1128" t="s">
        <v>514</v>
      </c>
      <c r="AL15" s="1129"/>
      <c r="AM15" s="1129"/>
      <c r="AN15" s="1130"/>
      <c r="AO15" s="269">
        <v>-122250</v>
      </c>
      <c r="AP15" s="269">
        <v>-4061</v>
      </c>
      <c r="AQ15" s="270">
        <v>-4456</v>
      </c>
      <c r="AR15" s="271">
        <v>-8.9</v>
      </c>
    </row>
    <row r="16" spans="1:46">
      <c r="A16" s="251"/>
      <c r="AK16" s="1128" t="s">
        <v>197</v>
      </c>
      <c r="AL16" s="1129"/>
      <c r="AM16" s="1129"/>
      <c r="AN16" s="1130"/>
      <c r="AO16" s="269">
        <v>2149520</v>
      </c>
      <c r="AP16" s="269">
        <v>71401</v>
      </c>
      <c r="AQ16" s="270">
        <v>72972</v>
      </c>
      <c r="AR16" s="271">
        <v>-2.2000000000000002</v>
      </c>
    </row>
    <row r="17" spans="1:46">
      <c r="A17" s="251"/>
    </row>
    <row r="18" spans="1:46">
      <c r="A18" s="251"/>
      <c r="AQ18" s="272"/>
      <c r="AR18" s="272"/>
    </row>
    <row r="19" spans="1:46">
      <c r="A19" s="251"/>
      <c r="AK19" s="247" t="s">
        <v>515</v>
      </c>
    </row>
    <row r="20" spans="1:46">
      <c r="A20" s="251"/>
      <c r="AK20" s="273"/>
      <c r="AL20" s="274"/>
      <c r="AM20" s="274"/>
      <c r="AN20" s="275"/>
      <c r="AO20" s="276" t="s">
        <v>516</v>
      </c>
      <c r="AP20" s="277" t="s">
        <v>517</v>
      </c>
      <c r="AQ20" s="278" t="s">
        <v>518</v>
      </c>
      <c r="AR20" s="279"/>
    </row>
    <row r="21" spans="1:46" s="252" customFormat="1">
      <c r="A21" s="280"/>
      <c r="AK21" s="1131" t="s">
        <v>519</v>
      </c>
      <c r="AL21" s="1132"/>
      <c r="AM21" s="1132"/>
      <c r="AN21" s="1133"/>
      <c r="AO21" s="281">
        <v>5.28</v>
      </c>
      <c r="AP21" s="282">
        <v>6.56</v>
      </c>
      <c r="AQ21" s="283">
        <v>-1.28</v>
      </c>
      <c r="AS21" s="284"/>
      <c r="AT21" s="280"/>
    </row>
    <row r="22" spans="1:46" s="252" customFormat="1">
      <c r="A22" s="280"/>
      <c r="AK22" s="1131" t="s">
        <v>520</v>
      </c>
      <c r="AL22" s="1132"/>
      <c r="AM22" s="1132"/>
      <c r="AN22" s="1133"/>
      <c r="AO22" s="285">
        <v>99.4</v>
      </c>
      <c r="AP22" s="286">
        <v>97.1</v>
      </c>
      <c r="AQ22" s="287">
        <v>2.2999999999999998</v>
      </c>
      <c r="AR22" s="272"/>
      <c r="AS22" s="284"/>
      <c r="AT22" s="280"/>
    </row>
    <row r="23" spans="1:46" s="252" customFormat="1">
      <c r="A23" s="280"/>
      <c r="AP23" s="272"/>
      <c r="AQ23" s="272"/>
      <c r="AR23" s="272"/>
      <c r="AS23" s="284"/>
      <c r="AT23" s="280"/>
    </row>
    <row r="24" spans="1:46" s="252" customFormat="1">
      <c r="A24" s="280"/>
      <c r="AP24" s="272"/>
      <c r="AQ24" s="272"/>
      <c r="AR24" s="272"/>
      <c r="AS24" s="284"/>
      <c r="AT24" s="280"/>
    </row>
    <row r="25" spans="1:46" s="252" customForma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c r="A26" s="1122" t="s">
        <v>521</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c r="A27" s="292"/>
      <c r="AS27" s="247"/>
      <c r="AT27" s="247"/>
    </row>
    <row r="28" spans="1:46" ht="17.25">
      <c r="A28" s="248" t="s">
        <v>522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c r="A29" s="251"/>
      <c r="AK29" s="252" t="s">
        <v>523</v>
      </c>
      <c r="AL29" s="252"/>
      <c r="AM29" s="252"/>
      <c r="AN29" s="252"/>
      <c r="AS29" s="294"/>
    </row>
    <row r="30" spans="1:46" ht="13.5" customHeight="1">
      <c r="A30" s="251"/>
      <c r="AK30" s="254"/>
      <c r="AL30" s="255"/>
      <c r="AM30" s="255"/>
      <c r="AN30" s="256"/>
      <c r="AO30" s="1123" t="s">
        <v>503</v>
      </c>
      <c r="AP30" s="257"/>
      <c r="AQ30" s="258" t="s">
        <v>504</v>
      </c>
      <c r="AR30" s="259"/>
    </row>
    <row r="31" spans="1:46">
      <c r="A31" s="251"/>
      <c r="AK31" s="260"/>
      <c r="AL31" s="261"/>
      <c r="AM31" s="261"/>
      <c r="AN31" s="262"/>
      <c r="AO31" s="1124"/>
      <c r="AP31" s="263" t="s">
        <v>505</v>
      </c>
      <c r="AQ31" s="264" t="s">
        <v>506</v>
      </c>
      <c r="AR31" s="265" t="s">
        <v>507</v>
      </c>
    </row>
    <row r="32" spans="1:46" ht="27" customHeight="1">
      <c r="A32" s="251"/>
      <c r="AK32" s="1139" t="s">
        <v>524</v>
      </c>
      <c r="AL32" s="1140"/>
      <c r="AM32" s="1140"/>
      <c r="AN32" s="1141"/>
      <c r="AO32" s="295">
        <v>1393101</v>
      </c>
      <c r="AP32" s="295">
        <v>46275</v>
      </c>
      <c r="AQ32" s="296">
        <v>32092</v>
      </c>
      <c r="AR32" s="297">
        <v>44.2</v>
      </c>
    </row>
    <row r="33" spans="1:46" ht="13.5" customHeight="1">
      <c r="A33" s="251"/>
      <c r="AK33" s="1139" t="s">
        <v>525</v>
      </c>
      <c r="AL33" s="1140"/>
      <c r="AM33" s="1140"/>
      <c r="AN33" s="1141"/>
      <c r="AO33" s="295" t="s">
        <v>526</v>
      </c>
      <c r="AP33" s="295" t="s">
        <v>526</v>
      </c>
      <c r="AQ33" s="296" t="s">
        <v>526</v>
      </c>
      <c r="AR33" s="297" t="s">
        <v>526</v>
      </c>
    </row>
    <row r="34" spans="1:46" ht="27" customHeight="1">
      <c r="A34" s="251"/>
      <c r="AK34" s="1139" t="s">
        <v>527</v>
      </c>
      <c r="AL34" s="1140"/>
      <c r="AM34" s="1140"/>
      <c r="AN34" s="1141"/>
      <c r="AO34" s="295" t="s">
        <v>526</v>
      </c>
      <c r="AP34" s="295" t="s">
        <v>526</v>
      </c>
      <c r="AQ34" s="296" t="s">
        <v>526</v>
      </c>
      <c r="AR34" s="297" t="s">
        <v>526</v>
      </c>
    </row>
    <row r="35" spans="1:46" ht="27" customHeight="1">
      <c r="A35" s="251"/>
      <c r="AK35" s="1139" t="s">
        <v>528</v>
      </c>
      <c r="AL35" s="1140"/>
      <c r="AM35" s="1140"/>
      <c r="AN35" s="1141"/>
      <c r="AO35" s="295">
        <v>739964</v>
      </c>
      <c r="AP35" s="295">
        <v>24579</v>
      </c>
      <c r="AQ35" s="296">
        <v>8882</v>
      </c>
      <c r="AR35" s="297">
        <v>176.7</v>
      </c>
    </row>
    <row r="36" spans="1:46" ht="27" customHeight="1">
      <c r="A36" s="251"/>
      <c r="AK36" s="1139" t="s">
        <v>529</v>
      </c>
      <c r="AL36" s="1140"/>
      <c r="AM36" s="1140"/>
      <c r="AN36" s="1141"/>
      <c r="AO36" s="295">
        <v>99926</v>
      </c>
      <c r="AP36" s="295">
        <v>3319</v>
      </c>
      <c r="AQ36" s="296">
        <v>1893</v>
      </c>
      <c r="AR36" s="297">
        <v>75.3</v>
      </c>
    </row>
    <row r="37" spans="1:46" ht="13.5" customHeight="1">
      <c r="A37" s="251"/>
      <c r="AK37" s="1139" t="s">
        <v>530</v>
      </c>
      <c r="AL37" s="1140"/>
      <c r="AM37" s="1140"/>
      <c r="AN37" s="1141"/>
      <c r="AO37" s="295">
        <v>25</v>
      </c>
      <c r="AP37" s="295">
        <v>1</v>
      </c>
      <c r="AQ37" s="296">
        <v>971</v>
      </c>
      <c r="AR37" s="297">
        <v>-99.9</v>
      </c>
    </row>
    <row r="38" spans="1:46" ht="27" customHeight="1">
      <c r="A38" s="251"/>
      <c r="AK38" s="1142" t="s">
        <v>531</v>
      </c>
      <c r="AL38" s="1143"/>
      <c r="AM38" s="1143"/>
      <c r="AN38" s="1144"/>
      <c r="AO38" s="298">
        <v>49</v>
      </c>
      <c r="AP38" s="298">
        <v>2</v>
      </c>
      <c r="AQ38" s="299">
        <v>0</v>
      </c>
      <c r="AR38" s="287">
        <v>0</v>
      </c>
      <c r="AS38" s="294"/>
    </row>
    <row r="39" spans="1:46">
      <c r="A39" s="251"/>
      <c r="AK39" s="1142" t="s">
        <v>532</v>
      </c>
      <c r="AL39" s="1143"/>
      <c r="AM39" s="1143"/>
      <c r="AN39" s="1144"/>
      <c r="AO39" s="295">
        <v>-63186</v>
      </c>
      <c r="AP39" s="295">
        <v>-2099</v>
      </c>
      <c r="AQ39" s="296">
        <v>-3104</v>
      </c>
      <c r="AR39" s="297">
        <v>-32.4</v>
      </c>
      <c r="AS39" s="294"/>
    </row>
    <row r="40" spans="1:46" ht="27" customHeight="1">
      <c r="A40" s="251"/>
      <c r="AK40" s="1139" t="s">
        <v>533</v>
      </c>
      <c r="AL40" s="1140"/>
      <c r="AM40" s="1140"/>
      <c r="AN40" s="1141"/>
      <c r="AO40" s="295">
        <v>-1487715</v>
      </c>
      <c r="AP40" s="295">
        <v>-49418</v>
      </c>
      <c r="AQ40" s="296">
        <v>-27365</v>
      </c>
      <c r="AR40" s="297">
        <v>80.599999999999994</v>
      </c>
      <c r="AS40" s="294"/>
    </row>
    <row r="41" spans="1:46">
      <c r="A41" s="251"/>
      <c r="AK41" s="1145" t="s">
        <v>296</v>
      </c>
      <c r="AL41" s="1146"/>
      <c r="AM41" s="1146"/>
      <c r="AN41" s="1147"/>
      <c r="AO41" s="295">
        <v>682164</v>
      </c>
      <c r="AP41" s="295">
        <v>22659</v>
      </c>
      <c r="AQ41" s="296">
        <v>13369</v>
      </c>
      <c r="AR41" s="297">
        <v>69.5</v>
      </c>
      <c r="AS41" s="294"/>
    </row>
    <row r="42" spans="1:46">
      <c r="A42" s="251"/>
      <c r="AK42" s="300" t="s">
        <v>534</v>
      </c>
      <c r="AQ42" s="272"/>
      <c r="AR42" s="272"/>
      <c r="AS42" s="294"/>
    </row>
    <row r="43" spans="1:46">
      <c r="A43" s="251"/>
      <c r="AP43" s="301"/>
      <c r="AQ43" s="272"/>
      <c r="AS43" s="294"/>
    </row>
    <row r="44" spans="1:46">
      <c r="A44" s="251"/>
      <c r="AQ44" s="272"/>
    </row>
    <row r="45" spans="1:46">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c r="A47" s="304" t="s">
        <v>535</v>
      </c>
    </row>
    <row r="48" spans="1:46">
      <c r="A48" s="251"/>
      <c r="AK48" s="305" t="s">
        <v>536</v>
      </c>
      <c r="AL48" s="305"/>
      <c r="AM48" s="305"/>
      <c r="AN48" s="305"/>
      <c r="AO48" s="305"/>
      <c r="AP48" s="305"/>
      <c r="AQ48" s="306"/>
      <c r="AR48" s="305"/>
    </row>
    <row r="49" spans="1:44" ht="13.5" customHeight="1">
      <c r="A49" s="251"/>
      <c r="AK49" s="307"/>
      <c r="AL49" s="308"/>
      <c r="AM49" s="1134" t="s">
        <v>503</v>
      </c>
      <c r="AN49" s="1136" t="s">
        <v>537</v>
      </c>
      <c r="AO49" s="1137"/>
      <c r="AP49" s="1137"/>
      <c r="AQ49" s="1137"/>
      <c r="AR49" s="1138"/>
    </row>
    <row r="50" spans="1:44">
      <c r="A50" s="251"/>
      <c r="AK50" s="309"/>
      <c r="AL50" s="310"/>
      <c r="AM50" s="1135"/>
      <c r="AN50" s="311" t="s">
        <v>538</v>
      </c>
      <c r="AO50" s="312" t="s">
        <v>539</v>
      </c>
      <c r="AP50" s="313" t="s">
        <v>540</v>
      </c>
      <c r="AQ50" s="314" t="s">
        <v>541</v>
      </c>
      <c r="AR50" s="315" t="s">
        <v>542</v>
      </c>
    </row>
    <row r="51" spans="1:44">
      <c r="A51" s="251"/>
      <c r="AK51" s="307" t="s">
        <v>543</v>
      </c>
      <c r="AL51" s="308"/>
      <c r="AM51" s="316">
        <v>1048798</v>
      </c>
      <c r="AN51" s="317">
        <v>35331</v>
      </c>
      <c r="AO51" s="318">
        <v>-42.9</v>
      </c>
      <c r="AP51" s="319">
        <v>52191</v>
      </c>
      <c r="AQ51" s="320">
        <v>9.3000000000000007</v>
      </c>
      <c r="AR51" s="321">
        <v>-52.2</v>
      </c>
    </row>
    <row r="52" spans="1:44">
      <c r="A52" s="251"/>
      <c r="AK52" s="322"/>
      <c r="AL52" s="323" t="s">
        <v>544</v>
      </c>
      <c r="AM52" s="324">
        <v>595410</v>
      </c>
      <c r="AN52" s="325">
        <v>20058</v>
      </c>
      <c r="AO52" s="326">
        <v>-41.1</v>
      </c>
      <c r="AP52" s="327">
        <v>24843</v>
      </c>
      <c r="AQ52" s="328">
        <v>-0.4</v>
      </c>
      <c r="AR52" s="329">
        <v>-40.700000000000003</v>
      </c>
    </row>
    <row r="53" spans="1:44">
      <c r="A53" s="251"/>
      <c r="AK53" s="307" t="s">
        <v>545</v>
      </c>
      <c r="AL53" s="308"/>
      <c r="AM53" s="316">
        <v>768087</v>
      </c>
      <c r="AN53" s="317">
        <v>25869</v>
      </c>
      <c r="AO53" s="318">
        <v>-26.8</v>
      </c>
      <c r="AP53" s="319">
        <v>47387</v>
      </c>
      <c r="AQ53" s="320">
        <v>-9.1999999999999993</v>
      </c>
      <c r="AR53" s="321">
        <v>-17.600000000000001</v>
      </c>
    </row>
    <row r="54" spans="1:44">
      <c r="A54" s="251"/>
      <c r="AK54" s="322"/>
      <c r="AL54" s="323" t="s">
        <v>544</v>
      </c>
      <c r="AM54" s="324">
        <v>302282</v>
      </c>
      <c r="AN54" s="325">
        <v>10181</v>
      </c>
      <c r="AO54" s="326">
        <v>-49.2</v>
      </c>
      <c r="AP54" s="327">
        <v>24928</v>
      </c>
      <c r="AQ54" s="328">
        <v>0.3</v>
      </c>
      <c r="AR54" s="329">
        <v>-49.5</v>
      </c>
    </row>
    <row r="55" spans="1:44">
      <c r="A55" s="251"/>
      <c r="AK55" s="307" t="s">
        <v>546</v>
      </c>
      <c r="AL55" s="308"/>
      <c r="AM55" s="316">
        <v>705401</v>
      </c>
      <c r="AN55" s="317">
        <v>23637</v>
      </c>
      <c r="AO55" s="318">
        <v>-8.6</v>
      </c>
      <c r="AP55" s="319">
        <v>51264</v>
      </c>
      <c r="AQ55" s="320">
        <v>8.1999999999999993</v>
      </c>
      <c r="AR55" s="321">
        <v>-16.8</v>
      </c>
    </row>
    <row r="56" spans="1:44">
      <c r="A56" s="251"/>
      <c r="AK56" s="322"/>
      <c r="AL56" s="323" t="s">
        <v>544</v>
      </c>
      <c r="AM56" s="324">
        <v>433245</v>
      </c>
      <c r="AN56" s="325">
        <v>14517</v>
      </c>
      <c r="AO56" s="326">
        <v>42.6</v>
      </c>
      <c r="AP56" s="327">
        <v>26040</v>
      </c>
      <c r="AQ56" s="328">
        <v>4.5</v>
      </c>
      <c r="AR56" s="329">
        <v>38.1</v>
      </c>
    </row>
    <row r="57" spans="1:44">
      <c r="A57" s="251"/>
      <c r="AK57" s="307" t="s">
        <v>547</v>
      </c>
      <c r="AL57" s="308"/>
      <c r="AM57" s="316">
        <v>1219808</v>
      </c>
      <c r="AN57" s="317">
        <v>40655</v>
      </c>
      <c r="AO57" s="318">
        <v>72</v>
      </c>
      <c r="AP57" s="319">
        <v>52068</v>
      </c>
      <c r="AQ57" s="320">
        <v>1.6</v>
      </c>
      <c r="AR57" s="321">
        <v>70.400000000000006</v>
      </c>
    </row>
    <row r="58" spans="1:44">
      <c r="A58" s="251"/>
      <c r="AK58" s="322"/>
      <c r="AL58" s="323" t="s">
        <v>544</v>
      </c>
      <c r="AM58" s="324">
        <v>401915</v>
      </c>
      <c r="AN58" s="325">
        <v>13395</v>
      </c>
      <c r="AO58" s="326">
        <v>-7.7</v>
      </c>
      <c r="AP58" s="327">
        <v>26936</v>
      </c>
      <c r="AQ58" s="328">
        <v>3.4</v>
      </c>
      <c r="AR58" s="329">
        <v>-11.1</v>
      </c>
    </row>
    <row r="59" spans="1:44">
      <c r="A59" s="251"/>
      <c r="AK59" s="307" t="s">
        <v>548</v>
      </c>
      <c r="AL59" s="308"/>
      <c r="AM59" s="316">
        <v>647891</v>
      </c>
      <c r="AN59" s="317">
        <v>21521</v>
      </c>
      <c r="AO59" s="318">
        <v>-47.1</v>
      </c>
      <c r="AP59" s="319">
        <v>47161</v>
      </c>
      <c r="AQ59" s="320">
        <v>-9.4</v>
      </c>
      <c r="AR59" s="321">
        <v>-37.700000000000003</v>
      </c>
    </row>
    <row r="60" spans="1:44">
      <c r="A60" s="251"/>
      <c r="AK60" s="322"/>
      <c r="AL60" s="323" t="s">
        <v>544</v>
      </c>
      <c r="AM60" s="324">
        <v>255636</v>
      </c>
      <c r="AN60" s="325">
        <v>8491</v>
      </c>
      <c r="AO60" s="326">
        <v>-36.6</v>
      </c>
      <c r="AP60" s="327">
        <v>24595</v>
      </c>
      <c r="AQ60" s="328">
        <v>-8.6999999999999993</v>
      </c>
      <c r="AR60" s="329">
        <v>-27.9</v>
      </c>
    </row>
    <row r="61" spans="1:44">
      <c r="A61" s="251"/>
      <c r="AK61" s="307" t="s">
        <v>549</v>
      </c>
      <c r="AL61" s="330"/>
      <c r="AM61" s="316">
        <v>877997</v>
      </c>
      <c r="AN61" s="317">
        <v>29403</v>
      </c>
      <c r="AO61" s="318">
        <v>-10.7</v>
      </c>
      <c r="AP61" s="319">
        <v>50014</v>
      </c>
      <c r="AQ61" s="331">
        <v>0.1</v>
      </c>
      <c r="AR61" s="321">
        <v>-10.8</v>
      </c>
    </row>
    <row r="62" spans="1:44">
      <c r="A62" s="251"/>
      <c r="AK62" s="322"/>
      <c r="AL62" s="323" t="s">
        <v>544</v>
      </c>
      <c r="AM62" s="324">
        <v>397698</v>
      </c>
      <c r="AN62" s="325">
        <v>13328</v>
      </c>
      <c r="AO62" s="326">
        <v>-18.399999999999999</v>
      </c>
      <c r="AP62" s="327">
        <v>25468</v>
      </c>
      <c r="AQ62" s="328">
        <v>-0.2</v>
      </c>
      <c r="AR62" s="329">
        <v>-18.2</v>
      </c>
    </row>
    <row r="63" spans="1:44">
      <c r="A63" s="251"/>
    </row>
    <row r="64" spans="1:44">
      <c r="A64" s="251"/>
    </row>
    <row r="65" spans="1:46">
      <c r="A65" s="251"/>
    </row>
    <row r="66" spans="1:46">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c r="AS67" s="247"/>
      <c r="AT67" s="247"/>
    </row>
    <row r="70" spans="1:46" hidden="1"/>
    <row r="71" spans="1:46" hidden="1"/>
    <row r="72" spans="1:46" hidden="1"/>
    <row r="73" spans="1:46" hidden="1"/>
  </sheetData>
  <sheetProtection algorithmName="SHA-512" hashValue="Qe+ozSL4w6pLUO/1Wbh+RQ9Hyi7BdE8wOIkXWQn+wuOZ/EEklP90IZi3JFrdVsmc3gP4q4FGByPxnIuF4Qhdeg==" saltValue="2fkxjnoukrG7kfamzilV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AE73" sqref="AE73"/>
    </sheetView>
  </sheetViews>
  <sheetFormatPr defaultColWidth="0" defaultRowHeight="13.5" customHeight="1" zeroHeight="1"/>
  <cols>
    <col min="1" max="125" width="2.5" style="246" customWidth="1"/>
    <col min="126" max="16384" width="9" style="245" hidden="1"/>
  </cols>
  <sheetData>
    <row r="1" spans="2:125"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c r="B2" s="245"/>
      <c r="DG2" s="245"/>
    </row>
    <row r="3" spans="2:12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row r="5" spans="2:125"/>
    <row r="6" spans="2:125"/>
    <row r="7" spans="2:125"/>
    <row r="8" spans="2:125"/>
    <row r="9" spans="2:125">
      <c r="DU9" s="245"/>
    </row>
    <row r="10" spans="2:125"/>
    <row r="11" spans="2:125"/>
    <row r="12" spans="2:125"/>
    <row r="13" spans="2:125"/>
    <row r="14" spans="2:125"/>
    <row r="15" spans="2:125"/>
    <row r="16" spans="2:125"/>
    <row r="17" spans="125:125">
      <c r="DU17" s="245"/>
    </row>
    <row r="18" spans="125:125"/>
    <row r="19" spans="125:125"/>
    <row r="20" spans="125:125">
      <c r="DU20" s="245"/>
    </row>
    <row r="21" spans="125:125">
      <c r="DU21" s="245"/>
    </row>
    <row r="22" spans="125:125"/>
    <row r="23" spans="125:125"/>
    <row r="24" spans="125:125"/>
    <row r="25" spans="125:125"/>
    <row r="26" spans="125:125"/>
    <row r="27" spans="125:125"/>
    <row r="28" spans="125:125">
      <c r="DU28" s="245"/>
    </row>
    <row r="29" spans="125:125"/>
    <row r="30" spans="125:125"/>
    <row r="31" spans="125:125"/>
    <row r="32" spans="125:125"/>
    <row r="33" spans="2:125">
      <c r="B33" s="245"/>
      <c r="G33" s="245"/>
      <c r="I33" s="245"/>
    </row>
    <row r="34" spans="2:125">
      <c r="C34" s="245"/>
      <c r="P34" s="245"/>
      <c r="DE34" s="245"/>
      <c r="DH34" s="245"/>
    </row>
    <row r="35" spans="2:125">
      <c r="D35" s="245"/>
      <c r="E35" s="245"/>
      <c r="DG35" s="245"/>
      <c r="DJ35" s="245"/>
      <c r="DP35" s="245"/>
      <c r="DQ35" s="245"/>
      <c r="DR35" s="245"/>
      <c r="DS35" s="245"/>
      <c r="DT35" s="245"/>
      <c r="DU35" s="245"/>
    </row>
    <row r="36" spans="2:12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c r="DU37" s="245"/>
    </row>
    <row r="38" spans="2:125">
      <c r="DT38" s="245"/>
      <c r="DU38" s="245"/>
    </row>
    <row r="39" spans="2:125"/>
    <row r="40" spans="2:125">
      <c r="DH40" s="245"/>
    </row>
    <row r="41" spans="2:125">
      <c r="DE41" s="245"/>
    </row>
    <row r="42" spans="2:125">
      <c r="DG42" s="245"/>
      <c r="DJ42" s="245"/>
    </row>
    <row r="43" spans="2:12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c r="DU44" s="245"/>
    </row>
    <row r="45" spans="2:125"/>
    <row r="46" spans="2:125"/>
    <row r="47" spans="2:125"/>
    <row r="48" spans="2:125">
      <c r="DT48" s="245"/>
      <c r="DU48" s="245"/>
    </row>
    <row r="49" spans="120:125">
      <c r="DU49" s="245"/>
    </row>
    <row r="50" spans="120:125">
      <c r="DU50" s="245"/>
    </row>
    <row r="51" spans="120:125">
      <c r="DP51" s="245"/>
      <c r="DQ51" s="245"/>
      <c r="DR51" s="245"/>
      <c r="DS51" s="245"/>
      <c r="DT51" s="245"/>
      <c r="DU51" s="245"/>
    </row>
    <row r="52" spans="120:125"/>
    <row r="53" spans="120:125"/>
    <row r="54" spans="120:125">
      <c r="DU54" s="245"/>
    </row>
    <row r="55" spans="120:125"/>
    <row r="56" spans="120:125"/>
    <row r="57" spans="120:125"/>
    <row r="58" spans="120:125">
      <c r="DU58" s="245"/>
    </row>
    <row r="59" spans="120:125"/>
    <row r="60" spans="120:125"/>
    <row r="61" spans="120:125"/>
    <row r="62" spans="120:125"/>
    <row r="63" spans="120:125">
      <c r="DU63" s="245"/>
    </row>
    <row r="64" spans="120:125">
      <c r="DT64" s="245"/>
      <c r="DU64" s="245"/>
    </row>
    <row r="65" spans="123:125"/>
    <row r="66" spans="123:125"/>
    <row r="67" spans="123:125"/>
    <row r="68" spans="123:125"/>
    <row r="69" spans="123:125">
      <c r="DS69" s="245"/>
      <c r="DT69" s="245"/>
      <c r="DU69" s="245"/>
    </row>
    <row r="70" spans="123:125"/>
    <row r="71" spans="123:125"/>
    <row r="72" spans="123:125"/>
    <row r="73" spans="123:125"/>
    <row r="74" spans="123:125"/>
    <row r="75" spans="123:125"/>
    <row r="76" spans="123:125"/>
    <row r="77" spans="123:125"/>
    <row r="78" spans="123:125"/>
    <row r="79" spans="123:125"/>
    <row r="80" spans="123:125"/>
    <row r="81" spans="116:125"/>
    <row r="82" spans="116:125">
      <c r="DL82" s="245"/>
    </row>
    <row r="83" spans="116:125">
      <c r="DM83" s="245"/>
      <c r="DN83" s="245"/>
      <c r="DO83" s="245"/>
      <c r="DP83" s="245"/>
      <c r="DQ83" s="245"/>
      <c r="DR83" s="245"/>
      <c r="DS83" s="245"/>
      <c r="DT83" s="245"/>
      <c r="DU83" s="245"/>
    </row>
    <row r="84" spans="116:125"/>
    <row r="85" spans="116:125"/>
    <row r="86" spans="116:125"/>
    <row r="87" spans="116:125"/>
    <row r="88" spans="116:125">
      <c r="DU88" s="245"/>
    </row>
    <row r="89" spans="116:125"/>
    <row r="90" spans="116:125"/>
    <row r="91" spans="116:125"/>
    <row r="92" spans="116:125" ht="13.5" customHeight="1"/>
    <row r="93" spans="116:125" ht="13.5" customHeight="1"/>
    <row r="94" spans="116:125" ht="13.5" customHeight="1">
      <c r="DS94" s="245"/>
      <c r="DT94" s="245"/>
      <c r="DU94" s="245"/>
    </row>
    <row r="95" spans="116:125" ht="13.5" customHeight="1">
      <c r="DU95" s="245"/>
    </row>
    <row r="96" spans="116:125" ht="13.5" customHeight="1"/>
    <row r="97" spans="124:125" ht="13.5" customHeight="1"/>
    <row r="98" spans="124:125" ht="13.5" customHeight="1"/>
    <row r="99" spans="124:125" ht="13.5" customHeight="1"/>
    <row r="100" spans="124:125" ht="13.5" customHeight="1"/>
    <row r="101" spans="124:125" ht="13.5" customHeight="1">
      <c r="DU101" s="245"/>
    </row>
    <row r="102" spans="124:125" ht="13.5" customHeight="1"/>
    <row r="103" spans="124:125" ht="13.5" customHeight="1"/>
    <row r="104" spans="124:125" ht="13.5" customHeight="1">
      <c r="DT104" s="245"/>
      <c r="DU104" s="24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5" t="s">
        <v>551</v>
      </c>
    </row>
    <row r="121" spans="125:125" ht="13.5" hidden="1" customHeight="1">
      <c r="DU121" s="245"/>
    </row>
  </sheetData>
  <sheetProtection algorithmName="SHA-512" hashValue="DaLTPgHplrc5/FyfAXCbQH7Ws88FJaJ5zU2anQu49WPEQHhsONs5mq786uVRU+snLlU1wnEIYkU3O3VKpjO3ow==" saltValue="lJYS1plu9a8gXXBtP4HF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E100" sqref="AE100"/>
    </sheetView>
  </sheetViews>
  <sheetFormatPr defaultColWidth="0" defaultRowHeight="13.5" customHeight="1" zeroHeight="1"/>
  <cols>
    <col min="1" max="125" width="2.5" style="246" customWidth="1"/>
    <col min="126" max="142" width="0" style="245" hidden="1" customWidth="1"/>
    <col min="143" max="16384" width="9" style="245" hidden="1"/>
  </cols>
  <sheetData>
    <row r="1" spans="1:125"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c r="B2" s="245"/>
      <c r="T2" s="245"/>
    </row>
    <row r="3" spans="1:12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5"/>
      <c r="G33" s="245"/>
      <c r="I33" s="245"/>
    </row>
    <row r="34" spans="2:125">
      <c r="C34" s="245"/>
      <c r="P34" s="245"/>
      <c r="R34" s="245"/>
      <c r="U34" s="245"/>
    </row>
    <row r="35" spans="2:12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c r="F36" s="245"/>
      <c r="H36" s="245"/>
      <c r="J36" s="245"/>
      <c r="K36" s="245"/>
      <c r="L36" s="245"/>
      <c r="M36" s="245"/>
      <c r="N36" s="245"/>
      <c r="O36" s="245"/>
      <c r="Q36" s="245"/>
      <c r="S36" s="245"/>
      <c r="V36" s="245"/>
    </row>
    <row r="37" spans="2:125"/>
    <row r="38" spans="2:125"/>
    <row r="39" spans="2:125"/>
    <row r="40" spans="2:125">
      <c r="U40" s="245"/>
    </row>
    <row r="41" spans="2:125">
      <c r="R41" s="245"/>
    </row>
    <row r="42" spans="2:12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c r="Q43" s="245"/>
      <c r="S43" s="245"/>
      <c r="V43" s="24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6" t="s">
        <v>552</v>
      </c>
    </row>
  </sheetData>
  <sheetProtection algorithmName="SHA-512" hashValue="x4hpVOxsRQ2McZax3qQ3aKa2Lpj4B8noSGJeiCjMrB0BqcOfjFf+GGZeC18Fzi80Bqijy2cF7w/SN9W/O1/jOw==" saltValue="lebFIVk9S5cw0YTGukY3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70" zoomScaleNormal="70" zoomScaleSheetLayoutView="100" workbookViewId="0">
      <selection activeCell="K50" sqref="K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48" t="s">
        <v>3</v>
      </c>
      <c r="D47" s="1148"/>
      <c r="E47" s="1149"/>
      <c r="F47" s="11">
        <v>32.549999999999997</v>
      </c>
      <c r="G47" s="12">
        <v>26.53</v>
      </c>
      <c r="H47" s="12">
        <v>25.4</v>
      </c>
      <c r="I47" s="12">
        <v>26.57</v>
      </c>
      <c r="J47" s="13">
        <v>26.92</v>
      </c>
    </row>
    <row r="48" spans="2:10" ht="57.75" customHeight="1">
      <c r="B48" s="14"/>
      <c r="C48" s="1150" t="s">
        <v>4</v>
      </c>
      <c r="D48" s="1150"/>
      <c r="E48" s="1151"/>
      <c r="F48" s="15">
        <v>3.23</v>
      </c>
      <c r="G48" s="16">
        <v>3.46</v>
      </c>
      <c r="H48" s="16">
        <v>3.57</v>
      </c>
      <c r="I48" s="16">
        <v>3.92</v>
      </c>
      <c r="J48" s="17">
        <v>7.38</v>
      </c>
    </row>
    <row r="49" spans="2:10" ht="57.75" customHeight="1" thickBot="1">
      <c r="B49" s="18"/>
      <c r="C49" s="1152" t="s">
        <v>5</v>
      </c>
      <c r="D49" s="1152"/>
      <c r="E49" s="1153"/>
      <c r="F49" s="19" t="s">
        <v>558</v>
      </c>
      <c r="G49" s="20">
        <v>0.04</v>
      </c>
      <c r="H49" s="20" t="s">
        <v>559</v>
      </c>
      <c r="I49" s="20">
        <v>2.36</v>
      </c>
      <c r="J49" s="21">
        <v>5.52</v>
      </c>
    </row>
    <row r="50" spans="2:10"/>
  </sheetData>
  <sheetProtection algorithmName="SHA-512" hashValue="Hp0auUzt1JMBqg/QrsD7pA0AZqhworB1glwkiXqsCM2Jl8BojAsyLxT66uW3Uw/bQULoIP5xgM5fRZtxMKu3tQ==" saltValue="B76zKzdrE/fLI/bmoIel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2023-10-11T03:39:46Z</cp:lastPrinted>
  <dcterms:created xsi:type="dcterms:W3CDTF">2023-02-20T07:16:42Z</dcterms:created>
  <dcterms:modified xsi:type="dcterms:W3CDTF">2023-11-01T01:34:44Z</dcterms:modified>
  <cp:category/>
</cp:coreProperties>
</file>