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120" yWindow="-120" windowWidth="19440" windowHeight="15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BE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<sst xmlns="http://schemas.openxmlformats.org/spreadsheetml/2006/main" count="1141" uniqueCount="621">
  <si>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</si>
  <si>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</si>
  <si>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</si>
  <si>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</si>
  <si>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</si>
  <si>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</si>
  <si>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</si>
  <si>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</si>
  <si>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</si>
  <si>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</si>
  <si>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</si>
  <si>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</si>
  <si>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</si>
  <si>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</si>
  <si>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</si>
  <si>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</si>
  <si>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</si>
  <si>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</si>
  <si>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</si>
  <si>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</si>
  <si>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</si>
  <si>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</si>
  <si>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</si>
  <si>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</si>
  <si>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</si>
  <si>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</si>
  <si>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</si>
  <si>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</si>
  <si>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</si>
  <si>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</si>
  <si>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</si>
  <si>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</si>
  <si>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</si>
  <si>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</si>
  <si>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</si>
  <si>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</si>
  <si>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</si>
  <si>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</si>
  <si>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</si>
  <si>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</si>
  <si>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</si>
  <si>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</si>
  <si>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</si>
  <si>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</si>
  <si>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</si>
  <si>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</si>
  <si>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</si>
  <si>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</si>
  <si>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</si>
  <si>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</si>
  <si>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</si>
  <si>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</si>
  <si>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</si>
  <si>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</si>
  <si>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</si>
  <si>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</si>
  <si>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</si>
  <si>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</si>
  <si>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</si>
  <si>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</si>
  <si>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</si>
  <si>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</si>
  <si>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</si>
  <si>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</si>
  <si>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</si>
  <si>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</si>
  <si>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</si>
  <si>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</si>
  <si>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</si>
  <si>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</si>
  <si>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</si>
  <si>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</si>
  <si>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</si>
  <si>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</si>
  <si>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</si>
  <si>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</si>
  <si>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</si>
  <si>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</si>
  <si>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</si>
  <si>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</si>
  <si>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</si>
  <si>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</si>
  <si>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</si>
  <si>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</si>
  <si>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</si>
  <si>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</si>
  <si>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</si>
  <si>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</si>
  <si>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</si>
  <si>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</si>
  <si>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</si>
  <si>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</si>
  <si>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</si>
  <si>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</si>
  <si>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</si>
  <si>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</si>
  <si>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</si>
  <si>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</si>
  <si>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那珂川市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</si>
  <si>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</si>
  <si>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</si>
  <si>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</si>
  <si>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</si>
  <si>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</si>
  <si>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</si>
  <si>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</si>
  <si>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</si>
  <si>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</si>
  <si>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</si>
  <si>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</si>
  <si>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</si>
  <si>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</si>
  <si>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</si>
  <si>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</si>
  <si>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</si>
  <si>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</si>
  <si>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</si>
  <si>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</si>
  <si>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</si>
  <si>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</si>
  <si>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</si>
  <si>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</si>
  <si>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</si>
  <si>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</si>
  <si>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</si>
  <si>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</si>
  <si>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</si>
  <si>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</si>
  <si>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</si>
  <si>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</si>
  <si>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</si>
  <si>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</si>
  <si>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</si>
  <si>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</si>
  <si>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</si>
  <si>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</si>
  <si>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</si>
  <si>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</si>
  <si>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</si>
  <si>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</si>
  <si>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</si>
  <si>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</si>
  <si>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</si>
  <si>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</si>
  <si>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</si>
  <si>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</si>
  <si>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</si>
  <si>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</si>
  <si>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</si>
  <si>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</si>
  <si>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</si>
  <si>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</si>
  <si>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</si>
  <si>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</si>
  <si>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</si>
  <si>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</si>
  <si>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</si>
  <si>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</si>
  <si>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</si>
  <si>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</si>
  <si>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</si>
  <si>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</si>
  <si>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</si>
  <si>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</si>
  <si>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</si>
  <si>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</si>
  <si>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</si>
  <si>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</si>
  <si>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</si>
  <si>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</si>
  <si>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</si>
  <si>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</si>
  <si>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</si>
  <si>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</si>
  <si>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</si>
  <si>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</si>
  <si>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</si>
  <si>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</si>
  <si>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</si>
  <si>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</si>
  <si>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</si>
  <si>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</si>
  <si>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</si>
  <si>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</si>
  <si>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</si>
  <si>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</si>
  <si>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</si>
  <si>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</si>
  <si>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</si>
  <si>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</si>
  <si>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</si>
  <si>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</si>
  <si>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</si>
  <si>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</si>
  <si>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</si>
  <si>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</si>
  <si>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</si>
  <si>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</si>
  <si>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</si>
  <si>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</si>
  <si>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</si>
  <si>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</si>
  <si>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</si>
  <si>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</si>
  <si>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</si>
  <si>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</si>
  <si>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</si>
  <si>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</si>
  <si>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</si>
  <si>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</si>
  <si>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</si>
  <si>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</si>
  <si>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</si>
  <si>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</si>
  <si>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</si>
  <si>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</si>
  <si>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</si>
  <si>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</si>
  <si>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</si>
  <si>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</si>
  <si>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</si>
  <si>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</si>
  <si>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</si>
  <si>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</si>
  <si>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</si>
  <si>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</si>
  <si>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</si>
  <si>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</si>
  <si>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</si>
  <si>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</si>
  <si>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</si>
  <si>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</si>
  <si>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</si>
  <si>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</si>
  <si>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</si>
  <si>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</si>
  <si>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</si>
  <si>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</si>
  <si>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分離課税所得割交付金</t>
    <phoneticPr fontId="25"/>
  </si>
  <si>
    <t>労働費</t>
  </si>
  <si>
    <t>地方消費税交付金</t>
  </si>
  <si>
    <t>　　　法人税割</t>
    <phoneticPr fontId="5"/>
  </si>
  <si>
    <t>農林水産業費</t>
  </si>
  <si>
    <t>ゴルフ場利用税交付金</t>
  </si>
  <si>
    <t>　　固定資産税</t>
    <phoneticPr fontId="5"/>
  </si>
  <si>
    <t>商工費</t>
  </si>
  <si>
    <t>特別地方消費税交付金</t>
  </si>
  <si>
    <t>土木費</t>
  </si>
  <si>
    <t>自動車取得税交付金</t>
  </si>
  <si>
    <t>　　軽自動車税</t>
    <phoneticPr fontId="5"/>
  </si>
  <si>
    <t>消防費</t>
  </si>
  <si>
    <t>軽油引取税交付金</t>
  </si>
  <si>
    <t>教育費</t>
  </si>
  <si>
    <t>自動車税環境性能割交付金</t>
    <phoneticPr fontId="5"/>
  </si>
  <si>
    <t>　　鉱産税</t>
    <phoneticPr fontId="5"/>
  </si>
  <si>
    <t>災害復旧費</t>
  </si>
  <si>
    <t>　　特別土地保有税</t>
    <phoneticPr fontId="5"/>
  </si>
  <si>
    <t>公債費</t>
  </si>
  <si>
    <t>地方特例交付金等</t>
    <rPh sb="7" eb="8">
      <t>トウ</t>
    </rPh>
    <phoneticPr fontId="16"/>
  </si>
  <si>
    <t>諸支出金</t>
    <rPh sb="3" eb="4">
      <t>キン</t>
    </rPh>
    <phoneticPr fontId="25"/>
  </si>
  <si>
    <t>　個人住民税減収補塡特例交付金</t>
    <phoneticPr fontId="5"/>
  </si>
  <si>
    <t>目的税</t>
  </si>
  <si>
    <t>　自動車税減収補塡特例交付金</t>
    <rPh sb="7" eb="9">
      <t>ホテン</t>
    </rPh>
    <rPh sb="13" eb="14">
      <t>キン</t>
    </rPh>
    <phoneticPr fontId="29"/>
  </si>
  <si>
    <t>歳出合計</t>
  </si>
  <si>
    <t>　軽自動車税減収補塡特例交付金</t>
    <rPh sb="8" eb="10">
      <t>ホテン</t>
    </rPh>
    <phoneticPr fontId="29"/>
  </si>
  <si>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</si>
  <si>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</si>
  <si>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</si>
  <si>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</si>
  <si>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</si>
  <si>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</si>
  <si>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</si>
  <si>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</si>
  <si>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</si>
  <si>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</si>
  <si>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</si>
  <si>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</si>
  <si>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</si>
  <si>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</si>
  <si>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</si>
  <si>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</si>
  <si>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</si>
  <si>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</si>
  <si>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</si>
  <si>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</si>
  <si>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</si>
  <si>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</si>
  <si>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</si>
  <si>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</si>
  <si>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</si>
  <si>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</si>
  <si>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</si>
  <si>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</si>
  <si>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</si>
  <si>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</si>
  <si>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</si>
  <si>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</si>
  <si>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</si>
  <si>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</si>
  <si>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</si>
  <si>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</si>
  <si>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</si>
  <si>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</si>
  <si>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</si>
  <si>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</si>
  <si>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</si>
  <si>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</si>
  <si>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</si>
  <si>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</si>
  <si>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</si>
  <si>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</si>
  <si>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</si>
  <si>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加入世帯数(世帯)</t>
  </si>
  <si>
    <t>　繰出金</t>
    <phoneticPr fontId="5"/>
  </si>
  <si>
    <t>諸収入</t>
  </si>
  <si>
    <t>工業用水道</t>
    <phoneticPr fontId="5"/>
  </si>
  <si>
    <t>被保険者数(人)</t>
  </si>
  <si>
    <t>　積立金</t>
    <phoneticPr fontId="5"/>
  </si>
  <si>
    <t>地方債</t>
  </si>
  <si>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</si>
  <si>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</si>
  <si>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</si>
  <si>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</si>
  <si>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　前年度繰上充用金</t>
    <phoneticPr fontId="5"/>
  </si>
  <si>
    <t>その他</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</si>
  <si>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</si>
  <si>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</si>
  <si>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</si>
  <si>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</si>
  <si>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</si>
  <si>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</si>
  <si>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</si>
  <si>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</si>
  <si>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</si>
  <si>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</si>
  <si>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</si>
  <si>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</si>
  <si>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</si>
  <si>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福岡県那珂川市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</si>
  <si>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</si>
  <si>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</si>
  <si>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</si>
  <si>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</si>
  <si>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</si>
  <si>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</si>
  <si>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</si>
  <si>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</si>
  <si>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</si>
  <si>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</si>
  <si>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</si>
  <si>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</si>
  <si>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</si>
  <si>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</si>
  <si>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</si>
  <si>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</si>
  <si>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</si>
  <si>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</si>
  <si>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</si>
  <si>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</si>
  <si>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</si>
  <si>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</si>
  <si>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</si>
  <si>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</si>
  <si>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</si>
  <si>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</si>
  <si>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</si>
  <si>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</si>
  <si>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</si>
  <si>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</si>
  <si>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</si>
  <si>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</si>
  <si>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</si>
  <si>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</si>
  <si>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</si>
  <si>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</si>
  <si>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後期高齢者医療特別会計</t>
    <phoneticPr fontId="5"/>
  </si>
  <si>
    <t>那珂川市下水道事業会計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</si>
  <si>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</si>
  <si>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</si>
  <si>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</si>
  <si>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</si>
  <si>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</si>
  <si>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</si>
  <si>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</si>
  <si>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</si>
  <si>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</si>
  <si>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</si>
  <si>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</si>
  <si>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</si>
  <si>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</si>
  <si>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</si>
  <si>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</si>
  <si>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</si>
  <si>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</si>
  <si>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</si>
  <si>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</si>
  <si>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</si>
  <si>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</si>
  <si>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</si>
  <si>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</si>
  <si>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</si>
  <si>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</si>
  <si>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</si>
  <si>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</si>
  <si>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</si>
  <si>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</si>
  <si>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</si>
  <si>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</si>
  <si>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</si>
  <si>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</si>
  <si>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</si>
  <si>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</si>
  <si>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</si>
  <si>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</si>
  <si>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</si>
  <si>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</si>
  <si>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</si>
  <si>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</si>
  <si>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</si>
  <si>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</si>
  <si>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</si>
  <si>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</si>
  <si>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</si>
  <si>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</si>
  <si>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</si>
  <si>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</si>
  <si>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</si>
  <si>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</si>
  <si>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</si>
  <si>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</si>
  <si>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</si>
  <si>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</si>
  <si>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</si>
  <si>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</si>
  <si>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</si>
  <si>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</si>
  <si>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</si>
  <si>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</si>
  <si>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</si>
  <si>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</si>
  <si>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</si>
  <si>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</si>
  <si>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</si>
  <si>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</si>
  <si>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那珂川市下水道事業会計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</si>
  <si>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</si>
  <si>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</si>
  <si>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</si>
  <si>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</si>
  <si>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</si>
  <si>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</si>
  <si>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</si>
  <si>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</si>
  <si>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</si>
  <si>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</si>
  <si>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</si>
  <si>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</si>
  <si>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</si>
  <si>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</si>
  <si>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</si>
  <si>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</si>
  <si>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</si>
  <si>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</si>
  <si>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</si>
  <si>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</si>
  <si>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</si>
  <si>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</si>
  <si>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</si>
  <si>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</si>
  <si>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</si>
  <si>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</si>
  <si>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</si>
  <si>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</si>
  <si>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</si>
  <si>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</si>
  <si>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</si>
  <si>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</si>
  <si>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</si>
  <si>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</si>
  <si>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</si>
  <si>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</si>
  <si>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</si>
  <si>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</si>
  <si>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</si>
  <si>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</si>
  <si>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</si>
  <si>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</si>
  <si>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</si>
  <si>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</si>
  <si>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</si>
  <si>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</si>
  <si>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</si>
  <si>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</si>
  <si>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</si>
  <si>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</si>
  <si>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</si>
  <si>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</si>
  <si>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</si>
  <si>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</si>
  <si>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</si>
  <si>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</si>
  <si>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</si>
  <si>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</si>
  <si>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</si>
  <si>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</si>
  <si>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</si>
  <si>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</si>
  <si>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</si>
  <si>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</si>
  <si>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</si>
  <si>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</si>
  <si>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</si>
  <si>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</si>
  <si>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</si>
  <si>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</si>
  <si>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</si>
  <si>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</si>
  <si>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</si>
  <si>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</si>
  <si>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</si>
  <si>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</si>
  <si>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</si>
  <si>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</si>
  <si>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</si>
  <si>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</si>
  <si>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</si>
  <si>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</si>
  <si>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</si>
  <si>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</si>
  <si>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</si>
  <si>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</si>
  <si>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</si>
  <si>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</si>
  <si>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6.31</t>
  </si>
  <si>
    <t>▲ 1.41</t>
  </si>
  <si>
    <t>公共用地先行取得事業特別会計</t>
  </si>
  <si>
    <t>▲ 0.00</t>
  </si>
  <si>
    <t>▲ 5.38</t>
  </si>
  <si>
    <t>一般会計</t>
  </si>
  <si>
    <t>那珂川市下水道事業会計</t>
  </si>
  <si>
    <t>国民健康保険事業特別会計</t>
  </si>
  <si>
    <t>介護保険事業特別会計（保険事業勘定）</t>
  </si>
  <si>
    <t>▲ 0.33</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</si>
  <si>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</si>
  <si>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</si>
  <si>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</si>
  <si>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</si>
  <si>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</si>
  <si>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</si>
  <si>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</si>
  <si>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</si>
  <si>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</si>
  <si>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</si>
  <si>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那珂川市教育文化振興財団</t>
    <rPh sb="0" eb="3">
      <t>ナカガワ</t>
    </rPh>
    <rPh sb="3" eb="4">
      <t>シ</t>
    </rPh>
    <rPh sb="4" eb="6">
      <t>キョウイク</t>
    </rPh>
    <rPh sb="6" eb="8">
      <t>ブンカ</t>
    </rPh>
    <rPh sb="8" eb="10">
      <t>シンコウ</t>
    </rPh>
    <rPh sb="10" eb="12">
      <t>ザイダン</t>
    </rPh>
    <phoneticPr fontId="2"/>
  </si>
  <si>
    <t>那珂川市土地開発公社</t>
    <rPh sb="0" eb="3">
      <t>ナカガワ</t>
    </rPh>
    <rPh sb="3" eb="4">
      <t>シ</t>
    </rPh>
    <rPh sb="4" eb="6">
      <t>トチ</t>
    </rPh>
    <rPh sb="6" eb="8">
      <t>カイハツ</t>
    </rPh>
    <rPh sb="8" eb="10">
      <t>コウシャ</t>
    </rPh>
    <phoneticPr fontId="2"/>
  </si>
  <si>
    <t>退職準備積立金</t>
    <phoneticPr fontId="2"/>
  </si>
  <si>
    <t>公共施設等整備基金</t>
    <phoneticPr fontId="2"/>
  </si>
  <si>
    <t xml:space="preserve">ふるさと応援基金 </t>
    <phoneticPr fontId="2"/>
  </si>
  <si>
    <t>社会体育施設整備基金</t>
    <phoneticPr fontId="2"/>
  </si>
  <si>
    <t>土地開発基金</t>
    <rPh sb="0" eb="2">
      <t>トチ</t>
    </rPh>
    <rPh sb="2" eb="4">
      <t>カイハツ</t>
    </rPh>
    <rPh sb="4" eb="6">
      <t>キキン</t>
    </rPh>
    <phoneticPr fontId="2"/>
  </si>
  <si>
    <t>福岡県市町村消防団員等公務災害補償組合</t>
    <rPh sb="0" eb="3">
      <t>フクオカケン</t>
    </rPh>
    <rPh sb="3" eb="10">
      <t>シチョウソンショウボウダンイン</t>
    </rPh>
    <rPh sb="10" eb="11">
      <t>トウ</t>
    </rPh>
    <rPh sb="11" eb="15">
      <t>コウムサイガイ</t>
    </rPh>
    <rPh sb="15" eb="19">
      <t>ホショウクミアイ</t>
    </rPh>
    <phoneticPr fontId="2"/>
  </si>
  <si>
    <t>筑紫自治振興組合（一般会計）</t>
    <rPh sb="0" eb="8">
      <t>チクシジチシンコウクミアイ</t>
    </rPh>
    <rPh sb="9" eb="13">
      <t>イッパンカイケイ</t>
    </rPh>
    <phoneticPr fontId="2"/>
  </si>
  <si>
    <t>筑紫自治振興組合（筑紫自治振興組合筑紫公平委員会特別会計）</t>
    <rPh sb="0" eb="8">
      <t>チクシジチシンコウクミアイ</t>
    </rPh>
    <rPh sb="9" eb="17">
      <t>チクシジチシンコウクミアイ</t>
    </rPh>
    <rPh sb="17" eb="21">
      <t>チクシコウヘイ</t>
    </rPh>
    <rPh sb="21" eb="24">
      <t>イインカイ</t>
    </rPh>
    <rPh sb="24" eb="28">
      <t>トクベツカイケイ</t>
    </rPh>
    <phoneticPr fontId="2"/>
  </si>
  <si>
    <t>春日・大野城・那珂川消防組合</t>
    <rPh sb="0" eb="2">
      <t>カスガ</t>
    </rPh>
    <rPh sb="3" eb="6">
      <t>オオノジョウ</t>
    </rPh>
    <rPh sb="7" eb="10">
      <t>ナカガワ</t>
    </rPh>
    <rPh sb="10" eb="14">
      <t>ショウボウクミアイ</t>
    </rPh>
    <phoneticPr fontId="2"/>
  </si>
  <si>
    <t>春日那珂川水道企業団</t>
    <rPh sb="0" eb="2">
      <t>カスガ</t>
    </rPh>
    <rPh sb="2" eb="5">
      <t>ナカガワ</t>
    </rPh>
    <rPh sb="5" eb="10">
      <t>スイドウキギョウダン</t>
    </rPh>
    <phoneticPr fontId="2"/>
  </si>
  <si>
    <t>福岡県自治振興組合（一般会計）</t>
    <rPh sb="0" eb="3">
      <t>フクオカケン</t>
    </rPh>
    <rPh sb="3" eb="9">
      <t>ジチシンコウクミアイ</t>
    </rPh>
    <rPh sb="10" eb="14">
      <t>イッパンカイケイ</t>
    </rPh>
    <phoneticPr fontId="2"/>
  </si>
  <si>
    <t>福岡県自治振興組合（公文書館事業特別会計）</t>
    <rPh sb="0" eb="2">
      <t>フクオカ</t>
    </rPh>
    <rPh sb="2" eb="3">
      <t>ケン</t>
    </rPh>
    <rPh sb="3" eb="5">
      <t>ジチ</t>
    </rPh>
    <rPh sb="5" eb="7">
      <t>シンコウ</t>
    </rPh>
    <rPh sb="7" eb="9">
      <t>クミアイ</t>
    </rPh>
    <rPh sb="10" eb="14">
      <t>コウブンショカン</t>
    </rPh>
    <rPh sb="14" eb="16">
      <t>ジギョウ</t>
    </rPh>
    <rPh sb="16" eb="18">
      <t>トクベツ</t>
    </rPh>
    <rPh sb="18" eb="20">
      <t>カイケイ</t>
    </rPh>
    <phoneticPr fontId="2"/>
  </si>
  <si>
    <t>福岡都市圏広域行政事業組合（一般会計）</t>
    <rPh sb="0" eb="5">
      <t>フクオカトシケン</t>
    </rPh>
    <rPh sb="5" eb="9">
      <t>コウイキギョウセイ</t>
    </rPh>
    <rPh sb="9" eb="13">
      <t>ジギョウクミアイ</t>
    </rPh>
    <rPh sb="14" eb="18">
      <t>イッパンカイケイ</t>
    </rPh>
    <phoneticPr fontId="2"/>
  </si>
  <si>
    <t>福岡都市圏広域行政事業組合（流域連携事業特別会計）</t>
    <rPh sb="0" eb="13">
      <t>フクオカトシケンコウイキギョウセイジギョウクミアイ</t>
    </rPh>
    <rPh sb="14" eb="16">
      <t>リュウイキ</t>
    </rPh>
    <rPh sb="16" eb="18">
      <t>レンケイ</t>
    </rPh>
    <rPh sb="18" eb="24">
      <t>ジギョウトクベツカイケイ</t>
    </rPh>
    <phoneticPr fontId="2"/>
  </si>
  <si>
    <t>福岡都市圏広域行政事業組合（競艇事業特別会計）</t>
    <rPh sb="0" eb="13">
      <t>フクオカトシケンコウイキギョウセイジギョウクミアイ</t>
    </rPh>
    <rPh sb="14" eb="22">
      <t>キョウテイジギョウトクベツカイケイ</t>
    </rPh>
    <phoneticPr fontId="2"/>
  </si>
  <si>
    <t>福岡都市圏南部環境事業組合</t>
    <rPh sb="0" eb="5">
      <t>フクオカトシケン</t>
    </rPh>
    <rPh sb="5" eb="13">
      <t>ナンブカンキョウジギョウクミアイ</t>
    </rPh>
    <phoneticPr fontId="2"/>
  </si>
  <si>
    <t>福岡県後期高齢者医療広域連合（一般会計）</t>
    <rPh sb="0" eb="8">
      <t>フクオカケンコウキコウレイシャ</t>
    </rPh>
    <rPh sb="8" eb="10">
      <t>イリョウ</t>
    </rPh>
    <rPh sb="10" eb="14">
      <t>コウイキレンゴウ</t>
    </rPh>
    <rPh sb="15" eb="19">
      <t>イッパンカイケイ</t>
    </rPh>
    <phoneticPr fontId="2"/>
  </si>
  <si>
    <t>福岡県後期高齢者医療広域連合（後期高齢者医療特別会計）</t>
    <rPh sb="0" eb="8">
      <t>フクオカケンコウキコウレイシャ</t>
    </rPh>
    <rPh sb="8" eb="10">
      <t>イリョウ</t>
    </rPh>
    <rPh sb="10" eb="14">
      <t>コウイキレンゴウ</t>
    </rPh>
    <rPh sb="15" eb="20">
      <t>コウキコウレイシャ</t>
    </rPh>
    <rPh sb="20" eb="22">
      <t>イリョウ</t>
    </rPh>
    <rPh sb="22" eb="26">
      <t>トクベツカイケイ</t>
    </rPh>
    <phoneticPr fontId="2"/>
  </si>
  <si>
    <t>法適用企業</t>
    <rPh sb="0" eb="5">
      <t>ホウテキヨウキギョウ</t>
    </rPh>
    <phoneticPr fontId="2"/>
  </si>
  <si>
    <t>-</t>
    <phoneticPr fontId="2"/>
  </si>
  <si>
    <t>福岡県那珂川市</t>
    <phoneticPr fontId="25"/>
  </si>
  <si>
    <t>歳出の状況（単位 千円・％）</t>
    <phoneticPr fontId="5"/>
  </si>
  <si>
    <t>目的別歳出の状況（単位 千円・％）</t>
    <phoneticPr fontId="5"/>
  </si>
  <si>
    <t>　法定普通税</t>
    <phoneticPr fontId="5"/>
  </si>
  <si>
    <t>-</t>
    <phoneticPr fontId="5"/>
  </si>
  <si>
    <t>　　市町村民税</t>
    <phoneticPr fontId="5"/>
  </si>
  <si>
    <t>　　　所得割</t>
    <phoneticPr fontId="5"/>
  </si>
  <si>
    <t>　　　法人均等割</t>
    <phoneticPr fontId="5"/>
  </si>
  <si>
    <t>-</t>
    <phoneticPr fontId="5"/>
  </si>
  <si>
    <t>　　　うち純固定資産税</t>
    <phoneticPr fontId="5"/>
  </si>
  <si>
    <t>　　市町村たばこ税</t>
    <phoneticPr fontId="5"/>
  </si>
  <si>
    <t>法人事業税交付金</t>
    <phoneticPr fontId="16"/>
  </si>
  <si>
    <t>　法定外普通税</t>
    <phoneticPr fontId="5"/>
  </si>
  <si>
    <t>前年度繰上充用金</t>
    <phoneticPr fontId="5"/>
  </si>
  <si>
    <t>　法定目的税</t>
    <phoneticPr fontId="5"/>
  </si>
  <si>
    <t>　　入湯税</t>
    <phoneticPr fontId="5"/>
  </si>
  <si>
    <t>構成比</t>
    <phoneticPr fontId="5"/>
  </si>
  <si>
    <t>充当一般財源等</t>
    <phoneticPr fontId="5"/>
  </si>
  <si>
    <t>-</t>
    <phoneticPr fontId="5"/>
  </si>
  <si>
    <t>　人件費</t>
    <phoneticPr fontId="5"/>
  </si>
  <si>
    <t>　震災復興特別交付税</t>
    <phoneticPr fontId="25"/>
  </si>
  <si>
    <t>　公債費</t>
    <phoneticPr fontId="5"/>
  </si>
  <si>
    <t>　うち元金</t>
    <phoneticPr fontId="25"/>
  </si>
  <si>
    <t>　うち利子</t>
    <phoneticPr fontId="25"/>
  </si>
  <si>
    <t>　物件費</t>
    <phoneticPr fontId="5"/>
  </si>
  <si>
    <t>合計</t>
    <phoneticPr fontId="5"/>
  </si>
  <si>
    <t>上水道</t>
    <phoneticPr fontId="5"/>
  </si>
  <si>
    <t>交通</t>
    <phoneticPr fontId="5"/>
  </si>
  <si>
    <t>被保険者
1人当り</t>
    <phoneticPr fontId="5"/>
  </si>
  <si>
    <t>国庫支出金</t>
    <phoneticPr fontId="5"/>
  </si>
  <si>
    <t>　うち猶予特例債</t>
    <phoneticPr fontId="16"/>
  </si>
  <si>
    <t>保険給付費</t>
    <phoneticPr fontId="5"/>
  </si>
  <si>
    <t>　うち補助</t>
    <phoneticPr fontId="5"/>
  </si>
  <si>
    <t>失業対策事業費</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</si>
  <si>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</si>
  <si>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</si>
  <si>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</si>
  <si>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3年度の有形固定資産減価償却率は、類似団体内平均値を下回っているが、本市における推移は増加傾向にある。将来負担比率は「－％（数値なし）」であり、新たな地方債の発行を必要最小限にとどめ、将来の公共事業等の財源のために、計画的な基金の積立を行ってきたことが要因である。
　今後は、公共施設の老朽化に対応する維持更新や地方債を財源とする大型事業の実施が見込まれること等を踏まえ、将来の財政的な負担を抑制しつつ公共施設等総合管理計画に基づいた適切な維持管理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</si>
  <si>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</si>
  <si>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</si>
  <si>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</si>
  <si>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</si>
  <si>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</si>
  <si>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</si>
  <si>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(3か年平均)は、令和3年度が7.4％で令和2年度と比較して0.6ポイント増加している。これは、単年度の実質公債費比率自体は昨年度と比較して減少している(8.01％→7.00％)が、令和2年度の3か年平均値に含まれていた平成30年度数値が5.20％と低かったことから、平均値として増となっていることが要因である。
　今後も公共施設の更新や長寿命化等の地方債を財源とする事業の増加が見込まれるため、事業の必要性や緊急性を精査し、公債費の抑制等を図ることで、健全な財政運営に努める。</t>
    <rPh sb="11" eb="12">
      <t>ネン</t>
    </rPh>
    <rPh sb="12" eb="14">
      <t>ヘイキン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</si>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</sst>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41934</c:v>
                </c:pt>
                <c:pt idx="2">
                  <c:v>45588</c:v>
                </c:pt>
                <c:pt idx="3">
                  <c:v>45483</c:v>
                </c:pt>
                <c:pt idx="4">
                  <c:v>45945</c:v>
                </c:pt>
              </c:numCache>
            </c:numRef>
          </c:val>
          <c:smooth val="0"/>
          <c:extLst xmlns:c16r2="http://schemas.microsoft.com/office/drawing/2015/06/chart">
            <c:ext xmlns:c16="http://schemas.microsoft.com/office/drawing/2014/chart" uri="{C3380CC4-5D6E-409C-BE32-E72D297353CC}">
              <c16:uniqueId val="{00000000-D732-4CA8-903F-CB7C2295E6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46416</c:v>
                </c:pt>
                <c:pt idx="1">
                  <c:v>60716</c:v>
                </c:pt>
                <c:pt idx="2">
                  <c:v>51592</c:v>
                </c:pt>
                <c:pt idx="3">
                  <c:v>62193</c:v>
                </c:pt>
                <c:pt idx="4">
                  <c:v>52273</c:v>
                </c:pt>
              </c:numCache>
            </c:numRef>
          </c:val>
          <c:smooth val="0"/>
          <c:extLst xmlns:c16r2="http://schemas.microsoft.com/office/drawing/2015/06/chart">
            <c:ext xmlns:c16="http://schemas.microsoft.com/office/drawing/2014/chart" uri="{C3380CC4-5D6E-409C-BE32-E72D297353CC}">
              <c16:uniqueId val="{00000001-D732-4CA8-903F-CB7C2295E643}"/>
            </c:ext>
          </c:extLst>
        </c:ser>
        <c:dLbls>
          <c:showLegendKey val="0"/>
          <c:showVal val="0"/>
          <c:showCatName val="0"/>
          <c:showSerName val="0"/>
          <c:showPercent val="0"/>
          <c:showBubbleSize val="0"/>
        </c:dLbls>
        <c:marker val="1"/>
        <c:smooth val="0"/>
        <c:axId val="498947200"/>
        <c:axId val="410186640"/>
      </c:lineChart>
      <c:catAx>
        <c:axId val="498947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0186640"/>
        <c:crosses val="autoZero"/>
        <c:auto val="1"/>
        <c:lblAlgn val="ctr"/>
        <c:lblOffset val="100"/>
        <c:tickLblSkip val="1"/>
        <c:tickMarkSkip val="1"/>
        <c:noMultiLvlLbl val="0"/>
      </c:catAx>
      <c:valAx>
        <c:axId val="4101866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8947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3.45</c:v>
                </c:pt>
                <c:pt idx="1">
                  <c:v>1.23</c:v>
                </c:pt>
                <c:pt idx="2">
                  <c:v>1.42</c:v>
                </c:pt>
                <c:pt idx="3">
                  <c:v>2.57</c:v>
                </c:pt>
                <c:pt idx="4">
                  <c:v>6.16</c:v>
                </c:pt>
              </c:numCache>
            </c:numRef>
          </c:val>
          <c:extLst xmlns:c16r2="http://schemas.microsoft.com/office/drawing/2015/06/chart">
            <c:ext xmlns:c16="http://schemas.microsoft.com/office/drawing/2014/chart" uri="{C3380CC4-5D6E-409C-BE32-E72D297353CC}">
              <c16:uniqueId val="{00000000-C078-4626-94E0-6A8C19B631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17.670000000000002</c:v>
                </c:pt>
                <c:pt idx="1">
                  <c:v>18.190000000000001</c:v>
                </c:pt>
                <c:pt idx="2">
                  <c:v>17.2</c:v>
                </c:pt>
                <c:pt idx="3">
                  <c:v>13.49</c:v>
                </c:pt>
                <c:pt idx="4">
                  <c:v>16.39</c:v>
                </c:pt>
              </c:numCache>
            </c:numRef>
          </c:val>
          <c:extLst xmlns:c16r2="http://schemas.microsoft.com/office/drawing/2015/06/chart">
            <c:ext xmlns:c16="http://schemas.microsoft.com/office/drawing/2014/chart" uri="{C3380CC4-5D6E-409C-BE32-E72D297353CC}">
              <c16:uniqueId val="{00000001-C078-4626-94E0-6A8C19B631BF}"/>
            </c:ext>
          </c:extLst>
        </c:ser>
        <c:dLbls>
          <c:showLegendKey val="0"/>
          <c:showVal val="0"/>
          <c:showCatName val="0"/>
          <c:showSerName val="0"/>
          <c:showPercent val="0"/>
          <c:showBubbleSize val="0"/>
        </c:dLbls>
        <c:gapWidth val="250"/>
        <c:overlap val="100"/>
        <c:axId val="503705656"/>
        <c:axId val="408651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-6.31</c:v>
                </c:pt>
                <c:pt idx="1">
                  <c:v>-1.41</c:v>
                </c:pt>
                <c:pt idx="2">
                  <c:v>0.46</c:v>
                </c:pt>
                <c:pt idx="3">
                  <c:v>6.45</c:v>
                </c:pt>
                <c:pt idx="4">
                  <c:v>12.94</c:v>
                </c:pt>
              </c:numCache>
            </c:numRef>
          </c:val>
          <c:smooth val="0"/>
          <c:extLst xmlns:c16r2="http://schemas.microsoft.com/office/drawing/2015/06/chart">
            <c:ext xmlns:c16="http://schemas.microsoft.com/office/drawing/2014/chart" uri="{C3380CC4-5D6E-409C-BE32-E72D297353CC}">
              <c16:uniqueId val="{00000002-C078-4626-94E0-6A8C19B631BF}"/>
            </c:ext>
          </c:extLst>
        </c:ser>
        <c:dLbls>
          <c:showLegendKey val="0"/>
          <c:showVal val="0"/>
          <c:showCatName val="0"/>
          <c:showSerName val="0"/>
          <c:showPercent val="0"/>
          <c:showBubbleSize val="0"/>
        </c:dLbls>
        <c:marker val="1"/>
        <c:smooth val="0"/>
        <c:axId val="503705656"/>
        <c:axId val="408651632"/>
      </c:lineChart>
      <c:catAx>
        <c:axId val="503705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651632"/>
        <c:crosses val="autoZero"/>
        <c:auto val="1"/>
        <c:lblAlgn val="ctr"/>
        <c:lblOffset val="100"/>
        <c:tickLblSkip val="1"/>
        <c:tickMarkSkip val="1"/>
        <c:noMultiLvlLbl val="0"/>
      </c:catAx>
      <c:valAx>
        <c:axId val="40865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705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DB7-4EE7-9E34-2E21697A22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DB7-4EE7-9E34-2E21697A221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DB7-4EE7-9E34-2E21697A221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DB7-4EE7-9E34-2E21697A221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0.24</c:v>
                </c:pt>
                <c:pt idx="2">
                  <c:v>#N/A</c:v>
                </c:pt>
                <c:pt idx="3">
                  <c:v>0.22</c:v>
                </c:pt>
                <c:pt idx="4">
                  <c:v>#N/A</c:v>
                </c:pt>
                <c:pt idx="5">
                  <c:v>0.22</c:v>
                </c:pt>
                <c:pt idx="6">
                  <c:v>#N/A</c:v>
                </c:pt>
                <c:pt idx="7">
                  <c:v>0.23</c:v>
                </c:pt>
                <c:pt idx="8">
                  <c:v>#N/A</c:v>
                </c:pt>
                <c:pt idx="9">
                  <c:v>0.2</c:v>
                </c:pt>
              </c:numCache>
            </c:numRef>
          </c:val>
          <c:extLst xmlns:c16r2="http://schemas.microsoft.com/office/drawing/2015/06/chart">
            <c:ext xmlns:c16="http://schemas.microsoft.com/office/drawing/2014/chart" uri="{C3380CC4-5D6E-409C-BE32-E72D297353CC}">
              <c16:uniqueId val="{00000004-9DB7-4EE7-9E34-2E21697A221E}"/>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1.03</c:v>
                </c:pt>
                <c:pt idx="2">
                  <c:v>#N/A</c:v>
                </c:pt>
                <c:pt idx="3">
                  <c:v>1.2</c:v>
                </c:pt>
                <c:pt idx="4">
                  <c:v>0.33</c:v>
                </c:pt>
                <c:pt idx="5">
                  <c:v>#N/A</c:v>
                </c:pt>
                <c:pt idx="6">
                  <c:v>#N/A</c:v>
                </c:pt>
                <c:pt idx="7">
                  <c:v>0.8</c:v>
                </c:pt>
                <c:pt idx="8">
                  <c:v>#N/A</c:v>
                </c:pt>
                <c:pt idx="9">
                  <c:v>0.3</c:v>
                </c:pt>
              </c:numCache>
            </c:numRef>
          </c:val>
          <c:extLst xmlns:c16r2="http://schemas.microsoft.com/office/drawing/2015/06/chart">
            <c:ext xmlns:c16="http://schemas.microsoft.com/office/drawing/2014/chart" uri="{C3380CC4-5D6E-409C-BE32-E72D297353CC}">
              <c16:uniqueId val="{00000005-9DB7-4EE7-9E34-2E21697A221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0.68</c:v>
                </c:pt>
                <c:pt idx="6">
                  <c:v>#N/A</c:v>
                </c:pt>
                <c:pt idx="7">
                  <c:v>0.59</c:v>
                </c:pt>
                <c:pt idx="8">
                  <c:v>#N/A</c:v>
                </c:pt>
                <c:pt idx="9">
                  <c:v>1.07</c:v>
                </c:pt>
              </c:numCache>
            </c:numRef>
          </c:val>
          <c:extLst xmlns:c16r2="http://schemas.microsoft.com/office/drawing/2015/06/chart">
            <c:ext xmlns:c16="http://schemas.microsoft.com/office/drawing/2014/chart" uri="{C3380CC4-5D6E-409C-BE32-E72D297353CC}">
              <c16:uniqueId val="{00000006-9DB7-4EE7-9E34-2E21697A221E}"/>
            </c:ext>
          </c:extLst>
        </c:ser>
        <c:ser>
          <c:idx val="7"/>
          <c:order val="7"/>
          <c:tx>
            <c:strRef>
              <c:f>データシート!$A$34</c:f>
              <c:strCache>
                <c:ptCount val="1"/>
                <c:pt idx="0">
                  <c:v>那珂川市下水道事業会計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8.9700000000000006</c:v>
                </c:pt>
                <c:pt idx="2">
                  <c:v>#N/A</c:v>
                </c:pt>
                <c:pt idx="3">
                  <c:v>8.9</c:v>
                </c:pt>
                <c:pt idx="4">
                  <c:v>#N/A</c:v>
                </c:pt>
                <c:pt idx="5">
                  <c:v>9.81</c:v>
                </c:pt>
                <c:pt idx="6">
                  <c:v>#N/A</c:v>
                </c:pt>
                <c:pt idx="7">
                  <c:v>10.43</c:v>
                </c:pt>
                <c:pt idx="8">
                  <c:v>#N/A</c:v>
                </c:pt>
                <c:pt idx="9">
                  <c:v>10.210000000000001</c:v>
                </c:pt>
              </c:numCache>
            </c:numRef>
          </c:val>
          <c:extLst xmlns:c16r2="http://schemas.microsoft.com/office/drawing/2015/06/chart">
            <c:ext xmlns:c16="http://schemas.microsoft.com/office/drawing/2014/chart" uri="{C3380CC4-5D6E-409C-BE32-E72D297353CC}">
              <c16:uniqueId val="{00000007-9DB7-4EE7-9E34-2E21697A221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3.45</c:v>
                </c:pt>
                <c:pt idx="2">
                  <c:v>#N/A</c:v>
                </c:pt>
                <c:pt idx="3">
                  <c:v>1.22</c:v>
                </c:pt>
                <c:pt idx="4">
                  <c:v>#N/A</c:v>
                </c:pt>
                <c:pt idx="5">
                  <c:v>1.41</c:v>
                </c:pt>
                <c:pt idx="6">
                  <c:v>#N/A</c:v>
                </c:pt>
                <c:pt idx="7">
                  <c:v>2.56</c:v>
                </c:pt>
                <c:pt idx="8">
                  <c:v>#N/A</c:v>
                </c:pt>
                <c:pt idx="9">
                  <c:v>11.54</c:v>
                </c:pt>
              </c:numCache>
            </c:numRef>
          </c:val>
          <c:extLst xmlns:c16r2="http://schemas.microsoft.com/office/drawing/2015/06/chart">
            <c:ext xmlns:c16="http://schemas.microsoft.com/office/drawing/2014/chart" uri="{C3380CC4-5D6E-409C-BE32-E72D297353CC}">
              <c16:uniqueId val="{00000008-9DB7-4EE7-9E34-2E21697A221E}"/>
            </c:ext>
          </c:extLst>
        </c:ser>
        <c:ser>
          <c:idx val="9"/>
          <c:order val="9"/>
          <c:tx>
            <c:strRef>
              <c:f>データシート!$A$36</c:f>
              <c:strCache>
                <c:ptCount val="1"/>
                <c:pt idx="0">
                  <c:v>公共用地先行取得事業特別会計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#N/A</c:v>
                </c:pt>
                <c:pt idx="3">
                  <c:v>0</c:v>
                </c:pt>
                <c:pt idx="4">
                  <c:v>#N/A</c:v>
                </c:pt>
                <c:pt idx="5">
                  <c:v>0</c:v>
                </c:pt>
                <c:pt idx="6">
                  <c:v>#N/A</c:v>
                </c:pt>
                <c:pt idx="7">
                  <c:v>0</c:v>
                </c:pt>
                <c:pt idx="8">
                  <c:v>5.38</c:v>
                </c:pt>
                <c:pt idx="9">
                  <c:v>#N/A</c:v>
                </c:pt>
              </c:numCache>
            </c:numRef>
          </c:val>
          <c:extLst xmlns:c16r2="http://schemas.microsoft.com/office/drawing/2015/06/chart">
            <c:ext xmlns:c16="http://schemas.microsoft.com/office/drawing/2014/chart" uri="{C3380CC4-5D6E-409C-BE32-E72D297353CC}">
              <c16:uniqueId val="{00000009-9DB7-4EE7-9E34-2E21697A221E}"/>
            </c:ext>
          </c:extLst>
        </c:ser>
        <c:dLbls>
          <c:showLegendKey val="0"/>
          <c:showVal val="0"/>
          <c:showCatName val="0"/>
          <c:showSerName val="0"/>
          <c:showPercent val="0"/>
          <c:showBubbleSize val="0"/>
        </c:dLbls>
        <c:gapWidth val="150"/>
        <c:overlap val="100"/>
        <c:axId val="509273640"/>
        <c:axId val="504069336"/>
      </c:barChart>
      <c:catAx>
        <c:axId val="50927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069336"/>
        <c:crosses val="autoZero"/>
        <c:auto val="1"/>
        <c:lblAlgn val="ctr"/>
        <c:lblOffset val="100"/>
        <c:tickLblSkip val="1"/>
        <c:tickMarkSkip val="1"/>
        <c:noMultiLvlLbl val="0"/>
      </c:catAx>
      <c:valAx>
        <c:axId val="504069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273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1024</c:v>
                </c:pt>
                <c:pt idx="5">
                  <c:v>1065</c:v>
                </c:pt>
                <c:pt idx="8">
                  <c:v>1045</c:v>
                </c:pt>
                <c:pt idx="11">
                  <c:v>1025</c:v>
                </c:pt>
                <c:pt idx="14">
                  <c:v>1046</c:v>
                </c:pt>
              </c:numCache>
            </c:numRef>
          </c:val>
          <c:extLst xmlns:c16r2="http://schemas.microsoft.com/office/drawing/2015/06/chart">
            <c:ext xmlns:c16="http://schemas.microsoft.com/office/drawing/2014/chart" uri="{C3380CC4-5D6E-409C-BE32-E72D297353CC}">
              <c16:uniqueId val="{00000000-E3AB-4E90-803A-AD70A81881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3AB-4E90-803A-AD70A81881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42</c:v>
                </c:pt>
                <c:pt idx="3">
                  <c:v>122</c:v>
                </c:pt>
                <c:pt idx="6">
                  <c:v>234</c:v>
                </c:pt>
                <c:pt idx="9">
                  <c:v>242</c:v>
                </c:pt>
                <c:pt idx="12">
                  <c:v>193</c:v>
                </c:pt>
              </c:numCache>
            </c:numRef>
          </c:val>
          <c:extLst xmlns:c16r2="http://schemas.microsoft.com/office/drawing/2015/06/chart">
            <c:ext xmlns:c16="http://schemas.microsoft.com/office/drawing/2014/chart" uri="{C3380CC4-5D6E-409C-BE32-E72D297353CC}">
              <c16:uniqueId val="{00000002-E3AB-4E90-803A-AD70A81881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54</c:v>
                </c:pt>
                <c:pt idx="3">
                  <c:v>52</c:v>
                </c:pt>
                <c:pt idx="6">
                  <c:v>145</c:v>
                </c:pt>
                <c:pt idx="9">
                  <c:v>157</c:v>
                </c:pt>
                <c:pt idx="12">
                  <c:v>172</c:v>
                </c:pt>
              </c:numCache>
            </c:numRef>
          </c:val>
          <c:extLst xmlns:c16r2="http://schemas.microsoft.com/office/drawing/2015/06/chart">
            <c:ext xmlns:c16="http://schemas.microsoft.com/office/drawing/2014/chart" uri="{C3380CC4-5D6E-409C-BE32-E72D297353CC}">
              <c16:uniqueId val="{00000003-E3AB-4E90-803A-AD70A81881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c:v>
                </c:pt>
                <c:pt idx="3">
                  <c:v>23</c:v>
                </c:pt>
                <c:pt idx="6">
                  <c:v>13</c:v>
                </c:pt>
                <c:pt idx="9">
                  <c:v>16</c:v>
                </c:pt>
                <c:pt idx="12">
                  <c:v>16</c:v>
                </c:pt>
              </c:numCache>
            </c:numRef>
          </c:val>
          <c:extLst xmlns:c16r2="http://schemas.microsoft.com/office/drawing/2015/06/chart">
            <c:ext xmlns:c16="http://schemas.microsoft.com/office/drawing/2014/chart" uri="{C3380CC4-5D6E-409C-BE32-E72D297353CC}">
              <c16:uniqueId val="{00000004-E3AB-4E90-803A-AD70A81881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3AB-4E90-803A-AD70A81881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3AB-4E90-803A-AD70A81881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1262</c:v>
                </c:pt>
                <c:pt idx="3">
                  <c:v>1283</c:v>
                </c:pt>
                <c:pt idx="6">
                  <c:v>1288</c:v>
                </c:pt>
                <c:pt idx="9">
                  <c:v>1328</c:v>
                </c:pt>
                <c:pt idx="12">
                  <c:v>1341</c:v>
                </c:pt>
              </c:numCache>
            </c:numRef>
          </c:val>
          <c:extLst xmlns:c16r2="http://schemas.microsoft.com/office/drawing/2015/06/chart">
            <c:ext xmlns:c16="http://schemas.microsoft.com/office/drawing/2014/chart" uri="{C3380CC4-5D6E-409C-BE32-E72D297353CC}">
              <c16:uniqueId val="{00000007-E3AB-4E90-803A-AD70A818817D}"/>
            </c:ext>
          </c:extLst>
        </c:ser>
        <c:dLbls>
          <c:showLegendKey val="0"/>
          <c:showVal val="0"/>
          <c:showCatName val="0"/>
          <c:showSerName val="0"/>
          <c:showPercent val="0"/>
          <c:showBubbleSize val="0"/>
        </c:dLbls>
        <c:gapWidth val="100"/>
        <c:overlap val="100"/>
        <c:axId val="505403728"/>
        <c:axId val="505406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349</c:v>
                </c:pt>
                <c:pt idx="2">
                  <c:v>#N/A</c:v>
                </c:pt>
                <c:pt idx="3">
                  <c:v>#N/A</c:v>
                </c:pt>
                <c:pt idx="4">
                  <c:v>415</c:v>
                </c:pt>
                <c:pt idx="5">
                  <c:v>#N/A</c:v>
                </c:pt>
                <c:pt idx="6">
                  <c:v>#N/A</c:v>
                </c:pt>
                <c:pt idx="7">
                  <c:v>635</c:v>
                </c:pt>
                <c:pt idx="8">
                  <c:v>#N/A</c:v>
                </c:pt>
                <c:pt idx="9">
                  <c:v>#N/A</c:v>
                </c:pt>
                <c:pt idx="10">
                  <c:v>718</c:v>
                </c:pt>
                <c:pt idx="11">
                  <c:v>#N/A</c:v>
                </c:pt>
                <c:pt idx="12">
                  <c:v>#N/A</c:v>
                </c:pt>
                <c:pt idx="13">
                  <c:v>676</c:v>
                </c:pt>
                <c:pt idx="14">
                  <c:v>#N/A</c:v>
                </c:pt>
              </c:numCache>
            </c:numRef>
          </c:val>
          <c:smooth val="0"/>
          <c:extLst xmlns:c16r2="http://schemas.microsoft.com/office/drawing/2015/06/chart">
            <c:ext xmlns:c16="http://schemas.microsoft.com/office/drawing/2014/chart" uri="{C3380CC4-5D6E-409C-BE32-E72D297353CC}">
              <c16:uniqueId val="{00000008-E3AB-4E90-803A-AD70A818817D}"/>
            </c:ext>
          </c:extLst>
        </c:ser>
        <c:dLbls>
          <c:showLegendKey val="0"/>
          <c:showVal val="0"/>
          <c:showCatName val="0"/>
          <c:showSerName val="0"/>
          <c:showPercent val="0"/>
          <c:showBubbleSize val="0"/>
        </c:dLbls>
        <c:marker val="1"/>
        <c:smooth val="0"/>
        <c:axId val="505403728"/>
        <c:axId val="505406864"/>
      </c:lineChart>
      <c:catAx>
        <c:axId val="50540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406864"/>
        <c:crosses val="autoZero"/>
        <c:auto val="1"/>
        <c:lblAlgn val="ctr"/>
        <c:lblOffset val="100"/>
        <c:tickLblSkip val="1"/>
        <c:tickMarkSkip val="1"/>
        <c:noMultiLvlLbl val="0"/>
      </c:catAx>
      <c:valAx>
        <c:axId val="50540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40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12577</c:v>
                </c:pt>
                <c:pt idx="5">
                  <c:v>12455</c:v>
                </c:pt>
                <c:pt idx="8">
                  <c:v>12375</c:v>
                </c:pt>
                <c:pt idx="11">
                  <c:v>13654</c:v>
                </c:pt>
                <c:pt idx="14">
                  <c:v>13551</c:v>
                </c:pt>
              </c:numCache>
            </c:numRef>
          </c:val>
          <c:extLst xmlns:c16r2="http://schemas.microsoft.com/office/drawing/2015/06/chart">
            <c:ext xmlns:c16="http://schemas.microsoft.com/office/drawing/2014/chart" uri="{C3380CC4-5D6E-409C-BE32-E72D297353CC}">
              <c16:uniqueId val="{00000000-A614-428E-808C-D8193757E2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185</c:v>
                </c:pt>
                <c:pt idx="14">
                  <c:v>162</c:v>
                </c:pt>
              </c:numCache>
            </c:numRef>
          </c:val>
          <c:extLst xmlns:c16r2="http://schemas.microsoft.com/office/drawing/2015/06/chart">
            <c:ext xmlns:c16="http://schemas.microsoft.com/office/drawing/2014/chart" uri="{C3380CC4-5D6E-409C-BE32-E72D297353CC}">
              <c16:uniqueId val="{00000001-A614-428E-808C-D8193757E2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9127</c:v>
                </c:pt>
                <c:pt idx="5">
                  <c:v>8383</c:v>
                </c:pt>
                <c:pt idx="8">
                  <c:v>8139</c:v>
                </c:pt>
                <c:pt idx="11">
                  <c:v>6974</c:v>
                </c:pt>
                <c:pt idx="14">
                  <c:v>7216</c:v>
                </c:pt>
              </c:numCache>
            </c:numRef>
          </c:val>
          <c:extLst xmlns:c16r2="http://schemas.microsoft.com/office/drawing/2015/06/chart">
            <c:ext xmlns:c16="http://schemas.microsoft.com/office/drawing/2014/chart" uri="{C3380CC4-5D6E-409C-BE32-E72D297353CC}">
              <c16:uniqueId val="{00000002-A614-428E-808C-D8193757E2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614-428E-808C-D8193757E2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614-428E-808C-D8193757E2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614-428E-808C-D8193757E2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1120</c:v>
                </c:pt>
                <c:pt idx="3">
                  <c:v>1038</c:v>
                </c:pt>
                <c:pt idx="6">
                  <c:v>1067</c:v>
                </c:pt>
                <c:pt idx="9">
                  <c:v>1072</c:v>
                </c:pt>
                <c:pt idx="12">
                  <c:v>1078</c:v>
                </c:pt>
              </c:numCache>
            </c:numRef>
          </c:val>
          <c:extLst xmlns:c16r2="http://schemas.microsoft.com/office/drawing/2015/06/chart">
            <c:ext xmlns:c16="http://schemas.microsoft.com/office/drawing/2014/chart" uri="{C3380CC4-5D6E-409C-BE32-E72D297353CC}">
              <c16:uniqueId val="{00000006-A614-428E-808C-D8193757E2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2511</c:v>
                </c:pt>
                <c:pt idx="3">
                  <c:v>2420</c:v>
                </c:pt>
                <c:pt idx="6">
                  <c:v>2244</c:v>
                </c:pt>
                <c:pt idx="9">
                  <c:v>2062</c:v>
                </c:pt>
                <c:pt idx="12">
                  <c:v>1819</c:v>
                </c:pt>
              </c:numCache>
            </c:numRef>
          </c:val>
          <c:extLst xmlns:c16r2="http://schemas.microsoft.com/office/drawing/2015/06/chart">
            <c:ext xmlns:c16="http://schemas.microsoft.com/office/drawing/2014/chart" uri="{C3380CC4-5D6E-409C-BE32-E72D297353CC}">
              <c16:uniqueId val="{00000007-A614-428E-808C-D8193757E2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179</c:v>
                </c:pt>
                <c:pt idx="3">
                  <c:v>190</c:v>
                </c:pt>
                <c:pt idx="6">
                  <c:v>203</c:v>
                </c:pt>
                <c:pt idx="9">
                  <c:v>220</c:v>
                </c:pt>
                <c:pt idx="12">
                  <c:v>228</c:v>
                </c:pt>
              </c:numCache>
            </c:numRef>
          </c:val>
          <c:extLst xmlns:c16r2="http://schemas.microsoft.com/office/drawing/2015/06/chart">
            <c:ext xmlns:c16="http://schemas.microsoft.com/office/drawing/2014/chart" uri="{C3380CC4-5D6E-409C-BE32-E72D297353CC}">
              <c16:uniqueId val="{00000008-A614-428E-808C-D8193757E2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614-428E-808C-D8193757E2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11492</c:v>
                </c:pt>
                <c:pt idx="3">
                  <c:v>12026</c:v>
                </c:pt>
                <c:pt idx="6">
                  <c:v>13059</c:v>
                </c:pt>
                <c:pt idx="9">
                  <c:v>13900</c:v>
                </c:pt>
                <c:pt idx="12">
                  <c:v>14005</c:v>
                </c:pt>
              </c:numCache>
            </c:numRef>
          </c:val>
          <c:extLst xmlns:c16r2="http://schemas.microsoft.com/office/drawing/2015/06/chart">
            <c:ext xmlns:c16="http://schemas.microsoft.com/office/drawing/2014/chart" uri="{C3380CC4-5D6E-409C-BE32-E72D297353CC}">
              <c16:uniqueId val="{0000000A-A614-428E-808C-D8193757E2D9}"/>
            </c:ext>
          </c:extLst>
        </c:ser>
        <c:dLbls>
          <c:showLegendKey val="0"/>
          <c:showVal val="0"/>
          <c:showCatName val="0"/>
          <c:showSerName val="0"/>
          <c:showPercent val="0"/>
          <c:showBubbleSize val="0"/>
        </c:dLbls>
        <c:gapWidth val="100"/>
        <c:overlap val="100"/>
        <c:axId val="505408040"/>
        <c:axId val="505408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614-428E-808C-D8193757E2D9}"/>
            </c:ext>
          </c:extLst>
        </c:ser>
        <c:dLbls>
          <c:showLegendKey val="0"/>
          <c:showVal val="0"/>
          <c:showCatName val="0"/>
          <c:showSerName val="0"/>
          <c:showPercent val="0"/>
          <c:showBubbleSize val="0"/>
        </c:dLbls>
        <c:marker val="1"/>
        <c:smooth val="0"/>
        <c:axId val="505408040"/>
        <c:axId val="505408432"/>
      </c:lineChart>
      <c:catAx>
        <c:axId val="505408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5408432"/>
        <c:crosses val="autoZero"/>
        <c:auto val="1"/>
        <c:lblAlgn val="ctr"/>
        <c:lblOffset val="100"/>
        <c:tickLblSkip val="1"/>
        <c:tickMarkSkip val="1"/>
        <c:noMultiLvlLbl val="0"/>
      </c:catAx>
      <c:valAx>
        <c:axId val="50540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408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1664</c:v>
                </c:pt>
                <c:pt idx="1">
                  <c:v>1345</c:v>
                </c:pt>
                <c:pt idx="2">
                  <c:v>1751</c:v>
                </c:pt>
              </c:numCache>
            </c:numRef>
          </c:val>
          <c:extLst xmlns:c16r2="http://schemas.microsoft.com/office/drawing/2015/06/chart">
            <c:ext xmlns:c16="http://schemas.microsoft.com/office/drawing/2014/chart" uri="{C3380CC4-5D6E-409C-BE32-E72D297353CC}">
              <c16:uniqueId val="{00000000-73C7-4B95-9320-DFD0303A71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1526</c:v>
                </c:pt>
                <c:pt idx="1">
                  <c:v>1347</c:v>
                </c:pt>
                <c:pt idx="2">
                  <c:v>1352</c:v>
                </c:pt>
              </c:numCache>
            </c:numRef>
          </c:val>
          <c:extLst xmlns:c16r2="http://schemas.microsoft.com/office/drawing/2015/06/chart">
            <c:ext xmlns:c16="http://schemas.microsoft.com/office/drawing/2014/chart" uri="{C3380CC4-5D6E-409C-BE32-E72D297353CC}">
              <c16:uniqueId val="{00000001-73C7-4B95-9320-DFD0303A71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5198</c:v>
                </c:pt>
                <c:pt idx="1">
                  <c:v>4522</c:v>
                </c:pt>
                <c:pt idx="2">
                  <c:v>4369</c:v>
                </c:pt>
              </c:numCache>
            </c:numRef>
          </c:val>
          <c:extLst xmlns:c16r2="http://schemas.microsoft.com/office/drawing/2015/06/chart">
            <c:ext xmlns:c16="http://schemas.microsoft.com/office/drawing/2014/chart" uri="{C3380CC4-5D6E-409C-BE32-E72D297353CC}">
              <c16:uniqueId val="{00000002-73C7-4B95-9320-DFD0303A7169}"/>
            </c:ext>
          </c:extLst>
        </c:ser>
        <c:dLbls>
          <c:showLegendKey val="0"/>
          <c:showVal val="0"/>
          <c:showCatName val="0"/>
          <c:showSerName val="0"/>
          <c:showPercent val="0"/>
          <c:showBubbleSize val="0"/>
        </c:dLbls>
        <c:gapWidth val="120"/>
        <c:overlap val="100"/>
        <c:axId val="505404512"/>
        <c:axId val="505402552"/>
      </c:barChart>
      <c:catAx>
        <c:axId val="50540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5402552"/>
        <c:crosses val="autoZero"/>
        <c:auto val="1"/>
        <c:lblAlgn val="ctr"/>
        <c:lblOffset val="100"/>
        <c:tickLblSkip val="1"/>
        <c:tickMarkSkip val="1"/>
        <c:noMultiLvlLbl val="0"/>
      </c:catAx>
      <c:valAx>
        <c:axId val="505402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540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A30-4C4D-A9C3-DEBEDF9F1EFF}"/>
                </c:ext>
                <c:ext xmlns:c15="http://schemas.microsoft.com/office/drawing/2012/chart" uri="{CE6537A1-D6FC-4f65-9D91-7224C49458BB}">
                  <c15:dlblFieldTable>
                    <c15:dlblFTEntry>
                      <c15:txfldGUID>{01AEABAC-8AD0-4408-9F38-1697F1C56D6E}</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A30-4C4D-A9C3-DEBEDF9F1EFF}"/>
                </c:ext>
                <c:ext xmlns:c15="http://schemas.microsoft.com/office/drawing/2012/chart" uri="{CE6537A1-D6FC-4f65-9D91-7224C49458BB}">
                  <c15:dlblFieldTable>
                    <c15:dlblFTEntry>
                      <c15:txfldGUID>{92FF6F28-16A3-4092-8144-DBDE2797EB74}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A30-4C4D-A9C3-DEBEDF9F1EFF}"/>
                </c:ext>
                <c:ext xmlns:c15="http://schemas.microsoft.com/office/drawing/2012/chart" uri="{CE6537A1-D6FC-4f65-9D91-7224C49458BB}">
                  <c15:dlblFieldTable>
                    <c15:dlblFTEntry>
                      <c15:txfldGUID>{DDEE3E33-DDAF-4759-A50E-F1C31B835363}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A30-4C4D-A9C3-DEBEDF9F1EFF}"/>
                </c:ext>
                <c:ext xmlns:c15="http://schemas.microsoft.com/office/drawing/2012/chart" uri="{CE6537A1-D6FC-4f65-9D91-7224C49458BB}">
                  <c15:dlblFieldTable>
                    <c15:dlblFTEntry>
                      <c15:txfldGUID>{6E923764-C917-47FF-87D7-7919733C6D36}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A30-4C4D-A9C3-DEBEDF9F1EFF}"/>
                </c:ext>
                <c:ext xmlns:c15="http://schemas.microsoft.com/office/drawing/2012/chart" uri="{CE6537A1-D6FC-4f65-9D91-7224C49458BB}">
                  <c15:dlblFieldTable>
                    <c15:dlblFTEntry>
                      <c15:txfldGUID>{712E8783-FB76-407A-B597-0BF219687CFA}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A30-4C4D-A9C3-DEBEDF9F1EFF}"/>
                </c:ext>
                <c:ext xmlns:c15="http://schemas.microsoft.com/office/drawing/2012/chart" uri="{CE6537A1-D6FC-4f65-9D91-7224C49458BB}">
                  <c15:dlblFieldTable>
                    <c15:dlblFTEntry>
                      <c15:txfldGUID>{B19DDDD1-21D2-4541-A03D-94B7C409A35C}</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A30-4C4D-A9C3-DEBEDF9F1EFF}"/>
                </c:ext>
                <c:ext xmlns:c15="http://schemas.microsoft.com/office/drawing/2012/chart" uri="{CE6537A1-D6FC-4f65-9D91-7224C49458BB}">
                  <c15:dlblFieldTable>
                    <c15:dlblFTEntry>
                      <c15:txfldGUID>{EE231595-5929-4E24-8F8C-E9552FF5796E}</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A30-4C4D-A9C3-DEBEDF9F1EFF}"/>
                </c:ext>
                <c:ext xmlns:c15="http://schemas.microsoft.com/office/drawing/2012/chart" uri="{CE6537A1-D6FC-4f65-9D91-7224C49458BB}">
                  <c15:dlblFieldTable>
                    <c15:dlblFTEntry>
                      <c15:txfldGUID>{32EF5847-1FFB-4A54-8339-3A86063A59B1}</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A30-4C4D-A9C3-DEBEDF9F1EFF}"/>
                </c:ext>
                <c:ext xmlns:c15="http://schemas.microsoft.com/office/drawing/2012/chart" uri="{CE6537A1-D6FC-4f65-9D91-7224C49458BB}">
                  <c15:dlblFieldTable>
                    <c15:dlblFTEntry>
                      <c15:txfldGUID>{F71A8963-8442-44A5-A7FF-78DB5A29F766}</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39.700000000000003</c:v>
                </c:pt>
                <c:pt idx="8">
                  <c:v>47.3</c:v>
                </c:pt>
                <c:pt idx="16">
                  <c:v>48.6</c:v>
                </c:pt>
                <c:pt idx="24">
                  <c:v>49.3</c:v>
                </c:pt>
                <c:pt idx="32">
                  <c:v>49.7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A30-4C4D-A9C3-DEBEDF9F1E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A30-4C4D-A9C3-DEBEDF9F1EFF}"/>
                </c:ext>
                <c:ext xmlns:c15="http://schemas.microsoft.com/office/drawing/2012/chart" uri="{CE6537A1-D6FC-4f65-9D91-7224C49458BB}">
                  <c15:layout/>
                  <c15:dlblFieldTable>
                    <c15:dlblFTEntry>
                      <c15:txfldGUID>{BF39D850-1E9D-4A3F-AA9F-976B356D3A22}</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A30-4C4D-A9C3-DEBEDF9F1EFF}"/>
                </c:ext>
                <c:ext xmlns:c15="http://schemas.microsoft.com/office/drawing/2012/chart" uri="{CE6537A1-D6FC-4f65-9D91-7224C49458BB}">
                  <c15:dlblFieldTable>
                    <c15:dlblFTEntry>
                      <c15:txfldGUID>{0CCD1162-64E0-4D18-BE05-FCE92E455200}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A30-4C4D-A9C3-DEBEDF9F1EFF}"/>
                </c:ext>
                <c:ext xmlns:c15="http://schemas.microsoft.com/office/drawing/2012/chart" uri="{CE6537A1-D6FC-4f65-9D91-7224C49458BB}">
                  <c15:dlblFieldTable>
                    <c15:dlblFTEntry>
                      <c15:txfldGUID>{BB467DA7-25B9-46C2-9938-BB761C10C0F6}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A30-4C4D-A9C3-DEBEDF9F1EFF}"/>
                </c:ext>
                <c:ext xmlns:c15="http://schemas.microsoft.com/office/drawing/2012/chart" uri="{CE6537A1-D6FC-4f65-9D91-7224C49458BB}">
                  <c15:dlblFieldTable>
                    <c15:dlblFTEntry>
                      <c15:txfldGUID>{AFA7A507-FBF8-4A31-912C-60C0F51582E0}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A30-4C4D-A9C3-DEBEDF9F1EFF}"/>
                </c:ext>
                <c:ext xmlns:c15="http://schemas.microsoft.com/office/drawing/2012/chart" uri="{CE6537A1-D6FC-4f65-9D91-7224C49458BB}">
                  <c15:dlblFieldTable>
                    <c15:dlblFTEntry>
                      <c15:txfldGUID>{BDFEFC7D-B7B3-473F-89A2-FB1A510E05C8}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A30-4C4D-A9C3-DEBEDF9F1EFF}"/>
                </c:ext>
                <c:ext xmlns:c15="http://schemas.microsoft.com/office/drawing/2012/chart" uri="{CE6537A1-D6FC-4f65-9D91-7224C49458BB}">
                  <c15:layout/>
                  <c15:dlblFieldTable>
                    <c15:dlblFTEntry>
                      <c15:txfldGUID>{FBF11E6E-2EBE-4B2B-AB08-9F9E4262A310}</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A30-4C4D-A9C3-DEBEDF9F1EFF}"/>
                </c:ext>
                <c:ext xmlns:c15="http://schemas.microsoft.com/office/drawing/2012/chart" uri="{CE6537A1-D6FC-4f65-9D91-7224C49458BB}">
                  <c15:layout/>
                  <c15:dlblFieldTable>
                    <c15:dlblFTEntry>
                      <c15:txfldGUID>{6C9D8215-5C94-476D-99C0-BF4DD8C8B752}</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A30-4C4D-A9C3-DEBEDF9F1EFF}"/>
                </c:ext>
                <c:ext xmlns:c15="http://schemas.microsoft.com/office/drawing/2012/chart" uri="{CE6537A1-D6FC-4f65-9D91-7224C49458BB}">
                  <c15:layout/>
                  <c15:dlblFieldTable>
                    <c15:dlblFTEntry>
                      <c15:txfldGUID>{45083571-5647-48A7-A8F5-B6F14117A43A}</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A30-4C4D-A9C3-DEBEDF9F1EFF}"/>
                </c:ext>
                <c:ext xmlns:c15="http://schemas.microsoft.com/office/drawing/2012/chart" uri="{CE6537A1-D6FC-4f65-9D91-7224C49458BB}">
                  <c15:layout/>
                  <c15:dlblFieldTable>
                    <c15:dlblFTEntry>
                      <c15:txfldGUID>{54E20F28-19AE-4C81-9898-4EC26B9420D6}</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60.1</c:v>
                </c:pt>
                <c:pt idx="16">
                  <c:v>61.5</c:v>
                </c:pt>
                <c:pt idx="24">
                  <c:v>63.1</c:v>
                </c:pt>
                <c:pt idx="32">
                  <c:v>63.2</c:v>
                </c:pt>
              </c:numCache>
            </c:numRef>
          </c:xVal>
          <c:yVal>
            <c:numRef>
              <c:f>公会計指標分析・財政指標組合せ分析表!$BP$55:$DC$55</c:f>
              <c:numCache>
                <c:formatCode>#,##0.0;"▲ "#,##0.0</c:formatCode>
                <c:ptCount val="40"/>
                <c:pt idx="0">
                  <c:v>20.2</c:v>
                </c:pt>
                <c:pt idx="8">
                  <c:v>24.2</c:v>
                </c:pt>
                <c:pt idx="16">
                  <c:v>22.1</c:v>
                </c:pt>
                <c:pt idx="24">
                  <c:v>20.399999999999999</c:v>
                </c:pt>
                <c:pt idx="32">
                  <c:v>11.2</c:v>
                </c:pt>
              </c:numCache>
            </c:numRef>
          </c:yVal>
          <c:smooth val="0"/>
          <c:extLst xmlns:c16r2="http://schemas.microsoft.com/office/drawing/2015/06/chart">
            <c:ext xmlns:c16="http://schemas.microsoft.com/office/drawing/2014/chart" uri="{C3380CC4-5D6E-409C-BE32-E72D297353CC}">
              <c16:uniqueId val="{00000013-AA30-4C4D-A9C3-DEBEDF9F1EFF}"/>
            </c:ext>
          </c:extLst>
        </c:ser>
        <c:dLbls>
          <c:showLegendKey val="0"/>
          <c:showVal val="1"/>
          <c:showCatName val="0"/>
          <c:showSerName val="0"/>
          <c:showPercent val="0"/>
          <c:showBubbleSize val="0"/>
        </c:dLbls>
        <c:axId val="505407256"/>
        <c:axId val="505409216"/>
      </c:scatterChart>
      <c:valAx>
        <c:axId val="505407256"/>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5409216"/>
        <c:crosses val="autoZero"/>
        <c:crossBetween val="midCat"/>
      </c:valAx>
      <c:valAx>
        <c:axId val="505409216"/>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5407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A7-4E65-B4D2-D9ABFF9EA7F4}"/>
                </c:ext>
                <c:ext xmlns:c15="http://schemas.microsoft.com/office/drawing/2012/chart" uri="{CE6537A1-D6FC-4f65-9D91-7224C49458BB}">
                  <c15:dlblFieldTable>
                    <c15:dlblFTEntry>
                      <c15:txfldGUID>{0398245A-DF69-4C1E-81B1-78F40C1B2A5A}</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A7-4E65-B4D2-D9ABFF9EA7F4}"/>
                </c:ext>
                <c:ext xmlns:c15="http://schemas.microsoft.com/office/drawing/2012/chart" uri="{CE6537A1-D6FC-4f65-9D91-7224C49458BB}">
                  <c15:dlblFieldTable>
                    <c15:dlblFTEntry>
                      <c15:txfldGUID>{3BEC294C-1971-4DD1-A18B-8BD0D4256CA9}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2A7-4E65-B4D2-D9ABFF9EA7F4}"/>
                </c:ext>
                <c:ext xmlns:c15="http://schemas.microsoft.com/office/drawing/2012/chart" uri="{CE6537A1-D6FC-4f65-9D91-7224C49458BB}">
                  <c15:dlblFieldTable>
                    <c15:dlblFTEntry>
                      <c15:txfldGUID>{C2380432-0FF5-42A9-BF45-45D2DD5D24ED}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A7-4E65-B4D2-D9ABFF9EA7F4}"/>
                </c:ext>
                <c:ext xmlns:c15="http://schemas.microsoft.com/office/drawing/2012/chart" uri="{CE6537A1-D6FC-4f65-9D91-7224C49458BB}">
                  <c15:dlblFieldTable>
                    <c15:dlblFTEntry>
                      <c15:txfldGUID>{3EEC8F43-8BF4-4F02-AACB-5A0823996A9F}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A7-4E65-B4D2-D9ABFF9EA7F4}"/>
                </c:ext>
                <c:ext xmlns:c15="http://schemas.microsoft.com/office/drawing/2012/chart" uri="{CE6537A1-D6FC-4f65-9D91-7224C49458BB}">
                  <c15:dlblFieldTable>
                    <c15:dlblFTEntry>
                      <c15:txfldGUID>{C29A276F-8DAB-49A9-9189-98A06123E60C}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A7-4E65-B4D2-D9ABFF9EA7F4}"/>
                </c:ext>
                <c:ext xmlns:c15="http://schemas.microsoft.com/office/drawing/2012/chart" uri="{CE6537A1-D6FC-4f65-9D91-7224C49458BB}">
                  <c15:dlblFieldTable>
                    <c15:dlblFTEntry>
                      <c15:txfldGUID>{E9A094F5-FB82-45B0-86E3-7E44DF2BF4AF}</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A7-4E65-B4D2-D9ABFF9EA7F4}"/>
                </c:ext>
                <c:ext xmlns:c15="http://schemas.microsoft.com/office/drawing/2012/chart" uri="{CE6537A1-D6FC-4f65-9D91-7224C49458BB}">
                  <c15:dlblFieldTable>
                    <c15:dlblFTEntry>
                      <c15:txfldGUID>{27845424-8162-450E-AEF5-714F5418C9A1}</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2A7-4E65-B4D2-D9ABFF9EA7F4}"/>
                </c:ext>
                <c:ext xmlns:c15="http://schemas.microsoft.com/office/drawing/2012/chart" uri="{CE6537A1-D6FC-4f65-9D91-7224C49458BB}">
                  <c15:dlblFieldTable>
                    <c15:dlblFTEntry>
                      <c15:txfldGUID>{1E6F9384-9A8F-435C-91BF-EFD8E076E62C}</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A7-4E65-B4D2-D9ABFF9EA7F4}"/>
                </c:ext>
                <c:ext xmlns:c15="http://schemas.microsoft.com/office/drawing/2012/chart" uri="{CE6537A1-D6FC-4f65-9D91-7224C49458BB}">
                  <c15:dlblFieldTable>
                    <c15:dlblFTEntry>
                      <c15:txfldGUID>{B9C13EC5-442B-4CEC-B5E4-7DD3B87943EA}</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4.7</c:v>
                </c:pt>
                <c:pt idx="16">
                  <c:v>5.6</c:v>
                </c:pt>
                <c:pt idx="24">
                  <c:v>6.8</c:v>
                </c:pt>
                <c:pt idx="32">
                  <c:v>7.4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2A7-4E65-B4D2-D9ABFF9EA7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2A7-4E65-B4D2-D9ABFF9EA7F4}"/>
                </c:ext>
                <c:ext xmlns:c15="http://schemas.microsoft.com/office/drawing/2012/chart" uri="{CE6537A1-D6FC-4f65-9D91-7224C49458BB}">
                  <c15:dlblFieldTable>
                    <c15:dlblFTEntry>
                      <c15:txfldGUID>{C1EC85C6-24BF-450D-A7D7-B9C8CA974F2C}</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2A7-4E65-B4D2-D9ABFF9EA7F4}"/>
                </c:ext>
                <c:ext xmlns:c15="http://schemas.microsoft.com/office/drawing/2012/chart" uri="{CE6537A1-D6FC-4f65-9D91-7224C49458BB}">
                  <c15:dlblFieldTable>
                    <c15:dlblFTEntry>
                      <c15:txfldGUID>{FA65A95D-BEF0-4822-9AE5-66E9883BA839}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2A7-4E65-B4D2-D9ABFF9EA7F4}"/>
                </c:ext>
                <c:ext xmlns:c15="http://schemas.microsoft.com/office/drawing/2012/chart" uri="{CE6537A1-D6FC-4f65-9D91-7224C49458BB}">
                  <c15:dlblFieldTable>
                    <c15:dlblFTEntry>
                      <c15:txfldGUID>{8D5A3BF4-C8E9-4D8A-BB4E-15BBC242A06B}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2A7-4E65-B4D2-D9ABFF9EA7F4}"/>
                </c:ext>
                <c:ext xmlns:c15="http://schemas.microsoft.com/office/drawing/2012/chart" uri="{CE6537A1-D6FC-4f65-9D91-7224C49458BB}">
                  <c15:dlblFieldTable>
                    <c15:dlblFTEntry>
                      <c15:txfldGUID>{12550A46-230D-4014-A72B-4C17A299FB0D}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2A7-4E65-B4D2-D9ABFF9EA7F4}"/>
                </c:ext>
                <c:ext xmlns:c15="http://schemas.microsoft.com/office/drawing/2012/chart" uri="{CE6537A1-D6FC-4f65-9D91-7224C49458BB}">
                  <c15:dlblFieldTable>
                    <c15:dlblFTEntry>
                      <c15:txfldGUID>{4CC6630F-FA8F-468F-9A21-CB441E99BC8C}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2A7-4E65-B4D2-D9ABFF9EA7F4}"/>
                </c:ext>
                <c:ext xmlns:c15="http://schemas.microsoft.com/office/drawing/2012/chart" uri="{CE6537A1-D6FC-4f65-9D91-7224C49458BB}">
                  <c15:dlblFieldTable>
                    <c15:dlblFTEntry>
                      <c15:txfldGUID>{8C178969-4418-40F3-BE85-70C0F2A9AF8D}</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2A7-4E65-B4D2-D9ABFF9EA7F4}"/>
                </c:ext>
                <c:ext xmlns:c15="http://schemas.microsoft.com/office/drawing/2012/chart" uri="{CE6537A1-D6FC-4f65-9D91-7224C49458BB}">
                  <c15:dlblFieldTable>
                    <c15:dlblFTEntry>
                      <c15:txfldGUID>{7B812173-11C3-49FC-AD79-251776351B3D}</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2A7-4E65-B4D2-D9ABFF9EA7F4}"/>
                </c:ext>
                <c:ext xmlns:c15="http://schemas.microsoft.com/office/drawing/2012/chart" uri="{CE6537A1-D6FC-4f65-9D91-7224C49458BB}">
                  <c15:dlblFieldTable>
                    <c15:dlblFTEntry>
                      <c15:txfldGUID>{AF70009E-93A4-4A7C-BAF9-CCB466DB2314}</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2A7-4E65-B4D2-D9ABFF9EA7F4}"/>
                </c:ext>
                <c:ext xmlns:c15="http://schemas.microsoft.com/office/drawing/2012/chart" uri="{CE6537A1-D6FC-4f65-9D91-7224C49458BB}">
                  <c15:dlblFieldTable>
                    <c15:dlblFTEntry>
                      <c15:txfldGUID>{E07BFC3C-BC70-4EC7-9982-012822B7708F}</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6.4</c:v>
                </c:pt>
                <c:pt idx="16">
                  <c:v>6.3</c:v>
                </c:pt>
                <c:pt idx="24">
                  <c:v>6.2</c:v>
                </c:pt>
                <c:pt idx="32">
                  <c:v>5.7</c:v>
                </c:pt>
              </c:numCache>
            </c:numRef>
          </c:xVal>
          <c:yVal>
            <c:numRef>
              <c:f>公会計指標分析・財政指標組合せ分析表!$BP$77:$DC$77</c:f>
              <c:numCache>
                <c:formatCode>#,##0.0;"▲ "#,##0.0</c:formatCode>
                <c:ptCount val="40"/>
                <c:pt idx="0">
                  <c:v>20.2</c:v>
                </c:pt>
                <c:pt idx="8">
                  <c:v>24.2</c:v>
                </c:pt>
                <c:pt idx="16">
                  <c:v>22.1</c:v>
                </c:pt>
                <c:pt idx="24">
                  <c:v>20.399999999999999</c:v>
                </c:pt>
                <c:pt idx="32">
                  <c:v>11.2</c:v>
                </c:pt>
              </c:numCache>
            </c:numRef>
          </c:yVal>
          <c:smooth val="0"/>
          <c:extLst xmlns:c16r2="http://schemas.microsoft.com/office/drawing/2015/06/chart">
            <c:ext xmlns:c16="http://schemas.microsoft.com/office/drawing/2014/chart" uri="{C3380CC4-5D6E-409C-BE32-E72D297353CC}">
              <c16:uniqueId val="{00000013-42A7-4E65-B4D2-D9ABFF9EA7F4}"/>
            </c:ext>
          </c:extLst>
        </c:ser>
        <c:dLbls>
          <c:showLegendKey val="0"/>
          <c:showVal val="1"/>
          <c:showCatName val="0"/>
          <c:showSerName val="0"/>
          <c:showPercent val="0"/>
          <c:showBubbleSize val="0"/>
        </c:dLbls>
        <c:axId val="505406472"/>
        <c:axId val="505404120"/>
      </c:scatterChart>
      <c:valAx>
        <c:axId val="505406472"/>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5404120"/>
        <c:crosses val="autoZero"/>
        <c:crossBetween val="midCat"/>
      </c:valAx>
      <c:valAx>
        <c:axId val="50540412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54064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年度から増額傾向となっている。</a:t>
          </a:r>
        </a:p>
        <a:p>
          <a:r>
            <a:rPr kumimoji="1" lang="ja-JP" altLang="en-US" sz="1400">
              <a:latin typeface="ＭＳ ゴシック" pitchFamily="49" charset="-128"/>
              <a:ea typeface="ＭＳ ゴシック" pitchFamily="49" charset="-128"/>
            </a:rPr>
            <a:t>　しかしながら、債務負担行為に基づく支出額等は、令和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193</a:t>
          </a:r>
          <a:r>
            <a:rPr kumimoji="1" lang="ja-JP" altLang="en-US" sz="1400">
              <a:latin typeface="ＭＳ ゴシック" pitchFamily="49" charset="-128"/>
              <a:ea typeface="ＭＳ ゴシック" pitchFamily="49" charset="-128"/>
            </a:rPr>
            <a:t>百万円と令和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242</a:t>
          </a:r>
          <a:r>
            <a:rPr kumimoji="1" lang="ja-JP" altLang="en-US" sz="1400">
              <a:latin typeface="ＭＳ ゴシック" pitchFamily="49" charset="-128"/>
              <a:ea typeface="ＭＳ ゴシック" pitchFamily="49" charset="-128"/>
            </a:rPr>
            <a:t>百万円と比較して</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百万円の減額となっている。</a:t>
          </a:r>
        </a:p>
        <a:p>
          <a:r>
            <a:rPr kumimoji="1" lang="ja-JP" altLang="en-US" sz="1400">
              <a:latin typeface="ＭＳ ゴシック" pitchFamily="49" charset="-128"/>
              <a:ea typeface="ＭＳ ゴシック" pitchFamily="49" charset="-128"/>
            </a:rPr>
            <a:t>　今後は、公共施設の更新や長寿命化等に伴う事業の増加が見込まれるため、より事業の必要性、緊急性を精査し、地方債の発行を最小限に止めることで、健全な財政運営が行えるように努める。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年度の一般会計等に係る地方債の現在高は</a:t>
          </a:r>
          <a:r>
            <a:rPr kumimoji="1" lang="en-US" altLang="ja-JP" sz="1400">
              <a:latin typeface="ＭＳ ゴシック" pitchFamily="49" charset="-128"/>
              <a:ea typeface="ＭＳ ゴシック" pitchFamily="49" charset="-128"/>
            </a:rPr>
            <a:t>14,005</a:t>
          </a:r>
          <a:r>
            <a:rPr kumimoji="1" lang="ja-JP" altLang="en-US" sz="1400">
              <a:latin typeface="ＭＳ ゴシック" pitchFamily="49" charset="-128"/>
              <a:ea typeface="ＭＳ ゴシック" pitchFamily="49" charset="-128"/>
            </a:rPr>
            <a:t>百万円であり、令和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13,900</a:t>
          </a:r>
          <a:r>
            <a:rPr kumimoji="1" lang="ja-JP" altLang="en-US" sz="1400">
              <a:latin typeface="ＭＳ ゴシック" pitchFamily="49" charset="-128"/>
              <a:ea typeface="ＭＳ ゴシック" pitchFamily="49" charset="-128"/>
            </a:rPr>
            <a:t>百万円と比較して</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百万円の増額となっている。これは、起債の償還額よりも発行額が上回ったためである。</a:t>
          </a:r>
        </a:p>
        <a:p>
          <a:r>
            <a:rPr kumimoji="1" lang="ja-JP" altLang="en-US" sz="1400">
              <a:latin typeface="ＭＳ ゴシック" pitchFamily="49" charset="-128"/>
              <a:ea typeface="ＭＳ ゴシック" pitchFamily="49" charset="-128"/>
            </a:rPr>
            <a:t>　また、充当可能財源のうち充当可能基金については、令和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7,216</a:t>
          </a:r>
          <a:r>
            <a:rPr kumimoji="1" lang="ja-JP" altLang="en-US" sz="1400">
              <a:latin typeface="ＭＳ ゴシック" pitchFamily="49" charset="-128"/>
              <a:ea typeface="ＭＳ ゴシック" pitchFamily="49" charset="-128"/>
            </a:rPr>
            <a:t>百万円と、令和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6,974</a:t>
          </a:r>
          <a:r>
            <a:rPr kumimoji="1" lang="ja-JP" altLang="en-US" sz="1400">
              <a:latin typeface="ＭＳ ゴシック" pitchFamily="49" charset="-128"/>
              <a:ea typeface="ＭＳ ゴシック" pitchFamily="49" charset="-128"/>
            </a:rPr>
            <a:t>百万円と比較し、</a:t>
          </a:r>
          <a:r>
            <a:rPr kumimoji="1" lang="en-US" altLang="ja-JP" sz="1400">
              <a:latin typeface="ＭＳ ゴシック" pitchFamily="49" charset="-128"/>
              <a:ea typeface="ＭＳ ゴシック" pitchFamily="49" charset="-128"/>
            </a:rPr>
            <a:t>242</a:t>
          </a:r>
          <a:r>
            <a:rPr kumimoji="1" lang="ja-JP" altLang="en-US" sz="1400">
              <a:latin typeface="ＭＳ ゴシック" pitchFamily="49" charset="-128"/>
              <a:ea typeface="ＭＳ ゴシック" pitchFamily="49" charset="-128"/>
            </a:rPr>
            <a:t>百万円の増額となっている。これは、予算編成上の財源調整としての取り崩しが発生せず、積立額が取崩額を上回ったためである。　</a:t>
          </a:r>
        </a:p>
        <a:p>
          <a:r>
            <a:rPr kumimoji="1" lang="ja-JP" altLang="en-US" sz="1400">
              <a:latin typeface="ＭＳ ゴシック" pitchFamily="49" charset="-128"/>
              <a:ea typeface="ＭＳ ゴシック" pitchFamily="49" charset="-128"/>
            </a:rPr>
            <a:t>　しかしながら、今後実施予定である事業費の財源として、地方債の発行額が増加していく見込みであるため、必要最小限に止め計画的な財政運営を行っていくことで、健全な財政状況を維持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福岡県那珂川市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年度の基金全体残高は、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百万円の増額となっている。これは、予算編成上の財源調整としての取り崩しが発生せず、積立額が取崩額を上回ったためである。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・運用益並びに原資の積立も行っていく。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・公共施設等整備基金：公共施設の計画的な整備に要する事業費に充てる。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・退職準備積立金：特別職職員並びに一般職職員の退職手当に充てる。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年度の当該残高は、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これは、総合運動公園整備事業に係る用地取得費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買戻し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の財源として取崩を行った金額が積立額を上回ったためである。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・退職準備積立基金：令和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年度の当該残高は、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これは、当該年度中に退職した職員分の手当額の財源として取崩を行った金額が積立額を上回ったためである。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・退職準備積立基金：退職手当負担見込額を確保できるよう、計画的に積立を行う。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百万円の増額となっている。これは、予算編成上の財源調整としての取り崩しが発生せず、運用益等の積み立てのみの動きとなったためである。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・財政調整基金の残高は、近年突発的に発生する災害対応や予測不能な社会環境への対応に備え原資の積み立ても行う。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年度の減債基金残高は、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百万円の増額となっている。これは、公債費の償還のための当該基金の取り崩しが発生せず、運用益等の積み立てのみの動きとなったためである。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379488FB-ACA9-44F3-B5D1-02F3FE38C7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DCD7BDC7-6489-4CC2-B8CB-A29DB7389F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 xmlns:a16="http://schemas.microsoft.com/office/drawing/2014/main" id="{5F3246CE-DC26-4FCA-9D66-C95152D4C9C5}"/>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 xmlns:a16="http://schemas.microsoft.com/office/drawing/2014/main" id="{AB382775-F46E-4A63-B5C1-DADBBC9B6B7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 xmlns:a16="http://schemas.microsoft.com/office/drawing/2014/main" id="{8CD231FA-8E88-4B67-A5C5-4991741B483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 xmlns:a16="http://schemas.microsoft.com/office/drawing/2014/main" id="{134B4187-C4B9-4469-B7F5-1258F5F3F3B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 xmlns:a16="http://schemas.microsoft.com/office/drawing/2014/main" id="{A7011952-9391-4E5B-BB10-26E2F02273B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 xmlns:a16="http://schemas.microsoft.com/office/drawing/2014/main" id="{0174D8E3-49B5-4EE8-A659-2FC1FA5B364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 xmlns:a16="http://schemas.microsoft.com/office/drawing/2014/main" id="{7D3C87FB-5894-4E30-86CE-5DA335E2931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 xmlns:a16="http://schemas.microsoft.com/office/drawing/2014/main" id="{1702EB76-B49D-4987-9837-F06ECAF327D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 xmlns:a16="http://schemas.microsoft.com/office/drawing/2014/main" id="{A8E4ECC7-7BAE-40F1-8BB8-5C2AF7D3860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 xmlns:a16="http://schemas.microsoft.com/office/drawing/2014/main" id="{84AEF098-0802-4ABE-B6B8-357ADDB8F70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 xmlns:a16="http://schemas.microsoft.com/office/drawing/2014/main" id="{15DF6FDB-8CB9-4ADD-93C1-77A4A4E9387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 xmlns:a16="http://schemas.microsoft.com/office/drawing/2014/main" id="{DC8C60F6-1F7F-4F86-A8AA-4DE389965AC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 xmlns:a16="http://schemas.microsoft.com/office/drawing/2014/main" id="{F405A17F-062E-4B4B-B617-6F2A0BD959A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 xmlns:a16="http://schemas.microsoft.com/office/drawing/2014/main" id="{F8C3A9FE-D334-49F1-A99D-C6866D85F72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 xmlns:a16="http://schemas.microsoft.com/office/drawing/2014/main" id="{1EE21E8B-5FC0-4A85-9C11-9E50E1261F2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 xmlns:a16="http://schemas.microsoft.com/office/drawing/2014/main" id="{8BD8806A-953C-486E-AD25-8B67701A3D2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 xmlns:a16="http://schemas.microsoft.com/office/drawing/2014/main" id="{267D61A5-6006-4355-963C-87D9092A7A2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 xmlns:a16="http://schemas.microsoft.com/office/drawing/2014/main" id="{49F151B8-C932-469E-9C52-4D0C0C6D513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 xmlns:a16="http://schemas.microsoft.com/office/drawing/2014/main" id="{9F6896E6-C398-47D4-8131-A458F172ED8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 xmlns:a16="http://schemas.microsoft.com/office/drawing/2014/main" id="{0A7735A4-4EA1-422A-8686-4642EDC7ED7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50,228
49,937
74.95
22,961,041
22,250,365
658,632
10,684,888
14,004,799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 xmlns:a16="http://schemas.microsoft.com/office/drawing/2014/main" id="{756FF88E-801C-495C-A4C1-E8C76939393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 xmlns:a16="http://schemas.microsoft.com/office/drawing/2014/main" id="{90816882-0291-48D7-84F9-F130841262F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 xmlns:a16="http://schemas.microsoft.com/office/drawing/2014/main" id="{42F715FA-D3E9-4F0C-A4E6-6AB574BFDA8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 xmlns:a16="http://schemas.microsoft.com/office/drawing/2014/main" id="{1B32C13E-91AD-4BD4-997D-2C48710FE58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 xmlns:a16="http://schemas.microsoft.com/office/drawing/2014/main" id="{66C2995B-ACE5-419D-B46E-B272437AA04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 xmlns:a16="http://schemas.microsoft.com/office/drawing/2014/main" id="{34DE4761-3C91-47AC-8005-F127E71E75A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 xmlns:a16="http://schemas.microsoft.com/office/drawing/2014/main" id="{31AB1003-B1BA-49F4-A0D9-0DA510FBA41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 xmlns:a16="http://schemas.microsoft.com/office/drawing/2014/main" id="{F2551220-433F-4CB4-9E40-C791A0C822F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 xmlns:a16="http://schemas.microsoft.com/office/drawing/2014/main" id="{5FEE60EA-61F2-488B-BAEC-5B13E37D7BA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 xmlns:a16="http://schemas.microsoft.com/office/drawing/2014/main" id="{C4A69BA9-6DD0-4605-94AB-AC3F0975A82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 xmlns:a16="http://schemas.microsoft.com/office/drawing/2014/main" id="{4806767A-B3CA-48DC-ADD7-3AF5951D472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 xmlns:a16="http://schemas.microsoft.com/office/drawing/2014/main" id="{A4F1E6EC-DE3D-4073-8A27-6EC697E6A09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 xmlns:a16="http://schemas.microsoft.com/office/drawing/2014/main" id="{40858D97-31E5-4B4F-8B9C-E0425616B37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 xmlns:a16="http://schemas.microsoft.com/office/drawing/2014/main" id="{394E65E1-C119-4652-B292-2DB966DED7E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 xmlns:a16="http://schemas.microsoft.com/office/drawing/2014/main" id="{56883FFF-EECE-4295-90DB-34BE6E4DD02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 xmlns:a16="http://schemas.microsoft.com/office/drawing/2014/main" id="{4DE4AF70-B19E-44C5-9E48-73BF401A588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 xmlns:a16="http://schemas.microsoft.com/office/drawing/2014/main" id="{0AD15DF5-71B6-4462-8119-95333EE2880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 xmlns:a16="http://schemas.microsoft.com/office/drawing/2014/main" id="{9ED8ADC6-9987-489F-81B4-45417533796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 xmlns:a16="http://schemas.microsoft.com/office/drawing/2014/main" id="{8D89F717-BEC3-405E-B96C-D868BFD2EA9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 xmlns:a16="http://schemas.microsoft.com/office/drawing/2014/main" id="{6A31D436-F57C-42B0-B7A0-F82171FFC40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 xmlns:a16="http://schemas.microsoft.com/office/drawing/2014/main" id="{7D52E757-7109-42C6-8628-CD0682CF27C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 xmlns:a16="http://schemas.microsoft.com/office/drawing/2014/main" id="{71013B3F-E948-401E-8334-AE021332BCE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 xmlns:a16="http://schemas.microsoft.com/office/drawing/2014/main" id="{2DE66FBC-23FD-4435-B229-5E3EA6A152E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 xmlns:a16="http://schemas.microsoft.com/office/drawing/2014/main" id="{E748E4B0-667B-497D-8161-E3279239714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 xmlns:a16="http://schemas.microsoft.com/office/drawing/2014/main" id="{05F64784-AED8-4CF8-87B1-D0662ECA5DB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 xmlns:a16="http://schemas.microsoft.com/office/drawing/2014/main" id="{2258779A-1D7A-4CDA-85B0-CFE32D16E54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 xmlns:a16="http://schemas.microsoft.com/office/drawing/2014/main" id="{657D688D-17D1-4B72-90A4-47E86D08E2E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 xmlns:a16="http://schemas.microsoft.com/office/drawing/2014/main" id="{794EEBAB-1DB0-4D4F-982F-09B904FA6FF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 xmlns:a16="http://schemas.microsoft.com/office/drawing/2014/main" id="{432E7B0B-70D4-4EB2-AD58-D39690E6DC3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 xmlns:a16="http://schemas.microsoft.com/office/drawing/2014/main" id="{DAAE71D2-6F64-44C3-AE5D-C8F2FF60616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 xmlns:a16="http://schemas.microsoft.com/office/drawing/2014/main" id="{A95B2953-7A3F-4D58-B6BC-4E1CE2F5E1D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 xmlns:a16="http://schemas.microsoft.com/office/drawing/2014/main" id="{F5BAEBA5-6565-41F9-88B4-643477380C9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 xmlns:a16="http://schemas.microsoft.com/office/drawing/2014/main" id="{0D8F3EE1-7F93-4617-8DB9-866F07A932B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 xmlns:a16="http://schemas.microsoft.com/office/drawing/2014/main" id="{4B2F734A-E16E-4053-AD32-CD9AB66D1A8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 xmlns:a16="http://schemas.microsoft.com/office/drawing/2014/main" id="{758BEA8E-B69F-4EE8-B0DA-2E93F4C3294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49.7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ポイントで類似団体内平均値と比較し</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ポイント少ない値である。これは、他団体に比べ減価償却が進んだ資産が比較的少ない傾向にあることや、これまでに学校等の長寿命化対策を計画的に実施してきたことが挙げられる。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しかしながら、減価償却が進んだ資産も多く保有していることから、今後も財政状況を踏まえ適切に維持更新していく必要がある。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 xmlns:a16="http://schemas.microsoft.com/office/drawing/2014/main" id="{0F74308B-6240-47BF-BD8D-7BEDA5B010E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 xmlns:a16="http://schemas.microsoft.com/office/drawing/2014/main" id="{39F8E308-AE42-4813-95FB-E865EF1E2E6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 xmlns:a16="http://schemas.microsoft.com/office/drawing/2014/main" id="{FE0665A4-1B0E-4C74-B113-99FC1305B65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 xmlns:a16="http://schemas.microsoft.com/office/drawing/2014/main" id="{E95B4922-308F-4F42-97EA-8F7C08BDD92E}"/>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 xmlns:a16="http://schemas.microsoft.com/office/drawing/2014/main" id="{E7DB60C4-1F22-43F6-8AEA-348D10FE6F7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 xmlns:a16="http://schemas.microsoft.com/office/drawing/2014/main" id="{89834505-A6E2-42A9-95B8-223C59D0D5A3}"/>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 xmlns:a16="http://schemas.microsoft.com/office/drawing/2014/main" id="{26F5A31C-BB48-4C7F-8010-8B0D4135A4A2}"/>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 xmlns:a16="http://schemas.microsoft.com/office/drawing/2014/main" id="{3E87C462-2F5F-4F6A-8AD8-63F4335AA873}"/>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 xmlns:a16="http://schemas.microsoft.com/office/drawing/2014/main" id="{F0885BDA-FAAF-44AE-BB85-D0A11B5D9169}"/>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 xmlns:a16="http://schemas.microsoft.com/office/drawing/2014/main" id="{C20776A9-4458-48B0-85B8-25B14DF7AE3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 xmlns:a16="http://schemas.microsoft.com/office/drawing/2014/main" id="{66CAAC9A-9421-4465-9D2C-506A845DA14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 xmlns:a16="http://schemas.microsoft.com/office/drawing/2014/main" id="{FCB1845A-56F9-45B5-A42F-BFC7C0D38072}"/>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 xmlns:a16="http://schemas.microsoft.com/office/drawing/2014/main" id="{7C22F2AA-8F81-4547-8498-1F3DDCED4F77}"/>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 xmlns:a16="http://schemas.microsoft.com/office/drawing/2014/main" id="{A62935A3-5219-476F-B62C-78945CF9D14D}"/>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 xmlns:a16="http://schemas.microsoft.com/office/drawing/2014/main" id="{27623BDB-3843-4728-8C16-6A44FF0B3B33}"/>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 xmlns:a16="http://schemas.microsoft.com/office/drawing/2014/main" id="{A4C2B5B2-E04D-40A4-AA29-2E0C47B10485}"/>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 xmlns:a16="http://schemas.microsoft.com/office/drawing/2014/main" id="{3750352A-6914-46D9-98AA-A690B6C195BC}"/>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 xmlns:a16="http://schemas.microsoft.com/office/drawing/2014/main" id="{8131E34F-157A-4F9C-BCAB-B575565626C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 xmlns:a16="http://schemas.microsoft.com/office/drawing/2014/main" id="{47EE0127-F7B2-45FB-B550-210EAA99FF0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 xmlns:a16="http://schemas.microsoft.com/office/drawing/2014/main" id="{AAF07095-A432-4403-8247-3F4D72E3C01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a:extLst>
            <a:ext uri="{FF2B5EF4-FFF2-40B4-BE49-F238E27FC236}">
              <a16:creationId xmlns="" xmlns:a16="http://schemas.microsoft.com/office/drawing/2014/main" id="{44188E98-C0ED-45F9-8D98-B9CB39B256ED}"/>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a:extLst>
            <a:ext uri="{FF2B5EF4-FFF2-40B4-BE49-F238E27FC236}">
              <a16:creationId xmlns="" xmlns:a16="http://schemas.microsoft.com/office/drawing/2014/main" id="{D9F36131-8009-4B33-BC2F-1BF1DE4373A0}"/>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a:extLst>
            <a:ext uri="{FF2B5EF4-FFF2-40B4-BE49-F238E27FC236}">
              <a16:creationId xmlns="" xmlns:a16="http://schemas.microsoft.com/office/drawing/2014/main" id="{D3F225B5-5ABA-45E4-888F-9E681497870A}"/>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a:extLst>
            <a:ext uri="{FF2B5EF4-FFF2-40B4-BE49-F238E27FC236}">
              <a16:creationId xmlns="" xmlns:a16="http://schemas.microsoft.com/office/drawing/2014/main" id="{B8BEE4AD-89F0-4944-B098-DE298724DD17}"/>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a:extLst>
            <a:ext uri="{FF2B5EF4-FFF2-40B4-BE49-F238E27FC236}">
              <a16:creationId xmlns="" xmlns:a16="http://schemas.microsoft.com/office/drawing/2014/main" id="{C27506E5-EF95-4256-8AC5-67055252C221}"/>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4" name="有形固定資産減価償却率平均値テキスト">
          <a:extLst>
            <a:ext uri="{FF2B5EF4-FFF2-40B4-BE49-F238E27FC236}">
              <a16:creationId xmlns="" xmlns:a16="http://schemas.microsoft.com/office/drawing/2014/main" id="{4A6F35F5-05D6-49E0-8B0B-3983453894E0}"/>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a:extLst>
            <a:ext uri="{FF2B5EF4-FFF2-40B4-BE49-F238E27FC236}">
              <a16:creationId xmlns="" xmlns:a16="http://schemas.microsoft.com/office/drawing/2014/main" id="{08101BCD-9842-4D15-9602-A980E4EAF6CB}"/>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a:extLst>
            <a:ext uri="{FF2B5EF4-FFF2-40B4-BE49-F238E27FC236}">
              <a16:creationId xmlns="" xmlns:a16="http://schemas.microsoft.com/office/drawing/2014/main" id="{F3C8E183-9521-4D5E-A493-C2F68DCAE316}"/>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a:extLst>
            <a:ext uri="{FF2B5EF4-FFF2-40B4-BE49-F238E27FC236}">
              <a16:creationId xmlns="" xmlns:a16="http://schemas.microsoft.com/office/drawing/2014/main" id="{426C6A3C-415E-4D07-90E2-87E7A66399D9}"/>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a:extLst>
            <a:ext uri="{FF2B5EF4-FFF2-40B4-BE49-F238E27FC236}">
              <a16:creationId xmlns="" xmlns:a16="http://schemas.microsoft.com/office/drawing/2014/main" id="{10613C42-3E8E-46EB-8252-19B61246B3A0}"/>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170656</xdr:rowOff>
    </xdr:from>
    <xdr:to>
      <xdr:col>7</xdr:col>
      <xdr:colOff>187325</xdr:colOff>
      <xdr:row>30</xdr:row>
      <xdr:rowOff>100806</xdr:rowOff>
    </xdr:to>
    <xdr:sp macro="" textlink="">
      <xdr:nvSpPr>
        <xdr:cNvPr id="89" name="フローチャート: 判断 88">
          <a:extLst>
            <a:ext uri="{FF2B5EF4-FFF2-40B4-BE49-F238E27FC236}">
              <a16:creationId xmlns="" xmlns:a16="http://schemas.microsoft.com/office/drawing/2014/main" id="{B6AFAA68-59D0-41C8-BE3B-097BFB80603A}"/>
            </a:ext>
          </a:extLst>
        </xdr:cNvPr>
        <xdr:cNvSpPr/>
      </xdr:nvSpPr>
      <xdr:spPr>
        <a:xfrm>
          <a:off x="1714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 xmlns:a16="http://schemas.microsoft.com/office/drawing/2014/main" id="{3167E342-D061-47E9-8F27-806F74FC0E2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 xmlns:a16="http://schemas.microsoft.com/office/drawing/2014/main" id="{C037E0D6-DE72-4AED-A800-0BFC3A30843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 xmlns:a16="http://schemas.microsoft.com/office/drawing/2014/main" id="{C9CA190D-EF25-4A6B-807D-A80AB07DE6F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 xmlns:a16="http://schemas.microsoft.com/office/drawing/2014/main" id="{30AEA60E-155A-4900-B096-AF4F8FAF5AE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 xmlns:a16="http://schemas.microsoft.com/office/drawing/2014/main" id="{D9E9E23A-335F-44A6-ADF0-87B0F4F7E3E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131604</xdr:rowOff>
    </xdr:from>
    <xdr:to>
      <xdr:col>23</xdr:col>
      <xdr:colOff>136525</xdr:colOff>
      <xdr:row>29</xdr:row>
      <xdr:rowOff>61754</xdr:rowOff>
    </xdr:to>
    <xdr:sp macro="" textlink="">
      <xdr:nvSpPr>
        <xdr:cNvPr id="95" name="楕円 94">
          <a:extLst>
            <a:ext uri="{FF2B5EF4-FFF2-40B4-BE49-F238E27FC236}">
              <a16:creationId xmlns="" xmlns:a16="http://schemas.microsoft.com/office/drawing/2014/main" id="{577EB180-1A54-4C6C-B5AF-C44BB4E8DD64}"/>
            </a:ext>
          </a:extLst>
        </xdr:cNvPr>
        <xdr:cNvSpPr/>
      </xdr:nvSpPr>
      <xdr:spPr>
        <a:xfrm>
          <a:off x="4711700" y="57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154481</xdr:rowOff>
    </xdr:from>
    <xdr:ext cx="405111" cy="259045"/>
    <xdr:sp macro="" textlink="">
      <xdr:nvSpPr>
        <xdr:cNvPr id="96" name="有形固定資産減価償却率該当値テキスト">
          <a:extLst>
            <a:ext uri="{FF2B5EF4-FFF2-40B4-BE49-F238E27FC236}">
              <a16:creationId xmlns="" xmlns:a16="http://schemas.microsoft.com/office/drawing/2014/main" id="{93F37362-5A97-4EE5-BB5E-8DEBD51E617A}"/>
            </a:ext>
          </a:extLst>
        </xdr:cNvPr>
        <xdr:cNvSpPr txBox="1"/>
      </xdr:nvSpPr>
      <xdr:spPr>
        <a:xfrm>
          <a:off x="4813300" y="555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120809</xdr:rowOff>
    </xdr:from>
    <xdr:to>
      <xdr:col>19</xdr:col>
      <xdr:colOff>187325</xdr:colOff>
      <xdr:row>29</xdr:row>
      <xdr:rowOff>50959</xdr:rowOff>
    </xdr:to>
    <xdr:sp macro="" textlink="">
      <xdr:nvSpPr>
        <xdr:cNvPr id="97" name="楕円 96">
          <a:extLst>
            <a:ext uri="{FF2B5EF4-FFF2-40B4-BE49-F238E27FC236}">
              <a16:creationId xmlns="" xmlns:a16="http://schemas.microsoft.com/office/drawing/2014/main" id="{9BF89CC3-18F3-4E70-BD67-465091FF3A20}"/>
            </a:ext>
          </a:extLst>
        </xdr:cNvPr>
        <xdr:cNvSpPr/>
      </xdr:nvSpPr>
      <xdr:spPr>
        <a:xfrm>
          <a:off x="4000500" y="569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xdr:rowOff>
    </xdr:from>
    <xdr:to>
      <xdr:col>23</xdr:col>
      <xdr:colOff>85725</xdr:colOff>
      <xdr:row>29</xdr:row>
      <xdr:rowOff>10954</xdr:rowOff>
    </xdr:to>
    <xdr:cxnSp macro="">
      <xdr:nvCxnSpPr>
        <xdr:cNvPr id="98" name="直線コネクタ 97">
          <a:extLst>
            <a:ext uri="{FF2B5EF4-FFF2-40B4-BE49-F238E27FC236}">
              <a16:creationId xmlns="" xmlns:a16="http://schemas.microsoft.com/office/drawing/2014/main" id="{34F86A28-D9DB-423E-A237-CD7AA35109C5}"/>
            </a:ext>
          </a:extLst>
        </xdr:cNvPr>
        <xdr:cNvCxnSpPr/>
      </xdr:nvCxnSpPr>
      <xdr:spPr>
        <a:xfrm>
          <a:off x="4051300" y="5743734"/>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101917</xdr:rowOff>
    </xdr:from>
    <xdr:to>
      <xdr:col>15</xdr:col>
      <xdr:colOff>187325</xdr:colOff>
      <xdr:row>29</xdr:row>
      <xdr:rowOff>32067</xdr:rowOff>
    </xdr:to>
    <xdr:sp macro="" textlink="">
      <xdr:nvSpPr>
        <xdr:cNvPr id="99" name="楕円 98">
          <a:extLst>
            <a:ext uri="{FF2B5EF4-FFF2-40B4-BE49-F238E27FC236}">
              <a16:creationId xmlns="" xmlns:a16="http://schemas.microsoft.com/office/drawing/2014/main" id="{2AE3CCE5-DC78-4377-B0C8-A7EE87AE6B53}"/>
            </a:ext>
          </a:extLst>
        </xdr:cNvPr>
        <xdr:cNvSpPr/>
      </xdr:nvSpPr>
      <xdr:spPr>
        <a:xfrm>
          <a:off x="3238500" y="56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152717</xdr:rowOff>
    </xdr:from>
    <xdr:to>
      <xdr:col>19</xdr:col>
      <xdr:colOff>136525</xdr:colOff>
      <xdr:row>29</xdr:row>
      <xdr:rowOff>159</xdr:rowOff>
    </xdr:to>
    <xdr:cxnSp macro="">
      <xdr:nvCxnSpPr>
        <xdr:cNvPr id="100" name="直線コネクタ 99">
          <a:extLst>
            <a:ext uri="{FF2B5EF4-FFF2-40B4-BE49-F238E27FC236}">
              <a16:creationId xmlns="" xmlns:a16="http://schemas.microsoft.com/office/drawing/2014/main" id="{25E43938-4BA8-404D-A7D6-5AECDC1915AA}"/>
            </a:ext>
          </a:extLst>
        </xdr:cNvPr>
        <xdr:cNvCxnSpPr/>
      </xdr:nvCxnSpPr>
      <xdr:spPr>
        <a:xfrm>
          <a:off x="3289300" y="5724842"/>
          <a:ext cx="7620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66834</xdr:rowOff>
    </xdr:from>
    <xdr:to>
      <xdr:col>11</xdr:col>
      <xdr:colOff>187325</xdr:colOff>
      <xdr:row>28</xdr:row>
      <xdr:rowOff>168434</xdr:rowOff>
    </xdr:to>
    <xdr:sp macro="" textlink="">
      <xdr:nvSpPr>
        <xdr:cNvPr id="101" name="楕円 100">
          <a:extLst>
            <a:ext uri="{FF2B5EF4-FFF2-40B4-BE49-F238E27FC236}">
              <a16:creationId xmlns="" xmlns:a16="http://schemas.microsoft.com/office/drawing/2014/main" id="{B14C8FC4-19C6-4D3A-A856-601A6C194244}"/>
            </a:ext>
          </a:extLst>
        </xdr:cNvPr>
        <xdr:cNvSpPr/>
      </xdr:nvSpPr>
      <xdr:spPr>
        <a:xfrm>
          <a:off x="2476500" y="563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117634</xdr:rowOff>
    </xdr:from>
    <xdr:to>
      <xdr:col>15</xdr:col>
      <xdr:colOff>136525</xdr:colOff>
      <xdr:row>28</xdr:row>
      <xdr:rowOff>152717</xdr:rowOff>
    </xdr:to>
    <xdr:cxnSp macro="">
      <xdr:nvCxnSpPr>
        <xdr:cNvPr id="102" name="直線コネクタ 101">
          <a:extLst>
            <a:ext uri="{FF2B5EF4-FFF2-40B4-BE49-F238E27FC236}">
              <a16:creationId xmlns="" xmlns:a16="http://schemas.microsoft.com/office/drawing/2014/main" id="{DA663371-E5EA-47AE-BC7A-522E2835E5DD}"/>
            </a:ext>
          </a:extLst>
        </xdr:cNvPr>
        <xdr:cNvCxnSpPr/>
      </xdr:nvCxnSpPr>
      <xdr:spPr>
        <a:xfrm>
          <a:off x="2527300" y="5689759"/>
          <a:ext cx="76200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33179</xdr:rowOff>
    </xdr:from>
    <xdr:to>
      <xdr:col>7</xdr:col>
      <xdr:colOff>187325</xdr:colOff>
      <xdr:row>27</xdr:row>
      <xdr:rowOff>134779</xdr:rowOff>
    </xdr:to>
    <xdr:sp macro="" textlink="">
      <xdr:nvSpPr>
        <xdr:cNvPr id="103" name="楕円 102">
          <a:extLst>
            <a:ext uri="{FF2B5EF4-FFF2-40B4-BE49-F238E27FC236}">
              <a16:creationId xmlns="" xmlns:a16="http://schemas.microsoft.com/office/drawing/2014/main" id="{12EE1360-C3BB-4D9B-B3AA-66280615B8C7}"/>
            </a:ext>
          </a:extLst>
        </xdr:cNvPr>
        <xdr:cNvSpPr/>
      </xdr:nvSpPr>
      <xdr:spPr>
        <a:xfrm>
          <a:off x="1714500" y="543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83979</xdr:rowOff>
    </xdr:from>
    <xdr:to>
      <xdr:col>11</xdr:col>
      <xdr:colOff>136525</xdr:colOff>
      <xdr:row>28</xdr:row>
      <xdr:rowOff>117634</xdr:rowOff>
    </xdr:to>
    <xdr:cxnSp macro="">
      <xdr:nvCxnSpPr>
        <xdr:cNvPr id="104" name="直線コネクタ 103">
          <a:extLst>
            <a:ext uri="{FF2B5EF4-FFF2-40B4-BE49-F238E27FC236}">
              <a16:creationId xmlns="" xmlns:a16="http://schemas.microsoft.com/office/drawing/2014/main" id="{F5B6450D-E38D-41C1-9F2D-2D14333F9EA1}"/>
            </a:ext>
          </a:extLst>
        </xdr:cNvPr>
        <xdr:cNvCxnSpPr/>
      </xdr:nvCxnSpPr>
      <xdr:spPr>
        <a:xfrm>
          <a:off x="1765300" y="5484654"/>
          <a:ext cx="762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5" name="n_1aveValue有形固定資産減価償却率">
          <a:extLst>
            <a:ext uri="{FF2B5EF4-FFF2-40B4-BE49-F238E27FC236}">
              <a16:creationId xmlns="" xmlns:a16="http://schemas.microsoft.com/office/drawing/2014/main" id="{121EED3D-6913-495A-93EB-5E9011F8488B}"/>
            </a:ext>
          </a:extLst>
        </xdr:cNvPr>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6" name="n_2aveValue有形固定資産減価償却率">
          <a:extLst>
            <a:ext uri="{FF2B5EF4-FFF2-40B4-BE49-F238E27FC236}">
              <a16:creationId xmlns="" xmlns:a16="http://schemas.microsoft.com/office/drawing/2014/main" id="{2E954692-AD70-49A6-8F1E-5FEE704ADF8B}"/>
            </a:ext>
          </a:extLst>
        </xdr:cNvPr>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7" name="n_3aveValue有形固定資産減価償却率">
          <a:extLst>
            <a:ext uri="{FF2B5EF4-FFF2-40B4-BE49-F238E27FC236}">
              <a16:creationId xmlns="" xmlns:a16="http://schemas.microsoft.com/office/drawing/2014/main" id="{CC322F8F-50CA-45BA-A0CD-4C7A52A71926}"/>
            </a:ext>
          </a:extLst>
        </xdr:cNvPr>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91933</xdr:rowOff>
    </xdr:from>
    <xdr:ext cx="405111" cy="259045"/>
    <xdr:sp macro="" textlink="">
      <xdr:nvSpPr>
        <xdr:cNvPr id="108" name="n_4aveValue有形固定資産減価償却率">
          <a:extLst>
            <a:ext uri="{FF2B5EF4-FFF2-40B4-BE49-F238E27FC236}">
              <a16:creationId xmlns="" xmlns:a16="http://schemas.microsoft.com/office/drawing/2014/main" id="{17D34D74-482B-48D3-A40C-BE5DFECF9326}"/>
            </a:ext>
          </a:extLst>
        </xdr:cNvPr>
        <xdr:cNvSpPr txBox="1"/>
      </xdr:nvSpPr>
      <xdr:spPr>
        <a:xfrm>
          <a:off x="1562744" y="60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67486</xdr:rowOff>
    </xdr:from>
    <xdr:ext cx="405111" cy="259045"/>
    <xdr:sp macro="" textlink="">
      <xdr:nvSpPr>
        <xdr:cNvPr id="109" name="n_1mainValue有形固定資産減価償却率">
          <a:extLst>
            <a:ext uri="{FF2B5EF4-FFF2-40B4-BE49-F238E27FC236}">
              <a16:creationId xmlns="" xmlns:a16="http://schemas.microsoft.com/office/drawing/2014/main" id="{53963C74-E76B-48B0-9A72-42D388EA5666}"/>
            </a:ext>
          </a:extLst>
        </xdr:cNvPr>
        <xdr:cNvSpPr txBox="1"/>
      </xdr:nvSpPr>
      <xdr:spPr>
        <a:xfrm>
          <a:off x="3836044" y="546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48594</xdr:rowOff>
    </xdr:from>
    <xdr:ext cx="405111" cy="259045"/>
    <xdr:sp macro="" textlink="">
      <xdr:nvSpPr>
        <xdr:cNvPr id="110" name="n_2mainValue有形固定資産減価償却率">
          <a:extLst>
            <a:ext uri="{FF2B5EF4-FFF2-40B4-BE49-F238E27FC236}">
              <a16:creationId xmlns="" xmlns:a16="http://schemas.microsoft.com/office/drawing/2014/main" id="{6964DDA2-38B2-4162-B582-13EDE860E5EF}"/>
            </a:ext>
          </a:extLst>
        </xdr:cNvPr>
        <xdr:cNvSpPr txBox="1"/>
      </xdr:nvSpPr>
      <xdr:spPr>
        <a:xfrm>
          <a:off x="3086744" y="544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13511</xdr:rowOff>
    </xdr:from>
    <xdr:ext cx="405111" cy="259045"/>
    <xdr:sp macro="" textlink="">
      <xdr:nvSpPr>
        <xdr:cNvPr id="111" name="n_3mainValue有形固定資産減価償却率">
          <a:extLst>
            <a:ext uri="{FF2B5EF4-FFF2-40B4-BE49-F238E27FC236}">
              <a16:creationId xmlns="" xmlns:a16="http://schemas.microsoft.com/office/drawing/2014/main" id="{DD16958A-678B-4607-82B4-B2FE588028C4}"/>
            </a:ext>
          </a:extLst>
        </xdr:cNvPr>
        <xdr:cNvSpPr txBox="1"/>
      </xdr:nvSpPr>
      <xdr:spPr>
        <a:xfrm>
          <a:off x="2324744" y="5414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151306</xdr:rowOff>
    </xdr:from>
    <xdr:ext cx="405111" cy="259045"/>
    <xdr:sp macro="" textlink="">
      <xdr:nvSpPr>
        <xdr:cNvPr id="112" name="n_4mainValue有形固定資産減価償却率">
          <a:extLst>
            <a:ext uri="{FF2B5EF4-FFF2-40B4-BE49-F238E27FC236}">
              <a16:creationId xmlns="" xmlns:a16="http://schemas.microsoft.com/office/drawing/2014/main" id="{0DC4081F-F47E-444C-9DA8-09E08ECD88B6}"/>
            </a:ext>
          </a:extLst>
        </xdr:cNvPr>
        <xdr:cNvSpPr txBox="1"/>
      </xdr:nvSpPr>
      <xdr:spPr>
        <a:xfrm>
          <a:off x="1562744" y="5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 xmlns:a16="http://schemas.microsoft.com/office/drawing/2014/main" id="{52D540E6-7440-4222-BB7C-10F332296F5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 xmlns:a16="http://schemas.microsoft.com/office/drawing/2014/main" id="{6A8031E6-32B6-488C-82CA-DE779F52904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 xmlns:a16="http://schemas.microsoft.com/office/drawing/2014/main" id="{AB354588-5262-4A13-893C-704DD0FBAD0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 xmlns:a16="http://schemas.microsoft.com/office/drawing/2014/main" id="{EA21207E-DB4B-4A23-9C81-64238E19039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 xmlns:a16="http://schemas.microsoft.com/office/drawing/2014/main" id="{47BC37F2-A501-4EAB-836E-3BA5CFA07FC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 xmlns:a16="http://schemas.microsoft.com/office/drawing/2014/main" id="{45A2482A-7FCE-4AEE-8CF8-273B852E34E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 xmlns:a16="http://schemas.microsoft.com/office/drawing/2014/main" id="{2CB1E9FF-D0AA-4EAD-AFA9-3121A73321F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 xmlns:a16="http://schemas.microsoft.com/office/drawing/2014/main" id="{8F467A10-102B-46C3-8437-F1DF64DABCE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 xmlns:a16="http://schemas.microsoft.com/office/drawing/2014/main" id="{BC9DF66A-2BFF-42A2-91DE-B76EFC0E2D7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 xmlns:a16="http://schemas.microsoft.com/office/drawing/2014/main" id="{967AEA93-AC7F-4D74-96B9-B8A5C2B44B3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 xmlns:a16="http://schemas.microsoft.com/office/drawing/2014/main" id="{3443B4A7-DF29-42C9-8B93-174F82532FC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 xmlns:a16="http://schemas.microsoft.com/office/drawing/2014/main" id="{DF2D7508-B7D0-4E17-A0BB-9827296DC8F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 xmlns:a16="http://schemas.microsoft.com/office/drawing/2014/main" id="{249397D7-1F3D-46BC-80E7-7E4C5410138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年度は、新型コロナウイルス関連の交付金の増に伴う決算剰余金の増により、令和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ポイント改善している。また、これまでの計画的な基金積立により、基金残高が類似団体と比較して高く、債務償還比率は類似団体内平均値より低くなっている。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しかしながら、今後も公共施設更新や長寿命化等の地方債を財源とする事業の増加が見込まれるため、引き続き基金の計画的な運用や事業精査による公債費の抑制を図り、健全な財政運営に努める。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 xmlns:a16="http://schemas.microsoft.com/office/drawing/2014/main" id="{4FEEE8CC-AB5F-4F5D-966A-73EDCF955D3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 xmlns:a16="http://schemas.microsoft.com/office/drawing/2014/main" id="{313CF230-A2EA-4F66-9556-F6CA4DC964B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 xmlns:a16="http://schemas.microsoft.com/office/drawing/2014/main" id="{07F95F5E-20F2-4DDB-9CF4-30BA735E831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a:extLst>
            <a:ext uri="{FF2B5EF4-FFF2-40B4-BE49-F238E27FC236}">
              <a16:creationId xmlns="" xmlns:a16="http://schemas.microsoft.com/office/drawing/2014/main" id="{DAAF6404-283D-4476-8A16-2BE13234158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a:extLst>
            <a:ext uri="{FF2B5EF4-FFF2-40B4-BE49-F238E27FC236}">
              <a16:creationId xmlns="" xmlns:a16="http://schemas.microsoft.com/office/drawing/2014/main" id="{A7FE5F8F-9EE3-4325-84A7-CE69EAFDA76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a:extLst>
            <a:ext uri="{FF2B5EF4-FFF2-40B4-BE49-F238E27FC236}">
              <a16:creationId xmlns="" xmlns:a16="http://schemas.microsoft.com/office/drawing/2014/main" id="{A1D482D7-64F0-4329-9B01-10E83AAB718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a:extLst>
            <a:ext uri="{FF2B5EF4-FFF2-40B4-BE49-F238E27FC236}">
              <a16:creationId xmlns="" xmlns:a16="http://schemas.microsoft.com/office/drawing/2014/main" id="{B2C929C1-981B-467B-B52C-DD5B4A0804F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a:extLst>
            <a:ext uri="{FF2B5EF4-FFF2-40B4-BE49-F238E27FC236}">
              <a16:creationId xmlns="" xmlns:a16="http://schemas.microsoft.com/office/drawing/2014/main" id="{FF45C42D-25B6-475F-8B23-4CB0A4E91DA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a:extLst>
            <a:ext uri="{FF2B5EF4-FFF2-40B4-BE49-F238E27FC236}">
              <a16:creationId xmlns="" xmlns:a16="http://schemas.microsoft.com/office/drawing/2014/main" id="{B128F052-A42E-4CEF-90AF-552E50CEA18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a:extLst>
            <a:ext uri="{FF2B5EF4-FFF2-40B4-BE49-F238E27FC236}">
              <a16:creationId xmlns="" xmlns:a16="http://schemas.microsoft.com/office/drawing/2014/main" id="{C23089FE-BA33-41F5-9119-D275D357E27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a:extLst>
            <a:ext uri="{FF2B5EF4-FFF2-40B4-BE49-F238E27FC236}">
              <a16:creationId xmlns="" xmlns:a16="http://schemas.microsoft.com/office/drawing/2014/main" id="{B4D79E15-A65E-430B-B579-DBC12DCCDC6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a:extLst>
            <a:ext uri="{FF2B5EF4-FFF2-40B4-BE49-F238E27FC236}">
              <a16:creationId xmlns="" xmlns:a16="http://schemas.microsoft.com/office/drawing/2014/main" id="{8E51B327-7ED9-400A-935E-670141877B6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a:extLst>
            <a:ext uri="{FF2B5EF4-FFF2-40B4-BE49-F238E27FC236}">
              <a16:creationId xmlns="" xmlns:a16="http://schemas.microsoft.com/office/drawing/2014/main" id="{98B49A10-37CC-4B51-B04D-5B9C9E6CEDD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a:extLst>
            <a:ext uri="{FF2B5EF4-FFF2-40B4-BE49-F238E27FC236}">
              <a16:creationId xmlns="" xmlns:a16="http://schemas.microsoft.com/office/drawing/2014/main" id="{BD38E7F3-8FE4-46C0-9D61-BB062935EEA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a:extLst>
            <a:ext uri="{FF2B5EF4-FFF2-40B4-BE49-F238E27FC236}">
              <a16:creationId xmlns="" xmlns:a16="http://schemas.microsoft.com/office/drawing/2014/main" id="{DB1C8955-6847-4D8E-B820-C15B75DF638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a:extLst>
            <a:ext uri="{FF2B5EF4-FFF2-40B4-BE49-F238E27FC236}">
              <a16:creationId xmlns="" xmlns:a16="http://schemas.microsoft.com/office/drawing/2014/main" id="{BCBB3151-F3A6-4C3B-AFAF-95EBD0DD89D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a:extLst>
            <a:ext uri="{FF2B5EF4-FFF2-40B4-BE49-F238E27FC236}">
              <a16:creationId xmlns="" xmlns:a16="http://schemas.microsoft.com/office/drawing/2014/main" id="{023A5B24-FBFD-49BB-BCFE-954BD6E0D94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a:extLst>
            <a:ext uri="{FF2B5EF4-FFF2-40B4-BE49-F238E27FC236}">
              <a16:creationId xmlns="" xmlns:a16="http://schemas.microsoft.com/office/drawing/2014/main" id="{00DD3971-A98F-44BC-8C92-C8D41A13433E}"/>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a:extLst>
            <a:ext uri="{FF2B5EF4-FFF2-40B4-BE49-F238E27FC236}">
              <a16:creationId xmlns="" xmlns:a16="http://schemas.microsoft.com/office/drawing/2014/main" id="{F1AB5A5A-8FC8-45D1-8E70-8F03D99A3A22}"/>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a:extLst>
            <a:ext uri="{FF2B5EF4-FFF2-40B4-BE49-F238E27FC236}">
              <a16:creationId xmlns="" xmlns:a16="http://schemas.microsoft.com/office/drawing/2014/main" id="{28564969-69C6-4C4A-BE14-B83302E3F2DA}"/>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a:extLst>
            <a:ext uri="{FF2B5EF4-FFF2-40B4-BE49-F238E27FC236}">
              <a16:creationId xmlns="" xmlns:a16="http://schemas.microsoft.com/office/drawing/2014/main" id="{0B0DFE45-4FF7-42B8-9770-8BC45D737B32}"/>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a:extLst>
            <a:ext uri="{FF2B5EF4-FFF2-40B4-BE49-F238E27FC236}">
              <a16:creationId xmlns="" xmlns:a16="http://schemas.microsoft.com/office/drawing/2014/main" id="{CF42164D-C389-4FD5-B5CF-4EEF08CE210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a:extLst>
            <a:ext uri="{FF2B5EF4-FFF2-40B4-BE49-F238E27FC236}">
              <a16:creationId xmlns="" xmlns:a16="http://schemas.microsoft.com/office/drawing/2014/main" id="{9A9E644F-7CC5-4858-9D4C-10D75435E394}"/>
            </a:ext>
          </a:extLst>
        </xdr:cNvPr>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a:extLst>
            <a:ext uri="{FF2B5EF4-FFF2-40B4-BE49-F238E27FC236}">
              <a16:creationId xmlns="" xmlns:a16="http://schemas.microsoft.com/office/drawing/2014/main" id="{37BACB9A-197C-47CE-B9E0-0128C001224C}"/>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a:extLst>
            <a:ext uri="{FF2B5EF4-FFF2-40B4-BE49-F238E27FC236}">
              <a16:creationId xmlns="" xmlns:a16="http://schemas.microsoft.com/office/drawing/2014/main" id="{F559B712-020B-4066-986B-CF671595DE07}"/>
            </a:ext>
          </a:extLst>
        </xdr:cNvPr>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a:extLst>
            <a:ext uri="{FF2B5EF4-FFF2-40B4-BE49-F238E27FC236}">
              <a16:creationId xmlns="" xmlns:a16="http://schemas.microsoft.com/office/drawing/2014/main" id="{795F6AA4-8CEA-4B2D-9F4D-45CBF0051BAB}"/>
            </a:ext>
          </a:extLst>
        </xdr:cNvPr>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a:extLst>
            <a:ext uri="{FF2B5EF4-FFF2-40B4-BE49-F238E27FC236}">
              <a16:creationId xmlns="" xmlns:a16="http://schemas.microsoft.com/office/drawing/2014/main" id="{E1A02930-20A8-417C-8607-E23EE018A12C}"/>
            </a:ext>
          </a:extLst>
        </xdr:cNvPr>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36640</xdr:rowOff>
    </xdr:from>
    <xdr:to>
      <xdr:col>60</xdr:col>
      <xdr:colOff>123825</xdr:colOff>
      <xdr:row>31</xdr:row>
      <xdr:rowOff>138240</xdr:rowOff>
    </xdr:to>
    <xdr:sp macro="" textlink="">
      <xdr:nvSpPr>
        <xdr:cNvPr id="153" name="フローチャート: 判断 152">
          <a:extLst>
            <a:ext uri="{FF2B5EF4-FFF2-40B4-BE49-F238E27FC236}">
              <a16:creationId xmlns="" xmlns:a16="http://schemas.microsoft.com/office/drawing/2014/main" id="{15A85E63-529B-4854-9662-6B3069C195EA}"/>
            </a:ext>
          </a:extLst>
        </xdr:cNvPr>
        <xdr:cNvSpPr/>
      </xdr:nvSpPr>
      <xdr:spPr>
        <a:xfrm>
          <a:off x="11747500" y="612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a:extLst>
            <a:ext uri="{FF2B5EF4-FFF2-40B4-BE49-F238E27FC236}">
              <a16:creationId xmlns="" xmlns:a16="http://schemas.microsoft.com/office/drawing/2014/main" id="{7784A643-308B-42F1-9BC6-D057524AE1C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a:extLst>
            <a:ext uri="{FF2B5EF4-FFF2-40B4-BE49-F238E27FC236}">
              <a16:creationId xmlns="" xmlns:a16="http://schemas.microsoft.com/office/drawing/2014/main" id="{2D335016-D71C-49A4-AC9D-726E694D0C4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a:extLst>
            <a:ext uri="{FF2B5EF4-FFF2-40B4-BE49-F238E27FC236}">
              <a16:creationId xmlns="" xmlns:a16="http://schemas.microsoft.com/office/drawing/2014/main" id="{86438646-5F6E-47C1-BE72-614FAF60973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a:extLst>
            <a:ext uri="{FF2B5EF4-FFF2-40B4-BE49-F238E27FC236}">
              <a16:creationId xmlns="" xmlns:a16="http://schemas.microsoft.com/office/drawing/2014/main" id="{AAE713B3-8294-419E-A34E-FFB672978BC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a:extLst>
            <a:ext uri="{FF2B5EF4-FFF2-40B4-BE49-F238E27FC236}">
              <a16:creationId xmlns="" xmlns:a16="http://schemas.microsoft.com/office/drawing/2014/main" id="{136B1E56-8BC3-40A5-AE54-64C8E95D53A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79556</xdr:rowOff>
    </xdr:from>
    <xdr:to>
      <xdr:col>76</xdr:col>
      <xdr:colOff>73025</xdr:colOff>
      <xdr:row>29</xdr:row>
      <xdr:rowOff>9706</xdr:rowOff>
    </xdr:to>
    <xdr:sp macro="" textlink="">
      <xdr:nvSpPr>
        <xdr:cNvPr id="159" name="楕円 158">
          <a:extLst>
            <a:ext uri="{FF2B5EF4-FFF2-40B4-BE49-F238E27FC236}">
              <a16:creationId xmlns="" xmlns:a16="http://schemas.microsoft.com/office/drawing/2014/main" id="{D7A9CB3F-B0A8-4205-84E5-D705426B3ED2}"/>
            </a:ext>
          </a:extLst>
        </xdr:cNvPr>
        <xdr:cNvSpPr/>
      </xdr:nvSpPr>
      <xdr:spPr>
        <a:xfrm>
          <a:off x="147447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102433</xdr:rowOff>
    </xdr:from>
    <xdr:ext cx="469744" cy="259045"/>
    <xdr:sp macro="" textlink="">
      <xdr:nvSpPr>
        <xdr:cNvPr id="160" name="債務償還比率該当値テキスト">
          <a:extLst>
            <a:ext uri="{FF2B5EF4-FFF2-40B4-BE49-F238E27FC236}">
              <a16:creationId xmlns="" xmlns:a16="http://schemas.microsoft.com/office/drawing/2014/main" id="{F5BE93ED-E32A-4420-A4D6-53945B4C56FA}"/>
            </a:ext>
          </a:extLst>
        </xdr:cNvPr>
        <xdr:cNvSpPr txBox="1"/>
      </xdr:nvSpPr>
      <xdr:spPr>
        <a:xfrm>
          <a:off x="14846300" y="550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29972</xdr:rowOff>
    </xdr:from>
    <xdr:to>
      <xdr:col>72</xdr:col>
      <xdr:colOff>123825</xdr:colOff>
      <xdr:row>30</xdr:row>
      <xdr:rowOff>131572</xdr:rowOff>
    </xdr:to>
    <xdr:sp macro="" textlink="">
      <xdr:nvSpPr>
        <xdr:cNvPr id="161" name="楕円 160">
          <a:extLst>
            <a:ext uri="{FF2B5EF4-FFF2-40B4-BE49-F238E27FC236}">
              <a16:creationId xmlns="" xmlns:a16="http://schemas.microsoft.com/office/drawing/2014/main" id="{D185E5D2-FABD-4DA9-BDE6-39DA13DD60CA}"/>
            </a:ext>
          </a:extLst>
        </xdr:cNvPr>
        <xdr:cNvSpPr/>
      </xdr:nvSpPr>
      <xdr:spPr>
        <a:xfrm>
          <a:off x="14033500" y="59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130356</xdr:rowOff>
    </xdr:from>
    <xdr:to>
      <xdr:col>76</xdr:col>
      <xdr:colOff>22225</xdr:colOff>
      <xdr:row>30</xdr:row>
      <xdr:rowOff>80772</xdr:rowOff>
    </xdr:to>
    <xdr:cxnSp macro="">
      <xdr:nvCxnSpPr>
        <xdr:cNvPr id="162" name="直線コネクタ 161">
          <a:extLst>
            <a:ext uri="{FF2B5EF4-FFF2-40B4-BE49-F238E27FC236}">
              <a16:creationId xmlns="" xmlns:a16="http://schemas.microsoft.com/office/drawing/2014/main" id="{1835F86B-31E5-48F7-8FE8-F612A7E3FDC5}"/>
            </a:ext>
          </a:extLst>
        </xdr:cNvPr>
        <xdr:cNvCxnSpPr/>
      </xdr:nvCxnSpPr>
      <xdr:spPr>
        <a:xfrm flipV="1">
          <a:off x="14084300" y="5702481"/>
          <a:ext cx="711200" cy="29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125086</xdr:rowOff>
    </xdr:from>
    <xdr:to>
      <xdr:col>68</xdr:col>
      <xdr:colOff>123825</xdr:colOff>
      <xdr:row>30</xdr:row>
      <xdr:rowOff>55236</xdr:rowOff>
    </xdr:to>
    <xdr:sp macro="" textlink="">
      <xdr:nvSpPr>
        <xdr:cNvPr id="163" name="楕円 162">
          <a:extLst>
            <a:ext uri="{FF2B5EF4-FFF2-40B4-BE49-F238E27FC236}">
              <a16:creationId xmlns="" xmlns:a16="http://schemas.microsoft.com/office/drawing/2014/main" id="{D01A5967-E356-4C00-B362-B437A0AF59E3}"/>
            </a:ext>
          </a:extLst>
        </xdr:cNvPr>
        <xdr:cNvSpPr/>
      </xdr:nvSpPr>
      <xdr:spPr>
        <a:xfrm>
          <a:off x="13271500" y="58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4436</xdr:rowOff>
    </xdr:from>
    <xdr:to>
      <xdr:col>72</xdr:col>
      <xdr:colOff>73025</xdr:colOff>
      <xdr:row>30</xdr:row>
      <xdr:rowOff>80772</xdr:rowOff>
    </xdr:to>
    <xdr:cxnSp macro="">
      <xdr:nvCxnSpPr>
        <xdr:cNvPr id="164" name="直線コネクタ 163">
          <a:extLst>
            <a:ext uri="{FF2B5EF4-FFF2-40B4-BE49-F238E27FC236}">
              <a16:creationId xmlns="" xmlns:a16="http://schemas.microsoft.com/office/drawing/2014/main" id="{DA413782-29B4-4DFB-86B4-B6A8A0155A0F}"/>
            </a:ext>
          </a:extLst>
        </xdr:cNvPr>
        <xdr:cNvCxnSpPr/>
      </xdr:nvCxnSpPr>
      <xdr:spPr>
        <a:xfrm>
          <a:off x="13322300" y="5919461"/>
          <a:ext cx="762000" cy="7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9425</xdr:rowOff>
    </xdr:from>
    <xdr:to>
      <xdr:col>64</xdr:col>
      <xdr:colOff>123825</xdr:colOff>
      <xdr:row>29</xdr:row>
      <xdr:rowOff>111025</xdr:rowOff>
    </xdr:to>
    <xdr:sp macro="" textlink="">
      <xdr:nvSpPr>
        <xdr:cNvPr id="165" name="楕円 164">
          <a:extLst>
            <a:ext uri="{FF2B5EF4-FFF2-40B4-BE49-F238E27FC236}">
              <a16:creationId xmlns="" xmlns:a16="http://schemas.microsoft.com/office/drawing/2014/main" id="{BDC1FA39-FD4A-4405-8829-65DE60751920}"/>
            </a:ext>
          </a:extLst>
        </xdr:cNvPr>
        <xdr:cNvSpPr/>
      </xdr:nvSpPr>
      <xdr:spPr>
        <a:xfrm>
          <a:off x="12509500" y="57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60225</xdr:rowOff>
    </xdr:from>
    <xdr:to>
      <xdr:col>68</xdr:col>
      <xdr:colOff>73025</xdr:colOff>
      <xdr:row>30</xdr:row>
      <xdr:rowOff>4436</xdr:rowOff>
    </xdr:to>
    <xdr:cxnSp macro="">
      <xdr:nvCxnSpPr>
        <xdr:cNvPr id="166" name="直線コネクタ 165">
          <a:extLst>
            <a:ext uri="{FF2B5EF4-FFF2-40B4-BE49-F238E27FC236}">
              <a16:creationId xmlns="" xmlns:a16="http://schemas.microsoft.com/office/drawing/2014/main" id="{C90A01EC-E392-4AFE-8D43-B9FBC191D2DB}"/>
            </a:ext>
          </a:extLst>
        </xdr:cNvPr>
        <xdr:cNvCxnSpPr/>
      </xdr:nvCxnSpPr>
      <xdr:spPr>
        <a:xfrm>
          <a:off x="12560300" y="5803800"/>
          <a:ext cx="762000" cy="1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82332</xdr:rowOff>
    </xdr:from>
    <xdr:to>
      <xdr:col>60</xdr:col>
      <xdr:colOff>123825</xdr:colOff>
      <xdr:row>29</xdr:row>
      <xdr:rowOff>12482</xdr:rowOff>
    </xdr:to>
    <xdr:sp macro="" textlink="">
      <xdr:nvSpPr>
        <xdr:cNvPr id="167" name="楕円 166">
          <a:extLst>
            <a:ext uri="{FF2B5EF4-FFF2-40B4-BE49-F238E27FC236}">
              <a16:creationId xmlns="" xmlns:a16="http://schemas.microsoft.com/office/drawing/2014/main" id="{68AF5EB7-F692-4B0B-856C-08541CBCE83D}"/>
            </a:ext>
          </a:extLst>
        </xdr:cNvPr>
        <xdr:cNvSpPr/>
      </xdr:nvSpPr>
      <xdr:spPr>
        <a:xfrm>
          <a:off x="11747500" y="565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133132</xdr:rowOff>
    </xdr:from>
    <xdr:to>
      <xdr:col>64</xdr:col>
      <xdr:colOff>73025</xdr:colOff>
      <xdr:row>29</xdr:row>
      <xdr:rowOff>60225</xdr:rowOff>
    </xdr:to>
    <xdr:cxnSp macro="">
      <xdr:nvCxnSpPr>
        <xdr:cNvPr id="168" name="直線コネクタ 167">
          <a:extLst>
            <a:ext uri="{FF2B5EF4-FFF2-40B4-BE49-F238E27FC236}">
              <a16:creationId xmlns="" xmlns:a16="http://schemas.microsoft.com/office/drawing/2014/main" id="{805582C6-87E5-4E2E-B04C-D5643436D070}"/>
            </a:ext>
          </a:extLst>
        </xdr:cNvPr>
        <xdr:cNvCxnSpPr/>
      </xdr:nvCxnSpPr>
      <xdr:spPr>
        <a:xfrm>
          <a:off x="11798300" y="5705257"/>
          <a:ext cx="762000" cy="9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a:extLst>
            <a:ext uri="{FF2B5EF4-FFF2-40B4-BE49-F238E27FC236}">
              <a16:creationId xmlns="" xmlns:a16="http://schemas.microsoft.com/office/drawing/2014/main" id="{FB9CF888-9EA0-4196-9483-B07BA8C32ECB}"/>
            </a:ext>
          </a:extLst>
        </xdr:cNvPr>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a:extLst>
            <a:ext uri="{FF2B5EF4-FFF2-40B4-BE49-F238E27FC236}">
              <a16:creationId xmlns="" xmlns:a16="http://schemas.microsoft.com/office/drawing/2014/main" id="{090CA8F9-AF15-4F19-AC7D-EA3AF6A7D0B2}"/>
            </a:ext>
          </a:extLst>
        </xdr:cNvPr>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a:extLst>
            <a:ext uri="{FF2B5EF4-FFF2-40B4-BE49-F238E27FC236}">
              <a16:creationId xmlns="" xmlns:a16="http://schemas.microsoft.com/office/drawing/2014/main" id="{3276EB45-D2C6-4C35-B75A-ABB4493B718F}"/>
            </a:ext>
          </a:extLst>
        </xdr:cNvPr>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129367</xdr:rowOff>
    </xdr:from>
    <xdr:ext cx="469744" cy="259045"/>
    <xdr:sp macro="" textlink="">
      <xdr:nvSpPr>
        <xdr:cNvPr id="172" name="n_4aveValue債務償還比率">
          <a:extLst>
            <a:ext uri="{FF2B5EF4-FFF2-40B4-BE49-F238E27FC236}">
              <a16:creationId xmlns="" xmlns:a16="http://schemas.microsoft.com/office/drawing/2014/main" id="{84DEC766-6193-42F6-9B0E-D3C384868273}"/>
            </a:ext>
          </a:extLst>
        </xdr:cNvPr>
        <xdr:cNvSpPr txBox="1"/>
      </xdr:nvSpPr>
      <xdr:spPr>
        <a:xfrm>
          <a:off x="11563427" y="621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148099</xdr:rowOff>
    </xdr:from>
    <xdr:ext cx="469744" cy="259045"/>
    <xdr:sp macro="" textlink="">
      <xdr:nvSpPr>
        <xdr:cNvPr id="173" name="n_1mainValue債務償還比率">
          <a:extLst>
            <a:ext uri="{FF2B5EF4-FFF2-40B4-BE49-F238E27FC236}">
              <a16:creationId xmlns="" xmlns:a16="http://schemas.microsoft.com/office/drawing/2014/main" id="{BEA7CD6F-2401-461C-92D3-E71594DDACA3}"/>
            </a:ext>
          </a:extLst>
        </xdr:cNvPr>
        <xdr:cNvSpPr txBox="1"/>
      </xdr:nvSpPr>
      <xdr:spPr>
        <a:xfrm>
          <a:off x="13836727" y="572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71763</xdr:rowOff>
    </xdr:from>
    <xdr:ext cx="469744" cy="259045"/>
    <xdr:sp macro="" textlink="">
      <xdr:nvSpPr>
        <xdr:cNvPr id="174" name="n_2mainValue債務償還比率">
          <a:extLst>
            <a:ext uri="{FF2B5EF4-FFF2-40B4-BE49-F238E27FC236}">
              <a16:creationId xmlns="" xmlns:a16="http://schemas.microsoft.com/office/drawing/2014/main" id="{F136C437-42C8-410D-BC65-0B5CDA269CCF}"/>
            </a:ext>
          </a:extLst>
        </xdr:cNvPr>
        <xdr:cNvSpPr txBox="1"/>
      </xdr:nvSpPr>
      <xdr:spPr>
        <a:xfrm>
          <a:off x="13087427" y="564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127552</xdr:rowOff>
    </xdr:from>
    <xdr:ext cx="469744" cy="259045"/>
    <xdr:sp macro="" textlink="">
      <xdr:nvSpPr>
        <xdr:cNvPr id="175" name="n_3mainValue債務償還比率">
          <a:extLst>
            <a:ext uri="{FF2B5EF4-FFF2-40B4-BE49-F238E27FC236}">
              <a16:creationId xmlns="" xmlns:a16="http://schemas.microsoft.com/office/drawing/2014/main" id="{5BDDEB2B-AA65-4A7F-8B08-526EBB454EE4}"/>
            </a:ext>
          </a:extLst>
        </xdr:cNvPr>
        <xdr:cNvSpPr txBox="1"/>
      </xdr:nvSpPr>
      <xdr:spPr>
        <a:xfrm>
          <a:off x="12325427" y="55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29009</xdr:rowOff>
    </xdr:from>
    <xdr:ext cx="469744" cy="259045"/>
    <xdr:sp macro="" textlink="">
      <xdr:nvSpPr>
        <xdr:cNvPr id="176" name="n_4mainValue債務償還比率">
          <a:extLst>
            <a:ext uri="{FF2B5EF4-FFF2-40B4-BE49-F238E27FC236}">
              <a16:creationId xmlns="" xmlns:a16="http://schemas.microsoft.com/office/drawing/2014/main" id="{C7D4CFEA-5567-4E56-A35A-778AF394B2EC}"/>
            </a:ext>
          </a:extLst>
        </xdr:cNvPr>
        <xdr:cNvSpPr txBox="1"/>
      </xdr:nvSpPr>
      <xdr:spPr>
        <a:xfrm>
          <a:off x="11563427" y="542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a:extLst>
            <a:ext uri="{FF2B5EF4-FFF2-40B4-BE49-F238E27FC236}">
              <a16:creationId xmlns="" xmlns:a16="http://schemas.microsoft.com/office/drawing/2014/main" id="{F4A1C2BC-589A-4E9D-AB74-278BB31F3AA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a:extLst>
            <a:ext uri="{FF2B5EF4-FFF2-40B4-BE49-F238E27FC236}">
              <a16:creationId xmlns="" xmlns:a16="http://schemas.microsoft.com/office/drawing/2014/main" id="{EAECBA46-BAE3-42C4-8629-B46D390FB1C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a:extLst>
            <a:ext uri="{FF2B5EF4-FFF2-40B4-BE49-F238E27FC236}">
              <a16:creationId xmlns="" xmlns:a16="http://schemas.microsoft.com/office/drawing/2014/main" id="{37B7EC43-1142-4090-95FB-A91E89624E1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a:extLst>
            <a:ext uri="{FF2B5EF4-FFF2-40B4-BE49-F238E27FC236}">
              <a16:creationId xmlns="" xmlns:a16="http://schemas.microsoft.com/office/drawing/2014/main" id="{4F7E9F2F-8058-4F46-A8AD-1F147D816EC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a:extLst>
            <a:ext uri="{FF2B5EF4-FFF2-40B4-BE49-F238E27FC236}">
              <a16:creationId xmlns="" xmlns:a16="http://schemas.microsoft.com/office/drawing/2014/main" id="{0BDC5BEE-9D56-465F-8B75-76AA6B3459D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a:extLst>
            <a:ext uri="{FF2B5EF4-FFF2-40B4-BE49-F238E27FC236}">
              <a16:creationId xmlns="" xmlns:a16="http://schemas.microsoft.com/office/drawing/2014/main" id="{8996B9BA-4D1D-475F-BB25-E559F28B120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9923C01C-D3E1-4ECD-AFC4-97036123E9A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25758DD6-630D-43AB-85D8-4208B4157E6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2221C349-5C7D-4D2B-88BB-A19DE44530E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9CA5158E-BFA1-45CA-8883-661702183EF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7E20C981-DE95-419B-AAE0-12014188DC4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22A8F84F-5E42-4F6E-9548-6A92208F29F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D64E420-188E-44C4-BDE5-334C542F6A9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60EF1075-84AD-45F4-8A0D-44BE57A4EF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1087CD71-1550-441D-885F-F1A931C66B8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6A050E38-ED0F-45EC-980B-0F459A28965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50,228
49,937
74.95
22,961,041
22,250,365
658,632
10,684,888
14,004,799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95A78C13-52E2-4EC5-895C-08A17E14DE6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A6C6A506-DD4A-4A21-802F-C26089709C0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A1C0B024-122A-4920-8D50-DB558216AF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73E3C425-5601-4AFC-A3C4-D1B13E19B8D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11209A04-A44A-47BC-BAFC-6378C57E183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A249749D-11E5-4894-9B25-A01081EF5E5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230D0D86-0D94-4275-B237-5505CE960FF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D46CFF51-34F0-4120-9E0F-3120AA3C0F2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36AEBAE-3D48-4272-9198-3852300CFA1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2898140E-4C07-4970-AA37-E312BB24ED7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F3094A-42FE-412F-8FE8-D71E9E3C67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F96F0010-25DB-41F1-8EF5-FE8C21FD307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53178ED8-8B4C-49F8-934F-801DF57626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63531A74-0BAA-4E8E-BB46-97A42F77628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F8BE471C-6159-44A2-BB93-E32FEB26F37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FFD29106-8825-472D-9BDD-BE902F65C98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B6FF7C9F-18F3-4235-935F-A8410A7DEB6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1EA9F1BD-BE10-47E5-A4EB-7E4E393AF68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2DC2AAF9-57B6-4B00-A135-B4B84BBF29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C97DBE75-80C8-4FE6-B687-9A991576617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85CE7365-0974-4DA3-AB55-2237C111006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26E2D857-1D0F-4130-9A4B-75599111267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A05EBBA4-7066-4554-9732-AE58D4D5AB9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6FEAB626-F377-4BE6-B0D1-3C68C372D97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603CC1EF-8A7B-4E9C-8ADB-E42623B4733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8F37B31E-4BA6-4B99-AEC8-417186C090B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7039093C-53D9-4FBD-8D82-AD5D4B42FC5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33CC1156-EBCF-4C39-84AB-5E6A033189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FDD2DB8D-7A67-409F-B476-5EA2B679F40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5B78721D-7B92-4D72-AFAF-0D207DC00E4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AF769ADC-5876-4DB4-860C-AF78D444B53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D2C0A20F-AE34-4907-B807-B237B5468B1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E702D66A-F40C-42E1-BE5C-290C02123B5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6AFE2329-D1F3-400A-BC45-4EC7450447A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D6FC2B68-73AF-4D3C-B5B4-B37D9C73729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2C9BDFA1-78F0-4093-9E14-1DFF5A2A2FC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78A636F7-708E-4D7A-9F3F-5CA1E57EE2D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8DD15AE5-B86F-42FB-B43E-374C7185AE4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96C79829-DA72-43BC-9085-6A96599F466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B874CD36-1B86-4574-8772-86C740E74C3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E9FB1ED9-96F9-49BC-93F7-4804FEF247F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8D52AF97-0AC4-4724-AB4C-D4774B0F1F4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6D1EE318-9290-425C-8E7A-9915641690F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06DC86F0-FA71-469A-B03F-7E5F7756783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76EE3FF5-4415-4373-B728-9FD48857CA2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 xmlns:a16="http://schemas.microsoft.com/office/drawing/2014/main" id="{A9253CCB-E18B-42AC-A44C-53CF68E3FA3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 xmlns:a16="http://schemas.microsoft.com/office/drawing/2014/main" id="{F34073C7-7CC8-4BA2-A024-CAFBF9DF8DBB}"/>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 xmlns:a16="http://schemas.microsoft.com/office/drawing/2014/main" id="{61DCB165-F6BD-40F7-9E8C-5C602872753B}"/>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 xmlns:a16="http://schemas.microsoft.com/office/drawing/2014/main" id="{3AC726D6-8205-4021-A416-DC31522B0708}"/>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 xmlns:a16="http://schemas.microsoft.com/office/drawing/2014/main" id="{18B855B3-E6CA-4A0B-82ED-15B2221F453C}"/>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 xmlns:a16="http://schemas.microsoft.com/office/drawing/2014/main" id="{E6929849-4479-4165-9B25-90E996421A3A}"/>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a:extLst>
            <a:ext uri="{FF2B5EF4-FFF2-40B4-BE49-F238E27FC236}">
              <a16:creationId xmlns="" xmlns:a16="http://schemas.microsoft.com/office/drawing/2014/main" id="{1656240A-D02B-4153-8CF6-401C10032141}"/>
            </a:ext>
          </a:extLst>
        </xdr:cNvPr>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 xmlns:a16="http://schemas.microsoft.com/office/drawing/2014/main" id="{D96BB05F-8A91-4B56-AA3F-7D4A84EBDD6C}"/>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 xmlns:a16="http://schemas.microsoft.com/office/drawing/2014/main" id="{3DF585F3-568E-40F1-BF37-C8127CB6CF47}"/>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 xmlns:a16="http://schemas.microsoft.com/office/drawing/2014/main" id="{61C9C142-4DB5-4A5E-8080-9812CCEDE9E7}"/>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 xmlns:a16="http://schemas.microsoft.com/office/drawing/2014/main" id="{35DD1196-647F-4B72-B61F-DF95E4872DE5}"/>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74385</xdr:rowOff>
    </xdr:from>
    <xdr:to>
      <xdr:col>6</xdr:col>
      <xdr:colOff>38100</xdr:colOff>
      <xdr:row>39</xdr:row>
      <xdr:rowOff>4535</xdr:rowOff>
    </xdr:to>
    <xdr:sp macro="" textlink="">
      <xdr:nvSpPr>
        <xdr:cNvPr id="68" name="フローチャート: 判断 67">
          <a:extLst>
            <a:ext uri="{FF2B5EF4-FFF2-40B4-BE49-F238E27FC236}">
              <a16:creationId xmlns="" xmlns:a16="http://schemas.microsoft.com/office/drawing/2014/main" id="{3420E47D-C71B-451F-A16A-386EC23D7128}"/>
            </a:ext>
          </a:extLst>
        </xdr:cNvPr>
        <xdr:cNvSpPr/>
      </xdr:nvSpPr>
      <xdr:spPr>
        <a:xfrm>
          <a:off x="1079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9AF5959A-CA59-42C1-B9AB-452A5A8C5ED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1312EF1B-CF15-4F13-B70C-B0694C60078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8553A6EB-BA8A-4072-9119-692FB4AB09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4E0DC72B-3C63-42EA-96DF-06594555571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92DFB459-CFAB-43FF-93AB-73F5FB8982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146231</xdr:rowOff>
    </xdr:from>
    <xdr:to>
      <xdr:col>24</xdr:col>
      <xdr:colOff>114300</xdr:colOff>
      <xdr:row>40</xdr:row>
      <xdr:rowOff>76381</xdr:rowOff>
    </xdr:to>
    <xdr:sp macro="" textlink="">
      <xdr:nvSpPr>
        <xdr:cNvPr id="74" name="楕円 73">
          <a:extLst>
            <a:ext uri="{FF2B5EF4-FFF2-40B4-BE49-F238E27FC236}">
              <a16:creationId xmlns="" xmlns:a16="http://schemas.microsoft.com/office/drawing/2014/main" id="{59C5303F-574E-449D-98EB-CCAE7F6EBED0}"/>
            </a:ext>
          </a:extLst>
        </xdr:cNvPr>
        <xdr:cNvSpPr/>
      </xdr:nvSpPr>
      <xdr:spPr>
        <a:xfrm>
          <a:off x="45847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124658</xdr:rowOff>
    </xdr:from>
    <xdr:ext cx="405111" cy="259045"/>
    <xdr:sp macro="" textlink="">
      <xdr:nvSpPr>
        <xdr:cNvPr id="75" name="【道路】&#10;有形固定資産減価償却率該当値テキスト">
          <a:extLst>
            <a:ext uri="{FF2B5EF4-FFF2-40B4-BE49-F238E27FC236}">
              <a16:creationId xmlns="" xmlns:a16="http://schemas.microsoft.com/office/drawing/2014/main" id="{77386059-5851-4D8D-8138-3652343257C9}"/>
            </a:ext>
          </a:extLst>
        </xdr:cNvPr>
        <xdr:cNvSpPr txBox="1"/>
      </xdr:nvSpPr>
      <xdr:spPr>
        <a:xfrm>
          <a:off x="4673600"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121738</xdr:rowOff>
    </xdr:from>
    <xdr:to>
      <xdr:col>20</xdr:col>
      <xdr:colOff>38100</xdr:colOff>
      <xdr:row>40</xdr:row>
      <xdr:rowOff>51888</xdr:rowOff>
    </xdr:to>
    <xdr:sp macro="" textlink="">
      <xdr:nvSpPr>
        <xdr:cNvPr id="76" name="楕円 75">
          <a:extLst>
            <a:ext uri="{FF2B5EF4-FFF2-40B4-BE49-F238E27FC236}">
              <a16:creationId xmlns="" xmlns:a16="http://schemas.microsoft.com/office/drawing/2014/main" id="{8BC303CA-A529-4C2A-9986-D4B808C4F455}"/>
            </a:ext>
          </a:extLst>
        </xdr:cNvPr>
        <xdr:cNvSpPr/>
      </xdr:nvSpPr>
      <xdr:spPr>
        <a:xfrm>
          <a:off x="3746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xdr:rowOff>
    </xdr:from>
    <xdr:to>
      <xdr:col>24</xdr:col>
      <xdr:colOff>63500</xdr:colOff>
      <xdr:row>40</xdr:row>
      <xdr:rowOff>25581</xdr:rowOff>
    </xdr:to>
    <xdr:cxnSp macro="">
      <xdr:nvCxnSpPr>
        <xdr:cNvPr id="77" name="直線コネクタ 76">
          <a:extLst>
            <a:ext uri="{FF2B5EF4-FFF2-40B4-BE49-F238E27FC236}">
              <a16:creationId xmlns="" xmlns:a16="http://schemas.microsoft.com/office/drawing/2014/main" id="{3329BFBA-FB9E-4701-A9A9-D21569BF2505}"/>
            </a:ext>
          </a:extLst>
        </xdr:cNvPr>
        <xdr:cNvCxnSpPr/>
      </xdr:nvCxnSpPr>
      <xdr:spPr>
        <a:xfrm>
          <a:off x="3797300" y="685908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87449</xdr:rowOff>
    </xdr:from>
    <xdr:to>
      <xdr:col>15</xdr:col>
      <xdr:colOff>101600</xdr:colOff>
      <xdr:row>40</xdr:row>
      <xdr:rowOff>17599</xdr:rowOff>
    </xdr:to>
    <xdr:sp macro="" textlink="">
      <xdr:nvSpPr>
        <xdr:cNvPr id="78" name="楕円 77">
          <a:extLst>
            <a:ext uri="{FF2B5EF4-FFF2-40B4-BE49-F238E27FC236}">
              <a16:creationId xmlns="" xmlns:a16="http://schemas.microsoft.com/office/drawing/2014/main" id="{EFD26736-A551-472D-8A1F-307E76F5BC6C}"/>
            </a:ext>
          </a:extLst>
        </xdr:cNvPr>
        <xdr:cNvSpPr/>
      </xdr:nvSpPr>
      <xdr:spPr>
        <a:xfrm>
          <a:off x="2857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138249</xdr:rowOff>
    </xdr:from>
    <xdr:to>
      <xdr:col>19</xdr:col>
      <xdr:colOff>177800</xdr:colOff>
      <xdr:row>40</xdr:row>
      <xdr:rowOff>1088</xdr:rowOff>
    </xdr:to>
    <xdr:cxnSp macro="">
      <xdr:nvCxnSpPr>
        <xdr:cNvPr id="79" name="直線コネクタ 78">
          <a:extLst>
            <a:ext uri="{FF2B5EF4-FFF2-40B4-BE49-F238E27FC236}">
              <a16:creationId xmlns="" xmlns:a16="http://schemas.microsoft.com/office/drawing/2014/main" id="{D38A7709-67C0-4881-9550-ABDA9D5EC5A7}"/>
            </a:ext>
          </a:extLst>
        </xdr:cNvPr>
        <xdr:cNvCxnSpPr/>
      </xdr:nvCxnSpPr>
      <xdr:spPr>
        <a:xfrm>
          <a:off x="2908300" y="68247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56424</xdr:rowOff>
    </xdr:from>
    <xdr:to>
      <xdr:col>10</xdr:col>
      <xdr:colOff>165100</xdr:colOff>
      <xdr:row>39</xdr:row>
      <xdr:rowOff>158024</xdr:rowOff>
    </xdr:to>
    <xdr:sp macro="" textlink="">
      <xdr:nvSpPr>
        <xdr:cNvPr id="80" name="楕円 79">
          <a:extLst>
            <a:ext uri="{FF2B5EF4-FFF2-40B4-BE49-F238E27FC236}">
              <a16:creationId xmlns="" xmlns:a16="http://schemas.microsoft.com/office/drawing/2014/main" id="{943234D5-1661-417C-A922-BE1E3234B25E}"/>
            </a:ext>
          </a:extLst>
        </xdr:cNvPr>
        <xdr:cNvSpPr/>
      </xdr:nvSpPr>
      <xdr:spPr>
        <a:xfrm>
          <a:off x="1968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107224</xdr:rowOff>
    </xdr:from>
    <xdr:to>
      <xdr:col>15</xdr:col>
      <xdr:colOff>50800</xdr:colOff>
      <xdr:row>39</xdr:row>
      <xdr:rowOff>138249</xdr:rowOff>
    </xdr:to>
    <xdr:cxnSp macro="">
      <xdr:nvCxnSpPr>
        <xdr:cNvPr id="81" name="直線コネクタ 80">
          <a:extLst>
            <a:ext uri="{FF2B5EF4-FFF2-40B4-BE49-F238E27FC236}">
              <a16:creationId xmlns="" xmlns:a16="http://schemas.microsoft.com/office/drawing/2014/main" id="{EFCCAE81-7656-49A9-8418-60EFF3A29E38}"/>
            </a:ext>
          </a:extLst>
        </xdr:cNvPr>
        <xdr:cNvCxnSpPr/>
      </xdr:nvCxnSpPr>
      <xdr:spPr>
        <a:xfrm>
          <a:off x="2019300" y="67937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17235</xdr:rowOff>
    </xdr:from>
    <xdr:to>
      <xdr:col>6</xdr:col>
      <xdr:colOff>38100</xdr:colOff>
      <xdr:row>39</xdr:row>
      <xdr:rowOff>118835</xdr:rowOff>
    </xdr:to>
    <xdr:sp macro="" textlink="">
      <xdr:nvSpPr>
        <xdr:cNvPr id="82" name="楕円 81">
          <a:extLst>
            <a:ext uri="{FF2B5EF4-FFF2-40B4-BE49-F238E27FC236}">
              <a16:creationId xmlns="" xmlns:a16="http://schemas.microsoft.com/office/drawing/2014/main" id="{647869A3-8EB5-4E35-A406-575E08622547}"/>
            </a:ext>
          </a:extLst>
        </xdr:cNvPr>
        <xdr:cNvSpPr/>
      </xdr:nvSpPr>
      <xdr:spPr>
        <a:xfrm>
          <a:off x="1079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68035</xdr:rowOff>
    </xdr:from>
    <xdr:to>
      <xdr:col>10</xdr:col>
      <xdr:colOff>114300</xdr:colOff>
      <xdr:row>39</xdr:row>
      <xdr:rowOff>107224</xdr:rowOff>
    </xdr:to>
    <xdr:cxnSp macro="">
      <xdr:nvCxnSpPr>
        <xdr:cNvPr id="83" name="直線コネクタ 82">
          <a:extLst>
            <a:ext uri="{FF2B5EF4-FFF2-40B4-BE49-F238E27FC236}">
              <a16:creationId xmlns="" xmlns:a16="http://schemas.microsoft.com/office/drawing/2014/main" id="{2033AF96-4740-439B-9117-C42BD0506166}"/>
            </a:ext>
          </a:extLst>
        </xdr:cNvPr>
        <xdr:cNvCxnSpPr/>
      </xdr:nvCxnSpPr>
      <xdr:spPr>
        <a:xfrm>
          <a:off x="1130300" y="67545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a:extLst>
            <a:ext uri="{FF2B5EF4-FFF2-40B4-BE49-F238E27FC236}">
              <a16:creationId xmlns="" xmlns:a16="http://schemas.microsoft.com/office/drawing/2014/main" id="{A6AE3810-C087-43A8-9123-D9577E68F6B9}"/>
            </a:ext>
          </a:extLst>
        </xdr:cNvPr>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a:extLst>
            <a:ext uri="{FF2B5EF4-FFF2-40B4-BE49-F238E27FC236}">
              <a16:creationId xmlns="" xmlns:a16="http://schemas.microsoft.com/office/drawing/2014/main" id="{76381656-10AA-45E7-965E-C22BE663D0FE}"/>
            </a:ext>
          </a:extLst>
        </xdr:cNvPr>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a:extLst>
            <a:ext uri="{FF2B5EF4-FFF2-40B4-BE49-F238E27FC236}">
              <a16:creationId xmlns="" xmlns:a16="http://schemas.microsoft.com/office/drawing/2014/main" id="{4FD8A870-94F6-43BE-9574-8C4059B4BFD9}"/>
            </a:ext>
          </a:extLst>
        </xdr:cNvPr>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21063</xdr:rowOff>
    </xdr:from>
    <xdr:ext cx="405111" cy="259045"/>
    <xdr:sp macro="" textlink="">
      <xdr:nvSpPr>
        <xdr:cNvPr id="87" name="n_4aveValue【道路】&#10;有形固定資産減価償却率">
          <a:extLst>
            <a:ext uri="{FF2B5EF4-FFF2-40B4-BE49-F238E27FC236}">
              <a16:creationId xmlns="" xmlns:a16="http://schemas.microsoft.com/office/drawing/2014/main" id="{C41E16D4-5C5A-4E6C-9C65-393403F1DF1E}"/>
            </a:ext>
          </a:extLst>
        </xdr:cNvPr>
        <xdr:cNvSpPr txBox="1"/>
      </xdr:nvSpPr>
      <xdr:spPr>
        <a:xfrm>
          <a:off x="927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43015</xdr:rowOff>
    </xdr:from>
    <xdr:ext cx="405111" cy="259045"/>
    <xdr:sp macro="" textlink="">
      <xdr:nvSpPr>
        <xdr:cNvPr id="88" name="n_1mainValue【道路】&#10;有形固定資産減価償却率">
          <a:extLst>
            <a:ext uri="{FF2B5EF4-FFF2-40B4-BE49-F238E27FC236}">
              <a16:creationId xmlns="" xmlns:a16="http://schemas.microsoft.com/office/drawing/2014/main" id="{92108375-A61E-4B5B-820B-ED8F618FCC90}"/>
            </a:ext>
          </a:extLst>
        </xdr:cNvPr>
        <xdr:cNvSpPr txBox="1"/>
      </xdr:nvSpPr>
      <xdr:spPr>
        <a:xfrm>
          <a:off x="35820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8726</xdr:rowOff>
    </xdr:from>
    <xdr:ext cx="405111" cy="259045"/>
    <xdr:sp macro="" textlink="">
      <xdr:nvSpPr>
        <xdr:cNvPr id="89" name="n_2mainValue【道路】&#10;有形固定資産減価償却率">
          <a:extLst>
            <a:ext uri="{FF2B5EF4-FFF2-40B4-BE49-F238E27FC236}">
              <a16:creationId xmlns="" xmlns:a16="http://schemas.microsoft.com/office/drawing/2014/main" id="{DE736814-7B94-4CF3-AA30-C4F1D3BF97AC}"/>
            </a:ext>
          </a:extLst>
        </xdr:cNvPr>
        <xdr:cNvSpPr txBox="1"/>
      </xdr:nvSpPr>
      <xdr:spPr>
        <a:xfrm>
          <a:off x="2705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149151</xdr:rowOff>
    </xdr:from>
    <xdr:ext cx="405111" cy="259045"/>
    <xdr:sp macro="" textlink="">
      <xdr:nvSpPr>
        <xdr:cNvPr id="90" name="n_3mainValue【道路】&#10;有形固定資産減価償却率">
          <a:extLst>
            <a:ext uri="{FF2B5EF4-FFF2-40B4-BE49-F238E27FC236}">
              <a16:creationId xmlns="" xmlns:a16="http://schemas.microsoft.com/office/drawing/2014/main" id="{AA6D40DC-C569-4522-80E5-8FDAB512C130}"/>
            </a:ext>
          </a:extLst>
        </xdr:cNvPr>
        <xdr:cNvSpPr txBox="1"/>
      </xdr:nvSpPr>
      <xdr:spPr>
        <a:xfrm>
          <a:off x="1816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109962</xdr:rowOff>
    </xdr:from>
    <xdr:ext cx="405111" cy="259045"/>
    <xdr:sp macro="" textlink="">
      <xdr:nvSpPr>
        <xdr:cNvPr id="91" name="n_4mainValue【道路】&#10;有形固定資産減価償却率">
          <a:extLst>
            <a:ext uri="{FF2B5EF4-FFF2-40B4-BE49-F238E27FC236}">
              <a16:creationId xmlns="" xmlns:a16="http://schemas.microsoft.com/office/drawing/2014/main" id="{5BBEFB6E-9A82-4C9B-A9EE-592ADA5994C5}"/>
            </a:ext>
          </a:extLst>
        </xdr:cNvPr>
        <xdr:cNvSpPr txBox="1"/>
      </xdr:nvSpPr>
      <xdr:spPr>
        <a:xfrm>
          <a:off x="927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9E8BFF8C-7AF2-4354-B56E-8F7E07988B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29AC0221-EF15-4900-948E-9A4A15580FB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54B2F957-87CA-4148-AD34-29B58706675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42A87E48-641C-4558-A9DB-766DBA3B431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D03655E4-B5BF-4AAE-A548-7D06AFA51F6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C957F9D0-39D1-461A-9EA7-AF2B30B89D3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35471BC3-6E2E-4E80-B859-528F6FA62D3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7D61BA6B-654B-4C2A-8320-76A98B24BAB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 xmlns:a16="http://schemas.microsoft.com/office/drawing/2014/main" id="{FBC85130-00A0-4DEA-8AF1-0F594E3850A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C9F1ABC9-ADEF-46BE-B799-138A91E669C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 xmlns:a16="http://schemas.microsoft.com/office/drawing/2014/main" id="{2B32A664-D781-46E3-A0CA-76CBB57D8FE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 xmlns:a16="http://schemas.microsoft.com/office/drawing/2014/main" id="{D9A50B50-9A1B-40BD-9912-23A675286F5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 xmlns:a16="http://schemas.microsoft.com/office/drawing/2014/main" id="{3D7F5C2A-2F12-4B1C-9D79-F72BA89D2C2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 xmlns:a16="http://schemas.microsoft.com/office/drawing/2014/main" id="{8A7049D9-C21A-4376-BFEC-8F855292355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 xmlns:a16="http://schemas.microsoft.com/office/drawing/2014/main" id="{0C4F2788-9EC9-4655-AFA2-F4B32AB2445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 xmlns:a16="http://schemas.microsoft.com/office/drawing/2014/main" id="{31D5D007-D75C-4AC7-AF1D-41D3BB1A19D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 xmlns:a16="http://schemas.microsoft.com/office/drawing/2014/main" id="{BC576D1A-E1EC-4643-AA1E-0BF496BBA00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 xmlns:a16="http://schemas.microsoft.com/office/drawing/2014/main" id="{19879203-7FCC-4A44-B5B4-32D36134C1D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 xmlns:a16="http://schemas.microsoft.com/office/drawing/2014/main" id="{7C508248-58B3-45B1-BA16-29ED09A7979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 xmlns:a16="http://schemas.microsoft.com/office/drawing/2014/main" id="{F2C2A894-8455-46FF-985D-9B090D33D8E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 xmlns:a16="http://schemas.microsoft.com/office/drawing/2014/main" id="{22C624B7-7DA5-449D-9471-1E90236D6EE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 xmlns:a16="http://schemas.microsoft.com/office/drawing/2014/main" id="{E795F8EA-9D48-49EB-8AF7-D04EF0D97EE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 xmlns:a16="http://schemas.microsoft.com/office/drawing/2014/main" id="{0889D349-8788-481B-AE63-20214958FEE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 xmlns:a16="http://schemas.microsoft.com/office/drawing/2014/main" id="{C16BA088-3DF7-4D1A-97D3-B5C9335BCFB2}"/>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 xmlns:a16="http://schemas.microsoft.com/office/drawing/2014/main" id="{0DBF1D02-7236-4259-BE58-70E7AE179B2D}"/>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 xmlns:a16="http://schemas.microsoft.com/office/drawing/2014/main" id="{8CC7596B-B075-43F2-B724-DF3D469500A6}"/>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 xmlns:a16="http://schemas.microsoft.com/office/drawing/2014/main" id="{ABA967C6-D8B2-448C-9FB7-233C68A835F3}"/>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 xmlns:a16="http://schemas.microsoft.com/office/drawing/2014/main" id="{7F344240-D243-4A07-A90B-2B8AEF25558C}"/>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 xmlns:a16="http://schemas.microsoft.com/office/drawing/2014/main" id="{CDD76046-D16C-4FF9-BFDD-E2C17F342907}"/>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 xmlns:a16="http://schemas.microsoft.com/office/drawing/2014/main" id="{BADD2E48-F3F3-4CAC-9EB5-A185A54F2E2D}"/>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 xmlns:a16="http://schemas.microsoft.com/office/drawing/2014/main" id="{96164184-1890-4A1B-80D3-626A8AA8EC2C}"/>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 xmlns:a16="http://schemas.microsoft.com/office/drawing/2014/main" id="{48DADF7A-D042-4A62-A0C5-7280DED5958E}"/>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 xmlns:a16="http://schemas.microsoft.com/office/drawing/2014/main" id="{E3659F15-F3AF-40FC-BAAE-A0F45D2B0A17}"/>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5" name="フローチャート: 判断 124">
          <a:extLst>
            <a:ext uri="{FF2B5EF4-FFF2-40B4-BE49-F238E27FC236}">
              <a16:creationId xmlns="" xmlns:a16="http://schemas.microsoft.com/office/drawing/2014/main" id="{E946DF7D-8C3B-4B0A-A507-015E05BD56E7}"/>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AE0A5685-1506-4EC8-A2E6-A321D287037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D3E6F437-1207-4FFE-B47A-D9602DA1BAF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B3F72728-C248-42F5-A1C8-9A14345F358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2931AE77-7748-4C86-B65B-17466966980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4CB3ECD2-08B8-47A0-9BEE-4B9681FCFAE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100190</xdr:rowOff>
    </xdr:from>
    <xdr:to>
      <xdr:col>55</xdr:col>
      <xdr:colOff>50800</xdr:colOff>
      <xdr:row>41</xdr:row>
      <xdr:rowOff>30340</xdr:rowOff>
    </xdr:to>
    <xdr:sp macro="" textlink="">
      <xdr:nvSpPr>
        <xdr:cNvPr id="131" name="楕円 130">
          <a:extLst>
            <a:ext uri="{FF2B5EF4-FFF2-40B4-BE49-F238E27FC236}">
              <a16:creationId xmlns="" xmlns:a16="http://schemas.microsoft.com/office/drawing/2014/main" id="{03605B99-F3A2-44D9-8A4C-A0E9DF178170}"/>
            </a:ext>
          </a:extLst>
        </xdr:cNvPr>
        <xdr:cNvSpPr/>
      </xdr:nvSpPr>
      <xdr:spPr>
        <a:xfrm>
          <a:off x="10426700" y="69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78617</xdr:rowOff>
    </xdr:from>
    <xdr:ext cx="469744" cy="259045"/>
    <xdr:sp macro="" textlink="">
      <xdr:nvSpPr>
        <xdr:cNvPr id="132" name="【道路】&#10;一人当たり延長該当値テキスト">
          <a:extLst>
            <a:ext uri="{FF2B5EF4-FFF2-40B4-BE49-F238E27FC236}">
              <a16:creationId xmlns="" xmlns:a16="http://schemas.microsoft.com/office/drawing/2014/main" id="{4FC03638-CD65-47DA-B64A-38D6CCCBC27E}"/>
            </a:ext>
          </a:extLst>
        </xdr:cNvPr>
        <xdr:cNvSpPr txBox="1"/>
      </xdr:nvSpPr>
      <xdr:spPr>
        <a:xfrm>
          <a:off x="10515600" y="693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109106</xdr:rowOff>
    </xdr:from>
    <xdr:to>
      <xdr:col>50</xdr:col>
      <xdr:colOff>165100</xdr:colOff>
      <xdr:row>41</xdr:row>
      <xdr:rowOff>39256</xdr:rowOff>
    </xdr:to>
    <xdr:sp macro="" textlink="">
      <xdr:nvSpPr>
        <xdr:cNvPr id="133" name="楕円 132">
          <a:extLst>
            <a:ext uri="{FF2B5EF4-FFF2-40B4-BE49-F238E27FC236}">
              <a16:creationId xmlns="" xmlns:a16="http://schemas.microsoft.com/office/drawing/2014/main" id="{FDB69E9D-7E00-4E01-84DC-4E40A203DB97}"/>
            </a:ext>
          </a:extLst>
        </xdr:cNvPr>
        <xdr:cNvSpPr/>
      </xdr:nvSpPr>
      <xdr:spPr>
        <a:xfrm>
          <a:off x="9588500" y="69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150990</xdr:rowOff>
    </xdr:from>
    <xdr:to>
      <xdr:col>55</xdr:col>
      <xdr:colOff>0</xdr:colOff>
      <xdr:row>40</xdr:row>
      <xdr:rowOff>159906</xdr:rowOff>
    </xdr:to>
    <xdr:cxnSp macro="">
      <xdr:nvCxnSpPr>
        <xdr:cNvPr id="134" name="直線コネクタ 133">
          <a:extLst>
            <a:ext uri="{FF2B5EF4-FFF2-40B4-BE49-F238E27FC236}">
              <a16:creationId xmlns="" xmlns:a16="http://schemas.microsoft.com/office/drawing/2014/main" id="{A31A3C60-6306-45E3-84B2-6C6437EE73A1}"/>
            </a:ext>
          </a:extLst>
        </xdr:cNvPr>
        <xdr:cNvCxnSpPr/>
      </xdr:nvCxnSpPr>
      <xdr:spPr>
        <a:xfrm flipV="1">
          <a:off x="9639300" y="7008990"/>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108610</xdr:rowOff>
    </xdr:from>
    <xdr:to>
      <xdr:col>46</xdr:col>
      <xdr:colOff>38100</xdr:colOff>
      <xdr:row>41</xdr:row>
      <xdr:rowOff>38760</xdr:rowOff>
    </xdr:to>
    <xdr:sp macro="" textlink="">
      <xdr:nvSpPr>
        <xdr:cNvPr id="135" name="楕円 134">
          <a:extLst>
            <a:ext uri="{FF2B5EF4-FFF2-40B4-BE49-F238E27FC236}">
              <a16:creationId xmlns="" xmlns:a16="http://schemas.microsoft.com/office/drawing/2014/main" id="{C601F261-228B-4126-B52C-3D445844B885}"/>
            </a:ext>
          </a:extLst>
        </xdr:cNvPr>
        <xdr:cNvSpPr/>
      </xdr:nvSpPr>
      <xdr:spPr>
        <a:xfrm>
          <a:off x="8699500" y="696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159410</xdr:rowOff>
    </xdr:from>
    <xdr:to>
      <xdr:col>50</xdr:col>
      <xdr:colOff>114300</xdr:colOff>
      <xdr:row>40</xdr:row>
      <xdr:rowOff>159906</xdr:rowOff>
    </xdr:to>
    <xdr:cxnSp macro="">
      <xdr:nvCxnSpPr>
        <xdr:cNvPr id="136" name="直線コネクタ 135">
          <a:extLst>
            <a:ext uri="{FF2B5EF4-FFF2-40B4-BE49-F238E27FC236}">
              <a16:creationId xmlns="" xmlns:a16="http://schemas.microsoft.com/office/drawing/2014/main" id="{57E766B4-12FA-4ECB-B82F-7D3BEBB50119}"/>
            </a:ext>
          </a:extLst>
        </xdr:cNvPr>
        <xdr:cNvCxnSpPr/>
      </xdr:nvCxnSpPr>
      <xdr:spPr>
        <a:xfrm>
          <a:off x="8750300" y="7017410"/>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109182</xdr:rowOff>
    </xdr:from>
    <xdr:to>
      <xdr:col>41</xdr:col>
      <xdr:colOff>101600</xdr:colOff>
      <xdr:row>41</xdr:row>
      <xdr:rowOff>39332</xdr:rowOff>
    </xdr:to>
    <xdr:sp macro="" textlink="">
      <xdr:nvSpPr>
        <xdr:cNvPr id="137" name="楕円 136">
          <a:extLst>
            <a:ext uri="{FF2B5EF4-FFF2-40B4-BE49-F238E27FC236}">
              <a16:creationId xmlns="" xmlns:a16="http://schemas.microsoft.com/office/drawing/2014/main" id="{8C1146CE-0981-47A0-A5EB-A4177D910314}"/>
            </a:ext>
          </a:extLst>
        </xdr:cNvPr>
        <xdr:cNvSpPr/>
      </xdr:nvSpPr>
      <xdr:spPr>
        <a:xfrm>
          <a:off x="7810500" y="696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159410</xdr:rowOff>
    </xdr:from>
    <xdr:to>
      <xdr:col>45</xdr:col>
      <xdr:colOff>177800</xdr:colOff>
      <xdr:row>40</xdr:row>
      <xdr:rowOff>159982</xdr:rowOff>
    </xdr:to>
    <xdr:cxnSp macro="">
      <xdr:nvCxnSpPr>
        <xdr:cNvPr id="138" name="直線コネクタ 137">
          <a:extLst>
            <a:ext uri="{FF2B5EF4-FFF2-40B4-BE49-F238E27FC236}">
              <a16:creationId xmlns="" xmlns:a16="http://schemas.microsoft.com/office/drawing/2014/main" id="{566292DB-13B6-473F-A1B9-B5DCD679D28A}"/>
            </a:ext>
          </a:extLst>
        </xdr:cNvPr>
        <xdr:cNvCxnSpPr/>
      </xdr:nvCxnSpPr>
      <xdr:spPr>
        <a:xfrm flipV="1">
          <a:off x="7861300" y="701741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139167</xdr:rowOff>
    </xdr:from>
    <xdr:to>
      <xdr:col>36</xdr:col>
      <xdr:colOff>165100</xdr:colOff>
      <xdr:row>41</xdr:row>
      <xdr:rowOff>69317</xdr:rowOff>
    </xdr:to>
    <xdr:sp macro="" textlink="">
      <xdr:nvSpPr>
        <xdr:cNvPr id="139" name="楕円 138">
          <a:extLst>
            <a:ext uri="{FF2B5EF4-FFF2-40B4-BE49-F238E27FC236}">
              <a16:creationId xmlns="" xmlns:a16="http://schemas.microsoft.com/office/drawing/2014/main" id="{9070AD6E-1540-4CC8-8799-AED213DBF35A}"/>
            </a:ext>
          </a:extLst>
        </xdr:cNvPr>
        <xdr:cNvSpPr/>
      </xdr:nvSpPr>
      <xdr:spPr>
        <a:xfrm>
          <a:off x="6921500" y="69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159982</xdr:rowOff>
    </xdr:from>
    <xdr:to>
      <xdr:col>41</xdr:col>
      <xdr:colOff>50800</xdr:colOff>
      <xdr:row>41</xdr:row>
      <xdr:rowOff>18517</xdr:rowOff>
    </xdr:to>
    <xdr:cxnSp macro="">
      <xdr:nvCxnSpPr>
        <xdr:cNvPr id="140" name="直線コネクタ 139">
          <a:extLst>
            <a:ext uri="{FF2B5EF4-FFF2-40B4-BE49-F238E27FC236}">
              <a16:creationId xmlns="" xmlns:a16="http://schemas.microsoft.com/office/drawing/2014/main" id="{4BD0971E-56BA-4F48-93EF-47A1DFA26A20}"/>
            </a:ext>
          </a:extLst>
        </xdr:cNvPr>
        <xdr:cNvCxnSpPr/>
      </xdr:nvCxnSpPr>
      <xdr:spPr>
        <a:xfrm flipV="1">
          <a:off x="6972300" y="7017982"/>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 xmlns:a16="http://schemas.microsoft.com/office/drawing/2014/main" id="{DA830BF0-4D0A-465A-B34A-D262D4EB77CC}"/>
            </a:ext>
          </a:extLst>
        </xdr:cNvPr>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 xmlns:a16="http://schemas.microsoft.com/office/drawing/2014/main" id="{0DBEFCFA-FE0F-4454-BE34-1C4029AB980C}"/>
            </a:ext>
          </a:extLst>
        </xdr:cNvPr>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 xmlns:a16="http://schemas.microsoft.com/office/drawing/2014/main" id="{665165FB-B06B-4CC0-8ABD-078D83B1B9AB}"/>
            </a:ext>
          </a:extLst>
        </xdr:cNvPr>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4" name="n_4aveValue【道路】&#10;一人当たり延長">
          <a:extLst>
            <a:ext uri="{FF2B5EF4-FFF2-40B4-BE49-F238E27FC236}">
              <a16:creationId xmlns="" xmlns:a16="http://schemas.microsoft.com/office/drawing/2014/main" id="{64C3B2BE-9082-4F53-B7FB-50AF92700691}"/>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30383</xdr:rowOff>
    </xdr:from>
    <xdr:ext cx="469744" cy="259045"/>
    <xdr:sp macro="" textlink="">
      <xdr:nvSpPr>
        <xdr:cNvPr id="145" name="n_1mainValue【道路】&#10;一人当たり延長">
          <a:extLst>
            <a:ext uri="{FF2B5EF4-FFF2-40B4-BE49-F238E27FC236}">
              <a16:creationId xmlns="" xmlns:a16="http://schemas.microsoft.com/office/drawing/2014/main" id="{C127FC1A-A9CB-4CBF-A915-8D2461DA597C}"/>
            </a:ext>
          </a:extLst>
        </xdr:cNvPr>
        <xdr:cNvSpPr txBox="1"/>
      </xdr:nvSpPr>
      <xdr:spPr>
        <a:xfrm>
          <a:off x="9391727" y="705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29887</xdr:rowOff>
    </xdr:from>
    <xdr:ext cx="469744" cy="259045"/>
    <xdr:sp macro="" textlink="">
      <xdr:nvSpPr>
        <xdr:cNvPr id="146" name="n_2mainValue【道路】&#10;一人当たり延長">
          <a:extLst>
            <a:ext uri="{FF2B5EF4-FFF2-40B4-BE49-F238E27FC236}">
              <a16:creationId xmlns="" xmlns:a16="http://schemas.microsoft.com/office/drawing/2014/main" id="{13B009B0-3E5E-4E50-ADFD-A9198C1900B6}"/>
            </a:ext>
          </a:extLst>
        </xdr:cNvPr>
        <xdr:cNvSpPr txBox="1"/>
      </xdr:nvSpPr>
      <xdr:spPr>
        <a:xfrm>
          <a:off x="8515427" y="705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30459</xdr:rowOff>
    </xdr:from>
    <xdr:ext cx="469744" cy="259045"/>
    <xdr:sp macro="" textlink="">
      <xdr:nvSpPr>
        <xdr:cNvPr id="147" name="n_3mainValue【道路】&#10;一人当たり延長">
          <a:extLst>
            <a:ext uri="{FF2B5EF4-FFF2-40B4-BE49-F238E27FC236}">
              <a16:creationId xmlns="" xmlns:a16="http://schemas.microsoft.com/office/drawing/2014/main" id="{B1E59CC3-1588-4602-AA2D-847C2D01F419}"/>
            </a:ext>
          </a:extLst>
        </xdr:cNvPr>
        <xdr:cNvSpPr txBox="1"/>
      </xdr:nvSpPr>
      <xdr:spPr>
        <a:xfrm>
          <a:off x="7626427" y="705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60444</xdr:rowOff>
    </xdr:from>
    <xdr:ext cx="469744" cy="259045"/>
    <xdr:sp macro="" textlink="">
      <xdr:nvSpPr>
        <xdr:cNvPr id="148" name="n_4mainValue【道路】&#10;一人当たり延長">
          <a:extLst>
            <a:ext uri="{FF2B5EF4-FFF2-40B4-BE49-F238E27FC236}">
              <a16:creationId xmlns="" xmlns:a16="http://schemas.microsoft.com/office/drawing/2014/main" id="{E15E164F-2F19-48C7-94EE-3DF86C143354}"/>
            </a:ext>
          </a:extLst>
        </xdr:cNvPr>
        <xdr:cNvSpPr txBox="1"/>
      </xdr:nvSpPr>
      <xdr:spPr>
        <a:xfrm>
          <a:off x="6737427" y="708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 xmlns:a16="http://schemas.microsoft.com/office/drawing/2014/main" id="{56D4C7F0-5292-467A-8EEB-0EC28DE9215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 xmlns:a16="http://schemas.microsoft.com/office/drawing/2014/main" id="{83D1FA9F-8FCA-4B10-9F73-D43985710B5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 xmlns:a16="http://schemas.microsoft.com/office/drawing/2014/main" id="{5F4966FB-22E8-4D95-B291-C2A34D443E0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 xmlns:a16="http://schemas.microsoft.com/office/drawing/2014/main" id="{2BE695C2-DDBE-4138-B6D8-3112C820C09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 xmlns:a16="http://schemas.microsoft.com/office/drawing/2014/main" id="{ECC96E0B-98EC-4E56-B3C4-F73C9BFDBFF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 xmlns:a16="http://schemas.microsoft.com/office/drawing/2014/main" id="{CFF80138-4612-4EC0-A17B-4BD18635573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 xmlns:a16="http://schemas.microsoft.com/office/drawing/2014/main" id="{0E529457-9706-4683-B462-69CE48B2655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 xmlns:a16="http://schemas.microsoft.com/office/drawing/2014/main" id="{9B36768D-5250-4552-8EE6-9729EA1DFFC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 xmlns:a16="http://schemas.microsoft.com/office/drawing/2014/main" id="{7BC8DB33-1860-4566-9676-5164121DC3C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 xmlns:a16="http://schemas.microsoft.com/office/drawing/2014/main" id="{885C760B-E152-4485-B8F5-C0CA03325AF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 xmlns:a16="http://schemas.microsoft.com/office/drawing/2014/main" id="{B57F1367-637D-43ED-8258-ACDA62AA045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 xmlns:a16="http://schemas.microsoft.com/office/drawing/2014/main" id="{EDCFD569-78D3-4D6A-8FE2-13703B6C4FF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 xmlns:a16="http://schemas.microsoft.com/office/drawing/2014/main" id="{64469993-3B07-4270-8336-BD0AC75415A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 xmlns:a16="http://schemas.microsoft.com/office/drawing/2014/main" id="{8797C2DA-E10D-43F7-B2BE-2867E741FA7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 xmlns:a16="http://schemas.microsoft.com/office/drawing/2014/main" id="{ADDBAC75-CD1B-43AB-9309-DD0922FE767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 xmlns:a16="http://schemas.microsoft.com/office/drawing/2014/main" id="{48463741-6A44-4F89-9FBF-A5486CBA163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 xmlns:a16="http://schemas.microsoft.com/office/drawing/2014/main" id="{0E0376D7-8BF8-4DBE-AE3C-5B85DFC6C6F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 xmlns:a16="http://schemas.microsoft.com/office/drawing/2014/main" id="{941E5012-9AC1-4DF7-A1F9-14CB5ECF385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 xmlns:a16="http://schemas.microsoft.com/office/drawing/2014/main" id="{12DE0AFC-B0EE-4BA0-94A1-1EE748CAD04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 xmlns:a16="http://schemas.microsoft.com/office/drawing/2014/main" id="{51B9ADAF-3CED-4B8C-AA07-2DD3F82575F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 xmlns:a16="http://schemas.microsoft.com/office/drawing/2014/main" id="{15F9F9C2-B88B-4F98-910A-B76DC9379AF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 xmlns:a16="http://schemas.microsoft.com/office/drawing/2014/main" id="{E01C31EE-4737-4968-B65A-AE4F37BF8E2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 xmlns:a16="http://schemas.microsoft.com/office/drawing/2014/main" id="{99D7D709-AF20-4929-A512-6FADCC673C4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 xmlns:a16="http://schemas.microsoft.com/office/drawing/2014/main" id="{8A6F8F7D-940E-4D00-B159-0AF81B65D57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 xmlns:a16="http://schemas.microsoft.com/office/drawing/2014/main" id="{CECEE449-0021-400A-B767-06039D3B66B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 xmlns:a16="http://schemas.microsoft.com/office/drawing/2014/main" id="{715C138A-E83B-4F30-8238-41996D6B3E77}"/>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 xmlns:a16="http://schemas.microsoft.com/office/drawing/2014/main" id="{4E97D76A-B21D-4C08-94C8-D98AE4658F3A}"/>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 xmlns:a16="http://schemas.microsoft.com/office/drawing/2014/main" id="{CFB453CA-8CB7-4ACC-93EF-A90A362902EA}"/>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 xmlns:a16="http://schemas.microsoft.com/office/drawing/2014/main" id="{58C87EA6-9684-439B-B8B2-CBD6DB2B2BF5}"/>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 xmlns:a16="http://schemas.microsoft.com/office/drawing/2014/main" id="{F791AD52-094C-46F4-AF35-98C605318E19}"/>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a:extLst>
            <a:ext uri="{FF2B5EF4-FFF2-40B4-BE49-F238E27FC236}">
              <a16:creationId xmlns="" xmlns:a16="http://schemas.microsoft.com/office/drawing/2014/main" id="{7D80B7DF-FE55-4192-9317-688410A3191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 xmlns:a16="http://schemas.microsoft.com/office/drawing/2014/main" id="{9796718C-3024-4D0E-A160-6C5F0E769447}"/>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 xmlns:a16="http://schemas.microsoft.com/office/drawing/2014/main" id="{9D74DDAD-F1EB-41A9-A466-410FED95DA37}"/>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 xmlns:a16="http://schemas.microsoft.com/office/drawing/2014/main" id="{F3EA06A4-A0EF-436A-A6A2-CFE00599EA10}"/>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 xmlns:a16="http://schemas.microsoft.com/office/drawing/2014/main" id="{93940D8B-8DF9-4A93-840C-9EFF32881AAE}"/>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4" name="フローチャート: 判断 183">
          <a:extLst>
            <a:ext uri="{FF2B5EF4-FFF2-40B4-BE49-F238E27FC236}">
              <a16:creationId xmlns="" xmlns:a16="http://schemas.microsoft.com/office/drawing/2014/main" id="{D00DA149-9384-4CD1-9989-704F5B443A2D}"/>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2B067901-DA85-4B08-A602-CCC82E9D053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EA9F4398-E66C-48AB-8888-E259B700997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EF381F59-2290-496C-B614-3074DA81777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3910694C-98C9-4EB4-9DFE-83FACD53BAC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E171F09F-3E14-4FE9-85B4-0D4B1783B9C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140244</xdr:rowOff>
    </xdr:from>
    <xdr:to>
      <xdr:col>24</xdr:col>
      <xdr:colOff>114300</xdr:colOff>
      <xdr:row>62</xdr:row>
      <xdr:rowOff>70394</xdr:rowOff>
    </xdr:to>
    <xdr:sp macro="" textlink="">
      <xdr:nvSpPr>
        <xdr:cNvPr id="190" name="楕円 189">
          <a:extLst>
            <a:ext uri="{FF2B5EF4-FFF2-40B4-BE49-F238E27FC236}">
              <a16:creationId xmlns="" xmlns:a16="http://schemas.microsoft.com/office/drawing/2014/main" id="{882B7EEC-A6D9-460F-AF3D-761FC6E542F3}"/>
            </a:ext>
          </a:extLst>
        </xdr:cNvPr>
        <xdr:cNvSpPr/>
      </xdr:nvSpPr>
      <xdr:spPr>
        <a:xfrm>
          <a:off x="45847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118671</xdr:rowOff>
    </xdr:from>
    <xdr:ext cx="405111" cy="259045"/>
    <xdr:sp macro="" textlink="">
      <xdr:nvSpPr>
        <xdr:cNvPr id="191" name="【橋りょう・トンネル】&#10;有形固定資産減価償却率該当値テキスト">
          <a:extLst>
            <a:ext uri="{FF2B5EF4-FFF2-40B4-BE49-F238E27FC236}">
              <a16:creationId xmlns="" xmlns:a16="http://schemas.microsoft.com/office/drawing/2014/main" id="{1D260885-6374-4A71-93A9-5CC52B098445}"/>
            </a:ext>
          </a:extLst>
        </xdr:cNvPr>
        <xdr:cNvSpPr txBox="1"/>
      </xdr:nvSpPr>
      <xdr:spPr>
        <a:xfrm>
          <a:off x="4673600"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119017</xdr:rowOff>
    </xdr:from>
    <xdr:to>
      <xdr:col>20</xdr:col>
      <xdr:colOff>38100</xdr:colOff>
      <xdr:row>62</xdr:row>
      <xdr:rowOff>49167</xdr:rowOff>
    </xdr:to>
    <xdr:sp macro="" textlink="">
      <xdr:nvSpPr>
        <xdr:cNvPr id="192" name="楕円 191">
          <a:extLst>
            <a:ext uri="{FF2B5EF4-FFF2-40B4-BE49-F238E27FC236}">
              <a16:creationId xmlns="" xmlns:a16="http://schemas.microsoft.com/office/drawing/2014/main" id="{438936FA-0F07-4B49-A02E-721745DF3BA6}"/>
            </a:ext>
          </a:extLst>
        </xdr:cNvPr>
        <xdr:cNvSpPr/>
      </xdr:nvSpPr>
      <xdr:spPr>
        <a:xfrm>
          <a:off x="3746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169817</xdr:rowOff>
    </xdr:from>
    <xdr:to>
      <xdr:col>24</xdr:col>
      <xdr:colOff>63500</xdr:colOff>
      <xdr:row>62</xdr:row>
      <xdr:rowOff>19594</xdr:rowOff>
    </xdr:to>
    <xdr:cxnSp macro="">
      <xdr:nvCxnSpPr>
        <xdr:cNvPr id="193" name="直線コネクタ 192">
          <a:extLst>
            <a:ext uri="{FF2B5EF4-FFF2-40B4-BE49-F238E27FC236}">
              <a16:creationId xmlns="" xmlns:a16="http://schemas.microsoft.com/office/drawing/2014/main" id="{A3D68D1B-CD15-4DAC-9B57-EEE1E260FF5A}"/>
            </a:ext>
          </a:extLst>
        </xdr:cNvPr>
        <xdr:cNvCxnSpPr/>
      </xdr:nvCxnSpPr>
      <xdr:spPr>
        <a:xfrm>
          <a:off x="3797300" y="1062826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94524</xdr:rowOff>
    </xdr:from>
    <xdr:to>
      <xdr:col>15</xdr:col>
      <xdr:colOff>101600</xdr:colOff>
      <xdr:row>62</xdr:row>
      <xdr:rowOff>24674</xdr:rowOff>
    </xdr:to>
    <xdr:sp macro="" textlink="">
      <xdr:nvSpPr>
        <xdr:cNvPr id="194" name="楕円 193">
          <a:extLst>
            <a:ext uri="{FF2B5EF4-FFF2-40B4-BE49-F238E27FC236}">
              <a16:creationId xmlns="" xmlns:a16="http://schemas.microsoft.com/office/drawing/2014/main" id="{36435D67-8264-4C2B-9393-B07081E36CE7}"/>
            </a:ext>
          </a:extLst>
        </xdr:cNvPr>
        <xdr:cNvSpPr/>
      </xdr:nvSpPr>
      <xdr:spPr>
        <a:xfrm>
          <a:off x="2857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145324</xdr:rowOff>
    </xdr:from>
    <xdr:to>
      <xdr:col>19</xdr:col>
      <xdr:colOff>177800</xdr:colOff>
      <xdr:row>61</xdr:row>
      <xdr:rowOff>169817</xdr:rowOff>
    </xdr:to>
    <xdr:cxnSp macro="">
      <xdr:nvCxnSpPr>
        <xdr:cNvPr id="195" name="直線コネクタ 194">
          <a:extLst>
            <a:ext uri="{FF2B5EF4-FFF2-40B4-BE49-F238E27FC236}">
              <a16:creationId xmlns="" xmlns:a16="http://schemas.microsoft.com/office/drawing/2014/main" id="{209AEB71-4A6D-4900-8CEF-746F3B933375}"/>
            </a:ext>
          </a:extLst>
        </xdr:cNvPr>
        <xdr:cNvCxnSpPr/>
      </xdr:nvCxnSpPr>
      <xdr:spPr>
        <a:xfrm>
          <a:off x="2908300" y="1060377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71665</xdr:rowOff>
    </xdr:from>
    <xdr:to>
      <xdr:col>10</xdr:col>
      <xdr:colOff>165100</xdr:colOff>
      <xdr:row>62</xdr:row>
      <xdr:rowOff>1815</xdr:rowOff>
    </xdr:to>
    <xdr:sp macro="" textlink="">
      <xdr:nvSpPr>
        <xdr:cNvPr id="196" name="楕円 195">
          <a:extLst>
            <a:ext uri="{FF2B5EF4-FFF2-40B4-BE49-F238E27FC236}">
              <a16:creationId xmlns="" xmlns:a16="http://schemas.microsoft.com/office/drawing/2014/main" id="{6E322341-465F-42D9-98D3-D9C06C7648F8}"/>
            </a:ext>
          </a:extLst>
        </xdr:cNvPr>
        <xdr:cNvSpPr/>
      </xdr:nvSpPr>
      <xdr:spPr>
        <a:xfrm>
          <a:off x="1968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122465</xdr:rowOff>
    </xdr:from>
    <xdr:to>
      <xdr:col>15</xdr:col>
      <xdr:colOff>50800</xdr:colOff>
      <xdr:row>61</xdr:row>
      <xdr:rowOff>145324</xdr:rowOff>
    </xdr:to>
    <xdr:cxnSp macro="">
      <xdr:nvCxnSpPr>
        <xdr:cNvPr id="197" name="直線コネクタ 196">
          <a:extLst>
            <a:ext uri="{FF2B5EF4-FFF2-40B4-BE49-F238E27FC236}">
              <a16:creationId xmlns="" xmlns:a16="http://schemas.microsoft.com/office/drawing/2014/main" id="{9ABA76EB-438D-4CE1-8176-412A8AC984F3}"/>
            </a:ext>
          </a:extLst>
        </xdr:cNvPr>
        <xdr:cNvCxnSpPr/>
      </xdr:nvCxnSpPr>
      <xdr:spPr>
        <a:xfrm>
          <a:off x="2019300" y="1058091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47172</xdr:rowOff>
    </xdr:from>
    <xdr:to>
      <xdr:col>6</xdr:col>
      <xdr:colOff>38100</xdr:colOff>
      <xdr:row>61</xdr:row>
      <xdr:rowOff>148772</xdr:rowOff>
    </xdr:to>
    <xdr:sp macro="" textlink="">
      <xdr:nvSpPr>
        <xdr:cNvPr id="198" name="楕円 197">
          <a:extLst>
            <a:ext uri="{FF2B5EF4-FFF2-40B4-BE49-F238E27FC236}">
              <a16:creationId xmlns="" xmlns:a16="http://schemas.microsoft.com/office/drawing/2014/main" id="{6FA65745-903A-445C-8274-6C0F54CE0762}"/>
            </a:ext>
          </a:extLst>
        </xdr:cNvPr>
        <xdr:cNvSpPr/>
      </xdr:nvSpPr>
      <xdr:spPr>
        <a:xfrm>
          <a:off x="1079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97972</xdr:rowOff>
    </xdr:from>
    <xdr:to>
      <xdr:col>10</xdr:col>
      <xdr:colOff>114300</xdr:colOff>
      <xdr:row>61</xdr:row>
      <xdr:rowOff>122465</xdr:rowOff>
    </xdr:to>
    <xdr:cxnSp macro="">
      <xdr:nvCxnSpPr>
        <xdr:cNvPr id="199" name="直線コネクタ 198">
          <a:extLst>
            <a:ext uri="{FF2B5EF4-FFF2-40B4-BE49-F238E27FC236}">
              <a16:creationId xmlns="" xmlns:a16="http://schemas.microsoft.com/office/drawing/2014/main" id="{B09EF3FB-585D-4CB1-A917-5D9550AB4EF2}"/>
            </a:ext>
          </a:extLst>
        </xdr:cNvPr>
        <xdr:cNvCxnSpPr/>
      </xdr:nvCxnSpPr>
      <xdr:spPr>
        <a:xfrm>
          <a:off x="1130300" y="105564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 xmlns:a16="http://schemas.microsoft.com/office/drawing/2014/main" id="{CC5607A5-BD12-4203-95E3-8BADB16F733E}"/>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a:extLst>
            <a:ext uri="{FF2B5EF4-FFF2-40B4-BE49-F238E27FC236}">
              <a16:creationId xmlns="" xmlns:a16="http://schemas.microsoft.com/office/drawing/2014/main" id="{DA88AFCC-2765-4934-AFF4-43D7FFE967ED}"/>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a:extLst>
            <a:ext uri="{FF2B5EF4-FFF2-40B4-BE49-F238E27FC236}">
              <a16:creationId xmlns="" xmlns:a16="http://schemas.microsoft.com/office/drawing/2014/main" id="{D0E24865-DDE1-44B1-A6A8-CC5A92D86D3F}"/>
            </a:ext>
          </a:extLst>
        </xdr:cNvPr>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3" name="n_4aveValue【橋りょう・トンネル】&#10;有形固定資産減価償却率">
          <a:extLst>
            <a:ext uri="{FF2B5EF4-FFF2-40B4-BE49-F238E27FC236}">
              <a16:creationId xmlns="" xmlns:a16="http://schemas.microsoft.com/office/drawing/2014/main" id="{6788A8EC-4553-49F2-8F00-C89249A4BFFC}"/>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40294</xdr:rowOff>
    </xdr:from>
    <xdr:ext cx="405111" cy="259045"/>
    <xdr:sp macro="" textlink="">
      <xdr:nvSpPr>
        <xdr:cNvPr id="204" name="n_1mainValue【橋りょう・トンネル】&#10;有形固定資産減価償却率">
          <a:extLst>
            <a:ext uri="{FF2B5EF4-FFF2-40B4-BE49-F238E27FC236}">
              <a16:creationId xmlns="" xmlns:a16="http://schemas.microsoft.com/office/drawing/2014/main" id="{64B0A699-842A-4E14-8AA9-F318818C52F2}"/>
            </a:ext>
          </a:extLst>
        </xdr:cNvPr>
        <xdr:cNvSpPr txBox="1"/>
      </xdr:nvSpPr>
      <xdr:spPr>
        <a:xfrm>
          <a:off x="35820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15801</xdr:rowOff>
    </xdr:from>
    <xdr:ext cx="405111" cy="259045"/>
    <xdr:sp macro="" textlink="">
      <xdr:nvSpPr>
        <xdr:cNvPr id="205" name="n_2mainValue【橋りょう・トンネル】&#10;有形固定資産減価償却率">
          <a:extLst>
            <a:ext uri="{FF2B5EF4-FFF2-40B4-BE49-F238E27FC236}">
              <a16:creationId xmlns="" xmlns:a16="http://schemas.microsoft.com/office/drawing/2014/main" id="{BBDA87CF-E8A5-4087-BF7C-7D75BD81926A}"/>
            </a:ext>
          </a:extLst>
        </xdr:cNvPr>
        <xdr:cNvSpPr txBox="1"/>
      </xdr:nvSpPr>
      <xdr:spPr>
        <a:xfrm>
          <a:off x="2705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164392</xdr:rowOff>
    </xdr:from>
    <xdr:ext cx="405111" cy="259045"/>
    <xdr:sp macro="" textlink="">
      <xdr:nvSpPr>
        <xdr:cNvPr id="206" name="n_3mainValue【橋りょう・トンネル】&#10;有形固定資産減価償却率">
          <a:extLst>
            <a:ext uri="{FF2B5EF4-FFF2-40B4-BE49-F238E27FC236}">
              <a16:creationId xmlns="" xmlns:a16="http://schemas.microsoft.com/office/drawing/2014/main" id="{2B8548B3-B844-4888-A2F5-F200813AF555}"/>
            </a:ext>
          </a:extLst>
        </xdr:cNvPr>
        <xdr:cNvSpPr txBox="1"/>
      </xdr:nvSpPr>
      <xdr:spPr>
        <a:xfrm>
          <a:off x="1816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207" name="n_4mainValue【橋りょう・トンネル】&#10;有形固定資産減価償却率">
          <a:extLst>
            <a:ext uri="{FF2B5EF4-FFF2-40B4-BE49-F238E27FC236}">
              <a16:creationId xmlns="" xmlns:a16="http://schemas.microsoft.com/office/drawing/2014/main" id="{A51AFC81-271C-4635-87A0-79E2AF754EA6}"/>
            </a:ext>
          </a:extLst>
        </xdr:cNvPr>
        <xdr:cNvSpPr txBox="1"/>
      </xdr:nvSpPr>
      <xdr:spPr>
        <a:xfrm>
          <a:off x="927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 xmlns:a16="http://schemas.microsoft.com/office/drawing/2014/main" id="{9BE34AA4-3F04-47B1-A945-91CE9FCB040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 xmlns:a16="http://schemas.microsoft.com/office/drawing/2014/main" id="{85CC5FE1-5BFA-40AF-BC30-3F1BF994094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 xmlns:a16="http://schemas.microsoft.com/office/drawing/2014/main" id="{715D22B6-4E45-43FC-B040-BCA7CA33EA9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 xmlns:a16="http://schemas.microsoft.com/office/drawing/2014/main" id="{210BA9DF-5722-4171-87E6-AA3A8F18210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 xmlns:a16="http://schemas.microsoft.com/office/drawing/2014/main" id="{81C55862-AA92-4EE2-8C54-735D15E2EBF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 xmlns:a16="http://schemas.microsoft.com/office/drawing/2014/main" id="{EB3F53C5-AAB0-4080-94A9-EC2C72C7CBF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 xmlns:a16="http://schemas.microsoft.com/office/drawing/2014/main" id="{0869E0B8-65F4-4E55-8243-69451F0D736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 xmlns:a16="http://schemas.microsoft.com/office/drawing/2014/main" id="{94730762-D678-4BBA-9747-706C50BACD7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 xmlns:a16="http://schemas.microsoft.com/office/drawing/2014/main" id="{590E6D2D-8BFE-4BC8-9F65-D5FB4D55768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 xmlns:a16="http://schemas.microsoft.com/office/drawing/2014/main" id="{07129053-05C5-4D0F-ADC5-960FBFF2B78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 xmlns:a16="http://schemas.microsoft.com/office/drawing/2014/main" id="{E49E7F6F-481C-4B13-9ED5-D9ED239F7E7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 xmlns:a16="http://schemas.microsoft.com/office/drawing/2014/main" id="{6CC5D729-C6AC-4B98-87DF-85C7694D2D5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 xmlns:a16="http://schemas.microsoft.com/office/drawing/2014/main" id="{0A4480F6-6717-48B8-AA36-C1C7731C062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 xmlns:a16="http://schemas.microsoft.com/office/drawing/2014/main" id="{46D8D693-56EE-4A80-A4F5-4D495BB0B42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 xmlns:a16="http://schemas.microsoft.com/office/drawing/2014/main" id="{4AB0CE7B-BFD2-4569-A583-F311B3F1FB0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 xmlns:a16="http://schemas.microsoft.com/office/drawing/2014/main" id="{B2C48238-511F-454B-81B6-E66F1B6F346A}"/>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 xmlns:a16="http://schemas.microsoft.com/office/drawing/2014/main" id="{69CB2EF0-4B05-4143-A8C4-E3844A9E27C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 xmlns:a16="http://schemas.microsoft.com/office/drawing/2014/main" id="{198EC53E-1AC1-4F54-8EA5-3CDD9E72C21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 xmlns:a16="http://schemas.microsoft.com/office/drawing/2014/main" id="{43DBAC2E-D0E1-4D35-AE2C-01914250050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 xmlns:a16="http://schemas.microsoft.com/office/drawing/2014/main" id="{6014A25F-96D5-4F1F-AC02-D6D9FCC47BE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 xmlns:a16="http://schemas.microsoft.com/office/drawing/2014/main" id="{30260479-4614-4A05-8FA7-195082019C4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 xmlns:a16="http://schemas.microsoft.com/office/drawing/2014/main" id="{C20EF6E0-12A8-4C46-AB2A-63C108D82FA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 xmlns:a16="http://schemas.microsoft.com/office/drawing/2014/main" id="{B87B469E-0DBD-45E3-B912-25881AB19EA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 xmlns:a16="http://schemas.microsoft.com/office/drawing/2014/main" id="{FD2980E6-A1F3-4A09-85E0-648920D7556D}"/>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 xmlns:a16="http://schemas.microsoft.com/office/drawing/2014/main" id="{E4EA8E50-C4ED-4D32-970B-62AD1D3B1287}"/>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 xmlns:a16="http://schemas.microsoft.com/office/drawing/2014/main" id="{68132110-9625-43AB-B26A-4936159BB231}"/>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 xmlns:a16="http://schemas.microsoft.com/office/drawing/2014/main" id="{3D2697DC-BA99-40D6-8B12-732A882891D4}"/>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 xmlns:a16="http://schemas.microsoft.com/office/drawing/2014/main" id="{62736EA1-BA74-4871-8E33-E5F0E9490027}"/>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a:extLst>
            <a:ext uri="{FF2B5EF4-FFF2-40B4-BE49-F238E27FC236}">
              <a16:creationId xmlns="" xmlns:a16="http://schemas.microsoft.com/office/drawing/2014/main" id="{B06ABDAD-3E7B-4BD8-A7D8-401E2575CB4F}"/>
            </a:ext>
          </a:extLst>
        </xdr:cNvPr>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 xmlns:a16="http://schemas.microsoft.com/office/drawing/2014/main" id="{F4DEFC20-067E-4349-A108-944EDAB7C69D}"/>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 xmlns:a16="http://schemas.microsoft.com/office/drawing/2014/main" id="{D2C2E04D-F3A7-4E88-9BAA-37207F2D6AC7}"/>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 xmlns:a16="http://schemas.microsoft.com/office/drawing/2014/main" id="{E17D9CA8-705F-4EB7-9B97-F311A8C668F2}"/>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 xmlns:a16="http://schemas.microsoft.com/office/drawing/2014/main" id="{B74044E2-872B-48E5-8609-BB9BE4200010}"/>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1" name="フローチャート: 判断 240">
          <a:extLst>
            <a:ext uri="{FF2B5EF4-FFF2-40B4-BE49-F238E27FC236}">
              <a16:creationId xmlns="" xmlns:a16="http://schemas.microsoft.com/office/drawing/2014/main" id="{DACA85F0-30AF-4A8C-895D-F66D3C8CF4B9}"/>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419E8EC6-8A54-4FC5-8D64-BC8EF445E9E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EE431FB4-6940-4235-B44C-ADFB299961A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63B644F7-373F-464C-B210-7A65936C641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B8660C5D-9553-4C5E-BDA0-72A54937DD2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 xmlns:a16="http://schemas.microsoft.com/office/drawing/2014/main" id="{9D085CDB-5C5B-43D8-820D-D6FEC26EC25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158225</xdr:rowOff>
    </xdr:from>
    <xdr:to>
      <xdr:col>55</xdr:col>
      <xdr:colOff>50800</xdr:colOff>
      <xdr:row>63</xdr:row>
      <xdr:rowOff>88375</xdr:rowOff>
    </xdr:to>
    <xdr:sp macro="" textlink="">
      <xdr:nvSpPr>
        <xdr:cNvPr id="247" name="楕円 246">
          <a:extLst>
            <a:ext uri="{FF2B5EF4-FFF2-40B4-BE49-F238E27FC236}">
              <a16:creationId xmlns="" xmlns:a16="http://schemas.microsoft.com/office/drawing/2014/main" id="{EA01EDFC-C1F4-4C7E-8DCF-C253ACE8D2E6}"/>
            </a:ext>
          </a:extLst>
        </xdr:cNvPr>
        <xdr:cNvSpPr/>
      </xdr:nvSpPr>
      <xdr:spPr>
        <a:xfrm>
          <a:off x="10426700" y="107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9652</xdr:rowOff>
    </xdr:from>
    <xdr:ext cx="599010" cy="259045"/>
    <xdr:sp macro="" textlink="">
      <xdr:nvSpPr>
        <xdr:cNvPr id="248" name="【橋りょう・トンネル】&#10;一人当たり有形固定資産（償却資産）額該当値テキスト">
          <a:extLst>
            <a:ext uri="{FF2B5EF4-FFF2-40B4-BE49-F238E27FC236}">
              <a16:creationId xmlns="" xmlns:a16="http://schemas.microsoft.com/office/drawing/2014/main" id="{2280E49C-D688-4B41-B590-C846E6D50365}"/>
            </a:ext>
          </a:extLst>
        </xdr:cNvPr>
        <xdr:cNvSpPr txBox="1"/>
      </xdr:nvSpPr>
      <xdr:spPr>
        <a:xfrm>
          <a:off x="10515600" y="1063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159526</xdr:rowOff>
    </xdr:from>
    <xdr:to>
      <xdr:col>50</xdr:col>
      <xdr:colOff>165100</xdr:colOff>
      <xdr:row>63</xdr:row>
      <xdr:rowOff>89676</xdr:rowOff>
    </xdr:to>
    <xdr:sp macro="" textlink="">
      <xdr:nvSpPr>
        <xdr:cNvPr id="249" name="楕円 248">
          <a:extLst>
            <a:ext uri="{FF2B5EF4-FFF2-40B4-BE49-F238E27FC236}">
              <a16:creationId xmlns="" xmlns:a16="http://schemas.microsoft.com/office/drawing/2014/main" id="{CF824603-82AE-49E4-952D-0DD20C02D447}"/>
            </a:ext>
          </a:extLst>
        </xdr:cNvPr>
        <xdr:cNvSpPr/>
      </xdr:nvSpPr>
      <xdr:spPr>
        <a:xfrm>
          <a:off x="9588500" y="107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37575</xdr:rowOff>
    </xdr:from>
    <xdr:to>
      <xdr:col>55</xdr:col>
      <xdr:colOff>0</xdr:colOff>
      <xdr:row>63</xdr:row>
      <xdr:rowOff>38876</xdr:rowOff>
    </xdr:to>
    <xdr:cxnSp macro="">
      <xdr:nvCxnSpPr>
        <xdr:cNvPr id="250" name="直線コネクタ 249">
          <a:extLst>
            <a:ext uri="{FF2B5EF4-FFF2-40B4-BE49-F238E27FC236}">
              <a16:creationId xmlns="" xmlns:a16="http://schemas.microsoft.com/office/drawing/2014/main" id="{6A3833A7-9777-4783-B7FD-8A6B4A3ACE83}"/>
            </a:ext>
          </a:extLst>
        </xdr:cNvPr>
        <xdr:cNvCxnSpPr/>
      </xdr:nvCxnSpPr>
      <xdr:spPr>
        <a:xfrm flipV="1">
          <a:off x="9639300" y="10838925"/>
          <a:ext cx="838200" cy="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159024</xdr:rowOff>
    </xdr:from>
    <xdr:to>
      <xdr:col>46</xdr:col>
      <xdr:colOff>38100</xdr:colOff>
      <xdr:row>63</xdr:row>
      <xdr:rowOff>89174</xdr:rowOff>
    </xdr:to>
    <xdr:sp macro="" textlink="">
      <xdr:nvSpPr>
        <xdr:cNvPr id="251" name="楕円 250">
          <a:extLst>
            <a:ext uri="{FF2B5EF4-FFF2-40B4-BE49-F238E27FC236}">
              <a16:creationId xmlns="" xmlns:a16="http://schemas.microsoft.com/office/drawing/2014/main" id="{74D60E69-6916-46E6-99EE-7E28A1BCFD71}"/>
            </a:ext>
          </a:extLst>
        </xdr:cNvPr>
        <xdr:cNvSpPr/>
      </xdr:nvSpPr>
      <xdr:spPr>
        <a:xfrm>
          <a:off x="8699500" y="1078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38374</xdr:rowOff>
    </xdr:from>
    <xdr:to>
      <xdr:col>50</xdr:col>
      <xdr:colOff>114300</xdr:colOff>
      <xdr:row>63</xdr:row>
      <xdr:rowOff>38876</xdr:rowOff>
    </xdr:to>
    <xdr:cxnSp macro="">
      <xdr:nvCxnSpPr>
        <xdr:cNvPr id="252" name="直線コネクタ 251">
          <a:extLst>
            <a:ext uri="{FF2B5EF4-FFF2-40B4-BE49-F238E27FC236}">
              <a16:creationId xmlns="" xmlns:a16="http://schemas.microsoft.com/office/drawing/2014/main" id="{4684B3A3-9003-41DC-B763-AACF7D45C0A8}"/>
            </a:ext>
          </a:extLst>
        </xdr:cNvPr>
        <xdr:cNvCxnSpPr/>
      </xdr:nvCxnSpPr>
      <xdr:spPr>
        <a:xfrm>
          <a:off x="8750300" y="10839724"/>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159427</xdr:rowOff>
    </xdr:from>
    <xdr:to>
      <xdr:col>41</xdr:col>
      <xdr:colOff>101600</xdr:colOff>
      <xdr:row>63</xdr:row>
      <xdr:rowOff>89577</xdr:rowOff>
    </xdr:to>
    <xdr:sp macro="" textlink="">
      <xdr:nvSpPr>
        <xdr:cNvPr id="253" name="楕円 252">
          <a:extLst>
            <a:ext uri="{FF2B5EF4-FFF2-40B4-BE49-F238E27FC236}">
              <a16:creationId xmlns="" xmlns:a16="http://schemas.microsoft.com/office/drawing/2014/main" id="{2009EC23-C5B2-42ED-8BEE-85F0EB9FE4D7}"/>
            </a:ext>
          </a:extLst>
        </xdr:cNvPr>
        <xdr:cNvSpPr/>
      </xdr:nvSpPr>
      <xdr:spPr>
        <a:xfrm>
          <a:off x="7810500" y="1078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38374</xdr:rowOff>
    </xdr:from>
    <xdr:to>
      <xdr:col>45</xdr:col>
      <xdr:colOff>177800</xdr:colOff>
      <xdr:row>63</xdr:row>
      <xdr:rowOff>38777</xdr:rowOff>
    </xdr:to>
    <xdr:cxnSp macro="">
      <xdr:nvCxnSpPr>
        <xdr:cNvPr id="254" name="直線コネクタ 253">
          <a:extLst>
            <a:ext uri="{FF2B5EF4-FFF2-40B4-BE49-F238E27FC236}">
              <a16:creationId xmlns="" xmlns:a16="http://schemas.microsoft.com/office/drawing/2014/main" id="{AFA1972E-B751-4667-AE8B-64BC6813D12C}"/>
            </a:ext>
          </a:extLst>
        </xdr:cNvPr>
        <xdr:cNvCxnSpPr/>
      </xdr:nvCxnSpPr>
      <xdr:spPr>
        <a:xfrm flipV="1">
          <a:off x="7861300" y="10839724"/>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159100</xdr:rowOff>
    </xdr:from>
    <xdr:to>
      <xdr:col>36</xdr:col>
      <xdr:colOff>165100</xdr:colOff>
      <xdr:row>63</xdr:row>
      <xdr:rowOff>89250</xdr:rowOff>
    </xdr:to>
    <xdr:sp macro="" textlink="">
      <xdr:nvSpPr>
        <xdr:cNvPr id="255" name="楕円 254">
          <a:extLst>
            <a:ext uri="{FF2B5EF4-FFF2-40B4-BE49-F238E27FC236}">
              <a16:creationId xmlns="" xmlns:a16="http://schemas.microsoft.com/office/drawing/2014/main" id="{23BB9459-05DB-4330-AD73-FA185ADDF72E}"/>
            </a:ext>
          </a:extLst>
        </xdr:cNvPr>
        <xdr:cNvSpPr/>
      </xdr:nvSpPr>
      <xdr:spPr>
        <a:xfrm>
          <a:off x="6921500" y="107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38450</xdr:rowOff>
    </xdr:from>
    <xdr:to>
      <xdr:col>41</xdr:col>
      <xdr:colOff>50800</xdr:colOff>
      <xdr:row>63</xdr:row>
      <xdr:rowOff>38777</xdr:rowOff>
    </xdr:to>
    <xdr:cxnSp macro="">
      <xdr:nvCxnSpPr>
        <xdr:cNvPr id="256" name="直線コネクタ 255">
          <a:extLst>
            <a:ext uri="{FF2B5EF4-FFF2-40B4-BE49-F238E27FC236}">
              <a16:creationId xmlns="" xmlns:a16="http://schemas.microsoft.com/office/drawing/2014/main" id="{A699D4B3-0F37-496B-8160-C5F08D59E306}"/>
            </a:ext>
          </a:extLst>
        </xdr:cNvPr>
        <xdr:cNvCxnSpPr/>
      </xdr:nvCxnSpPr>
      <xdr:spPr>
        <a:xfrm>
          <a:off x="6972300" y="1083980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150606</xdr:rowOff>
    </xdr:from>
    <xdr:ext cx="599010" cy="259045"/>
    <xdr:sp macro="" textlink="">
      <xdr:nvSpPr>
        <xdr:cNvPr id="257" name="n_1aveValue【橋りょう・トンネル】&#10;一人当たり有形固定資産（償却資産）額">
          <a:extLst>
            <a:ext uri="{FF2B5EF4-FFF2-40B4-BE49-F238E27FC236}">
              <a16:creationId xmlns="" xmlns:a16="http://schemas.microsoft.com/office/drawing/2014/main" id="{A59186E5-FACE-46FA-B245-D61203E9FED4}"/>
            </a:ext>
          </a:extLst>
        </xdr:cNvPr>
        <xdr:cNvSpPr txBox="1"/>
      </xdr:nvSpPr>
      <xdr:spPr>
        <a:xfrm>
          <a:off x="9327095" y="109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58" name="n_2aveValue【橋りょう・トンネル】&#10;一人当たり有形固定資産（償却資産）額">
          <a:extLst>
            <a:ext uri="{FF2B5EF4-FFF2-40B4-BE49-F238E27FC236}">
              <a16:creationId xmlns="" xmlns:a16="http://schemas.microsoft.com/office/drawing/2014/main" id="{7A53B726-CF7C-4E11-90F1-D8BCAAB5AB96}"/>
            </a:ext>
          </a:extLst>
        </xdr:cNvPr>
        <xdr:cNvSpPr txBox="1"/>
      </xdr:nvSpPr>
      <xdr:spPr>
        <a:xfrm>
          <a:off x="8450795" y="1095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59" name="n_3aveValue【橋りょう・トンネル】&#10;一人当たり有形固定資産（償却資産）額">
          <a:extLst>
            <a:ext uri="{FF2B5EF4-FFF2-40B4-BE49-F238E27FC236}">
              <a16:creationId xmlns="" xmlns:a16="http://schemas.microsoft.com/office/drawing/2014/main" id="{D82DE9C8-E23A-4F01-8746-C90B3075547C}"/>
            </a:ext>
          </a:extLst>
        </xdr:cNvPr>
        <xdr:cNvSpPr txBox="1"/>
      </xdr:nvSpPr>
      <xdr:spPr>
        <a:xfrm>
          <a:off x="7561795" y="1095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60" name="n_4aveValue【橋りょう・トンネル】&#10;一人当たり有形固定資産（償却資産）額">
          <a:extLst>
            <a:ext uri="{FF2B5EF4-FFF2-40B4-BE49-F238E27FC236}">
              <a16:creationId xmlns="" xmlns:a16="http://schemas.microsoft.com/office/drawing/2014/main" id="{D8291C19-A4B3-4786-95B5-8B32D327ABEC}"/>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106203</xdr:rowOff>
    </xdr:from>
    <xdr:ext cx="599010" cy="259045"/>
    <xdr:sp macro="" textlink="">
      <xdr:nvSpPr>
        <xdr:cNvPr id="261" name="n_1mainValue【橋りょう・トンネル】&#10;一人当たり有形固定資産（償却資産）額">
          <a:extLst>
            <a:ext uri="{FF2B5EF4-FFF2-40B4-BE49-F238E27FC236}">
              <a16:creationId xmlns="" xmlns:a16="http://schemas.microsoft.com/office/drawing/2014/main" id="{9C650A40-1B2D-4DC5-8D2A-8456149ACF4C}"/>
            </a:ext>
          </a:extLst>
        </xdr:cNvPr>
        <xdr:cNvSpPr txBox="1"/>
      </xdr:nvSpPr>
      <xdr:spPr>
        <a:xfrm>
          <a:off x="9327095" y="1056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105701</xdr:rowOff>
    </xdr:from>
    <xdr:ext cx="599010" cy="259045"/>
    <xdr:sp macro="" textlink="">
      <xdr:nvSpPr>
        <xdr:cNvPr id="262" name="n_2mainValue【橋りょう・トンネル】&#10;一人当たり有形固定資産（償却資産）額">
          <a:extLst>
            <a:ext uri="{FF2B5EF4-FFF2-40B4-BE49-F238E27FC236}">
              <a16:creationId xmlns="" xmlns:a16="http://schemas.microsoft.com/office/drawing/2014/main" id="{8C54A86F-AE8D-4AC0-8017-8373B21C84B5}"/>
            </a:ext>
          </a:extLst>
        </xdr:cNvPr>
        <xdr:cNvSpPr txBox="1"/>
      </xdr:nvSpPr>
      <xdr:spPr>
        <a:xfrm>
          <a:off x="8450795" y="1056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106104</xdr:rowOff>
    </xdr:from>
    <xdr:ext cx="599010" cy="259045"/>
    <xdr:sp macro="" textlink="">
      <xdr:nvSpPr>
        <xdr:cNvPr id="263" name="n_3mainValue【橋りょう・トンネル】&#10;一人当たり有形固定資産（償却資産）額">
          <a:extLst>
            <a:ext uri="{FF2B5EF4-FFF2-40B4-BE49-F238E27FC236}">
              <a16:creationId xmlns="" xmlns:a16="http://schemas.microsoft.com/office/drawing/2014/main" id="{88EA8203-C8D9-4231-A673-6E749A287089}"/>
            </a:ext>
          </a:extLst>
        </xdr:cNvPr>
        <xdr:cNvSpPr txBox="1"/>
      </xdr:nvSpPr>
      <xdr:spPr>
        <a:xfrm>
          <a:off x="7561795" y="1056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80377</xdr:rowOff>
    </xdr:from>
    <xdr:ext cx="599010" cy="259045"/>
    <xdr:sp macro="" textlink="">
      <xdr:nvSpPr>
        <xdr:cNvPr id="264" name="n_4mainValue【橋りょう・トンネル】&#10;一人当たり有形固定資産（償却資産）額">
          <a:extLst>
            <a:ext uri="{FF2B5EF4-FFF2-40B4-BE49-F238E27FC236}">
              <a16:creationId xmlns="" xmlns:a16="http://schemas.microsoft.com/office/drawing/2014/main" id="{9833B313-D191-4E24-A6B8-03C878E7B297}"/>
            </a:ext>
          </a:extLst>
        </xdr:cNvPr>
        <xdr:cNvSpPr txBox="1"/>
      </xdr:nvSpPr>
      <xdr:spPr>
        <a:xfrm>
          <a:off x="6672795" y="1088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 xmlns:a16="http://schemas.microsoft.com/office/drawing/2014/main" id="{13194A21-EC1D-4021-81D7-9D1A7537DE0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 xmlns:a16="http://schemas.microsoft.com/office/drawing/2014/main" id="{0B4CAAD2-C5E1-4CD7-BDF6-C83AC1B1C79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 xmlns:a16="http://schemas.microsoft.com/office/drawing/2014/main" id="{D8B34AA5-F5D9-4DA7-9466-1380149C1C5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 xmlns:a16="http://schemas.microsoft.com/office/drawing/2014/main" id="{DFE564C0-2B61-4D0E-B214-EAC759BE666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 xmlns:a16="http://schemas.microsoft.com/office/drawing/2014/main" id="{F562979A-43F6-4D49-9889-479C8EC3B62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 xmlns:a16="http://schemas.microsoft.com/office/drawing/2014/main" id="{E79917E0-3CB6-497C-B1A2-DDBB29A70CB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 xmlns:a16="http://schemas.microsoft.com/office/drawing/2014/main" id="{7C8964D4-1919-4C65-8545-57FBD6F26E4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 xmlns:a16="http://schemas.microsoft.com/office/drawing/2014/main" id="{10144A46-8483-4D4D-BE70-5A6ECA334EF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 xmlns:a16="http://schemas.microsoft.com/office/drawing/2014/main" id="{4E598085-0E37-4AC2-AE9F-0574B7A07E7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 xmlns:a16="http://schemas.microsoft.com/office/drawing/2014/main" id="{4A5A8714-7BCA-4C34-9E07-659F15DDF31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 xmlns:a16="http://schemas.microsoft.com/office/drawing/2014/main" id="{77ADC3B4-3A0D-4853-8909-4A0E993B240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 xmlns:a16="http://schemas.microsoft.com/office/drawing/2014/main" id="{455DD46F-2A48-4022-B240-BDA8DADD146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 xmlns:a16="http://schemas.microsoft.com/office/drawing/2014/main" id="{B732EE5E-DEB1-4379-B084-A4BF6A94B38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 xmlns:a16="http://schemas.microsoft.com/office/drawing/2014/main" id="{3A847BBB-3858-4A23-9C5E-FCE8EFB6AC1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 xmlns:a16="http://schemas.microsoft.com/office/drawing/2014/main" id="{12C412BA-61D5-492F-8364-AF80DFAB8B5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 xmlns:a16="http://schemas.microsoft.com/office/drawing/2014/main" id="{89D156D8-A902-471F-848C-8F803CC58BF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 xmlns:a16="http://schemas.microsoft.com/office/drawing/2014/main" id="{30B586E6-654D-4A72-B8AF-7E056278B95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 xmlns:a16="http://schemas.microsoft.com/office/drawing/2014/main" id="{06FF11DC-D6B8-4CE6-93B4-BDA38CF84C9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 xmlns:a16="http://schemas.microsoft.com/office/drawing/2014/main" id="{C81368A9-A9F2-48C3-BC77-520049A8113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 xmlns:a16="http://schemas.microsoft.com/office/drawing/2014/main" id="{196A1C10-173D-499E-BACA-9FE973FEE89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 xmlns:a16="http://schemas.microsoft.com/office/drawing/2014/main" id="{54FF416C-D4CE-4A50-9365-B9F2D870416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 xmlns:a16="http://schemas.microsoft.com/office/drawing/2014/main" id="{E8D07C9C-1A97-4476-B4ED-8F1AF6A9B72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 xmlns:a16="http://schemas.microsoft.com/office/drawing/2014/main" id="{A5247F69-B338-4346-9726-4E7E85A854A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 xmlns:a16="http://schemas.microsoft.com/office/drawing/2014/main" id="{BE143CAB-10A3-442F-BF06-50840936E8A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 xmlns:a16="http://schemas.microsoft.com/office/drawing/2014/main" id="{DEFCDC59-E466-4B4A-B5B8-02751A739E8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 xmlns:a16="http://schemas.microsoft.com/office/drawing/2014/main" id="{EE9C4900-A554-4082-B440-DEA5ADC67919}"/>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 xmlns:a16="http://schemas.microsoft.com/office/drawing/2014/main" id="{5D991AF6-07AF-435E-8F71-107F97E3C4A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 xmlns:a16="http://schemas.microsoft.com/office/drawing/2014/main" id="{67F6FCB2-B8D3-4A25-8BAA-1AD75C40F49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 xmlns:a16="http://schemas.microsoft.com/office/drawing/2014/main" id="{D78223B0-8E0B-45F1-B13F-7492B23D45E2}"/>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 xmlns:a16="http://schemas.microsoft.com/office/drawing/2014/main" id="{F5FFE1E6-2DAE-4259-9FC0-7E13F2F53187}"/>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 xmlns:a16="http://schemas.microsoft.com/office/drawing/2014/main" id="{A69FB5CA-3AA1-4FEB-B539-53129E9155E1}"/>
            </a:ext>
          </a:extLst>
        </xdr:cNvPr>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 xmlns:a16="http://schemas.microsoft.com/office/drawing/2014/main" id="{8BA631AA-4103-4C07-A8DD-0D5EAAF01292}"/>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 xmlns:a16="http://schemas.microsoft.com/office/drawing/2014/main" id="{622AF434-261B-44BA-91C0-386F8175031D}"/>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 xmlns:a16="http://schemas.microsoft.com/office/drawing/2014/main" id="{69FB7755-21F0-49CA-9256-71B218F0F5B6}"/>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 xmlns:a16="http://schemas.microsoft.com/office/drawing/2014/main" id="{C1B39368-5262-4318-8BE4-B0F2370B5800}"/>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300" name="フローチャート: 判断 299">
          <a:extLst>
            <a:ext uri="{FF2B5EF4-FFF2-40B4-BE49-F238E27FC236}">
              <a16:creationId xmlns="" xmlns:a16="http://schemas.microsoft.com/office/drawing/2014/main" id="{E27402D6-6BD6-41B5-80FF-1361B34BA7EC}"/>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F00CF9B5-A309-45AB-81F9-6515BF80A95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677A367F-5CDD-4495-B81E-11FD53C4DA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12346E52-5C4B-4407-A428-C47CB5671A6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51BFA5EE-832E-447D-BB42-69E5960BDA9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 xmlns:a16="http://schemas.microsoft.com/office/drawing/2014/main" id="{E5FD2C32-21BA-4C60-8EB6-5C4F190920D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67311</xdr:rowOff>
    </xdr:from>
    <xdr:to>
      <xdr:col>24</xdr:col>
      <xdr:colOff>114300</xdr:colOff>
      <xdr:row>86</xdr:row>
      <xdr:rowOff>168911</xdr:rowOff>
    </xdr:to>
    <xdr:sp macro="" textlink="">
      <xdr:nvSpPr>
        <xdr:cNvPr id="306" name="楕円 305">
          <a:extLst>
            <a:ext uri="{FF2B5EF4-FFF2-40B4-BE49-F238E27FC236}">
              <a16:creationId xmlns="" xmlns:a16="http://schemas.microsoft.com/office/drawing/2014/main" id="{B5338211-3B13-489E-B09B-BC08175A7B73}"/>
            </a:ext>
          </a:extLst>
        </xdr:cNvPr>
        <xdr:cNvSpPr/>
      </xdr:nvSpPr>
      <xdr:spPr>
        <a:xfrm>
          <a:off x="45847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153688</xdr:rowOff>
    </xdr:from>
    <xdr:ext cx="405111" cy="259045"/>
    <xdr:sp macro="" textlink="">
      <xdr:nvSpPr>
        <xdr:cNvPr id="307" name="【公営住宅】&#10;有形固定資産減価償却率該当値テキスト">
          <a:extLst>
            <a:ext uri="{FF2B5EF4-FFF2-40B4-BE49-F238E27FC236}">
              <a16:creationId xmlns="" xmlns:a16="http://schemas.microsoft.com/office/drawing/2014/main" id="{4E65524B-49FE-4FF0-B5B6-5E6176FAA2B0}"/>
            </a:ext>
          </a:extLst>
        </xdr:cNvPr>
        <xdr:cNvSpPr txBox="1"/>
      </xdr:nvSpPr>
      <xdr:spPr>
        <a:xfrm>
          <a:off x="4673600" y="1472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33020</xdr:rowOff>
    </xdr:from>
    <xdr:to>
      <xdr:col>20</xdr:col>
      <xdr:colOff>38100</xdr:colOff>
      <xdr:row>86</xdr:row>
      <xdr:rowOff>134620</xdr:rowOff>
    </xdr:to>
    <xdr:sp macro="" textlink="">
      <xdr:nvSpPr>
        <xdr:cNvPr id="308" name="楕円 307">
          <a:extLst>
            <a:ext uri="{FF2B5EF4-FFF2-40B4-BE49-F238E27FC236}">
              <a16:creationId xmlns="" xmlns:a16="http://schemas.microsoft.com/office/drawing/2014/main" id="{FC7C2079-A320-40AB-977B-5E3D89E4E6D8}"/>
            </a:ext>
          </a:extLst>
        </xdr:cNvPr>
        <xdr:cNvSpPr/>
      </xdr:nvSpPr>
      <xdr:spPr>
        <a:xfrm>
          <a:off x="3746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83820</xdr:rowOff>
    </xdr:from>
    <xdr:to>
      <xdr:col>24</xdr:col>
      <xdr:colOff>63500</xdr:colOff>
      <xdr:row>86</xdr:row>
      <xdr:rowOff>118111</xdr:rowOff>
    </xdr:to>
    <xdr:cxnSp macro="">
      <xdr:nvCxnSpPr>
        <xdr:cNvPr id="309" name="直線コネクタ 308">
          <a:extLst>
            <a:ext uri="{FF2B5EF4-FFF2-40B4-BE49-F238E27FC236}">
              <a16:creationId xmlns="" xmlns:a16="http://schemas.microsoft.com/office/drawing/2014/main" id="{9ED6A9BB-3543-4214-B997-C90E5A57CFC9}"/>
            </a:ext>
          </a:extLst>
        </xdr:cNvPr>
        <xdr:cNvCxnSpPr/>
      </xdr:nvCxnSpPr>
      <xdr:spPr>
        <a:xfrm>
          <a:off x="3797300" y="148285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170180</xdr:rowOff>
    </xdr:from>
    <xdr:to>
      <xdr:col>15</xdr:col>
      <xdr:colOff>101600</xdr:colOff>
      <xdr:row>86</xdr:row>
      <xdr:rowOff>100330</xdr:rowOff>
    </xdr:to>
    <xdr:sp macro="" textlink="">
      <xdr:nvSpPr>
        <xdr:cNvPr id="310" name="楕円 309">
          <a:extLst>
            <a:ext uri="{FF2B5EF4-FFF2-40B4-BE49-F238E27FC236}">
              <a16:creationId xmlns="" xmlns:a16="http://schemas.microsoft.com/office/drawing/2014/main" id="{D7285830-3ED5-4616-927E-CF4E9ED76F9C}"/>
            </a:ext>
          </a:extLst>
        </xdr:cNvPr>
        <xdr:cNvSpPr/>
      </xdr:nvSpPr>
      <xdr:spPr>
        <a:xfrm>
          <a:off x="2857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49530</xdr:rowOff>
    </xdr:from>
    <xdr:to>
      <xdr:col>19</xdr:col>
      <xdr:colOff>177800</xdr:colOff>
      <xdr:row>86</xdr:row>
      <xdr:rowOff>83820</xdr:rowOff>
    </xdr:to>
    <xdr:cxnSp macro="">
      <xdr:nvCxnSpPr>
        <xdr:cNvPr id="311" name="直線コネクタ 310">
          <a:extLst>
            <a:ext uri="{FF2B5EF4-FFF2-40B4-BE49-F238E27FC236}">
              <a16:creationId xmlns="" xmlns:a16="http://schemas.microsoft.com/office/drawing/2014/main" id="{8E943689-3700-4150-B479-99C6CC3105F9}"/>
            </a:ext>
          </a:extLst>
        </xdr:cNvPr>
        <xdr:cNvCxnSpPr/>
      </xdr:nvCxnSpPr>
      <xdr:spPr>
        <a:xfrm>
          <a:off x="2908300" y="14794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135889</xdr:rowOff>
    </xdr:from>
    <xdr:to>
      <xdr:col>10</xdr:col>
      <xdr:colOff>165100</xdr:colOff>
      <xdr:row>86</xdr:row>
      <xdr:rowOff>66039</xdr:rowOff>
    </xdr:to>
    <xdr:sp macro="" textlink="">
      <xdr:nvSpPr>
        <xdr:cNvPr id="312" name="楕円 311">
          <a:extLst>
            <a:ext uri="{FF2B5EF4-FFF2-40B4-BE49-F238E27FC236}">
              <a16:creationId xmlns="" xmlns:a16="http://schemas.microsoft.com/office/drawing/2014/main" id="{725FD1A5-BF5A-4FE0-96F8-1C8C4420A5A5}"/>
            </a:ext>
          </a:extLst>
        </xdr:cNvPr>
        <xdr:cNvSpPr/>
      </xdr:nvSpPr>
      <xdr:spPr>
        <a:xfrm>
          <a:off x="196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15239</xdr:rowOff>
    </xdr:from>
    <xdr:to>
      <xdr:col>15</xdr:col>
      <xdr:colOff>50800</xdr:colOff>
      <xdr:row>86</xdr:row>
      <xdr:rowOff>49530</xdr:rowOff>
    </xdr:to>
    <xdr:cxnSp macro="">
      <xdr:nvCxnSpPr>
        <xdr:cNvPr id="313" name="直線コネクタ 312">
          <a:extLst>
            <a:ext uri="{FF2B5EF4-FFF2-40B4-BE49-F238E27FC236}">
              <a16:creationId xmlns="" xmlns:a16="http://schemas.microsoft.com/office/drawing/2014/main" id="{DC2F24DD-3AF7-494F-AF5C-C542D245AACE}"/>
            </a:ext>
          </a:extLst>
        </xdr:cNvPr>
        <xdr:cNvCxnSpPr/>
      </xdr:nvCxnSpPr>
      <xdr:spPr>
        <a:xfrm>
          <a:off x="2019300" y="147599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101600</xdr:rowOff>
    </xdr:from>
    <xdr:to>
      <xdr:col>6</xdr:col>
      <xdr:colOff>38100</xdr:colOff>
      <xdr:row>86</xdr:row>
      <xdr:rowOff>31750</xdr:rowOff>
    </xdr:to>
    <xdr:sp macro="" textlink="">
      <xdr:nvSpPr>
        <xdr:cNvPr id="314" name="楕円 313">
          <a:extLst>
            <a:ext uri="{FF2B5EF4-FFF2-40B4-BE49-F238E27FC236}">
              <a16:creationId xmlns="" xmlns:a16="http://schemas.microsoft.com/office/drawing/2014/main" id="{E8BD3099-AF4C-4B90-8B34-E38B8BB87142}"/>
            </a:ext>
          </a:extLst>
        </xdr:cNvPr>
        <xdr:cNvSpPr/>
      </xdr:nvSpPr>
      <xdr:spPr>
        <a:xfrm>
          <a:off x="107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152400</xdr:rowOff>
    </xdr:from>
    <xdr:to>
      <xdr:col>10</xdr:col>
      <xdr:colOff>114300</xdr:colOff>
      <xdr:row>86</xdr:row>
      <xdr:rowOff>15239</xdr:rowOff>
    </xdr:to>
    <xdr:cxnSp macro="">
      <xdr:nvCxnSpPr>
        <xdr:cNvPr id="315" name="直線コネクタ 314">
          <a:extLst>
            <a:ext uri="{FF2B5EF4-FFF2-40B4-BE49-F238E27FC236}">
              <a16:creationId xmlns="" xmlns:a16="http://schemas.microsoft.com/office/drawing/2014/main" id="{A638DCAF-4592-4746-B851-95523E59E0C1}"/>
            </a:ext>
          </a:extLst>
        </xdr:cNvPr>
        <xdr:cNvCxnSpPr/>
      </xdr:nvCxnSpPr>
      <xdr:spPr>
        <a:xfrm>
          <a:off x="1130300" y="14725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a:extLst>
            <a:ext uri="{FF2B5EF4-FFF2-40B4-BE49-F238E27FC236}">
              <a16:creationId xmlns="" xmlns:a16="http://schemas.microsoft.com/office/drawing/2014/main" id="{1D73BC95-D1F9-425E-A465-2D36CA11D91E}"/>
            </a:ext>
          </a:extLst>
        </xdr:cNvPr>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a:extLst>
            <a:ext uri="{FF2B5EF4-FFF2-40B4-BE49-F238E27FC236}">
              <a16:creationId xmlns="" xmlns:a16="http://schemas.microsoft.com/office/drawing/2014/main" id="{A9887F6F-27D2-4A58-8F9B-A8FB7BC4DF93}"/>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a:extLst>
            <a:ext uri="{FF2B5EF4-FFF2-40B4-BE49-F238E27FC236}">
              <a16:creationId xmlns="" xmlns:a16="http://schemas.microsoft.com/office/drawing/2014/main" id="{8AB371FE-515E-48E9-8247-CDE9BBC9DDA2}"/>
            </a:ext>
          </a:extLst>
        </xdr:cNvPr>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9" name="n_4aveValue【公営住宅】&#10;有形固定資産減価償却率">
          <a:extLst>
            <a:ext uri="{FF2B5EF4-FFF2-40B4-BE49-F238E27FC236}">
              <a16:creationId xmlns="" xmlns:a16="http://schemas.microsoft.com/office/drawing/2014/main" id="{8880E970-7036-4F54-A6AF-38EEBA957654}"/>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125747</xdr:rowOff>
    </xdr:from>
    <xdr:ext cx="405111" cy="259045"/>
    <xdr:sp macro="" textlink="">
      <xdr:nvSpPr>
        <xdr:cNvPr id="320" name="n_1mainValue【公営住宅】&#10;有形固定資産減価償却率">
          <a:extLst>
            <a:ext uri="{FF2B5EF4-FFF2-40B4-BE49-F238E27FC236}">
              <a16:creationId xmlns="" xmlns:a16="http://schemas.microsoft.com/office/drawing/2014/main" id="{265F69C7-7EEE-4D45-A720-435683B2E3B9}"/>
            </a:ext>
          </a:extLst>
        </xdr:cNvPr>
        <xdr:cNvSpPr txBox="1"/>
      </xdr:nvSpPr>
      <xdr:spPr>
        <a:xfrm>
          <a:off x="35820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91457</xdr:rowOff>
    </xdr:from>
    <xdr:ext cx="405111" cy="259045"/>
    <xdr:sp macro="" textlink="">
      <xdr:nvSpPr>
        <xdr:cNvPr id="321" name="n_2mainValue【公営住宅】&#10;有形固定資産減価償却率">
          <a:extLst>
            <a:ext uri="{FF2B5EF4-FFF2-40B4-BE49-F238E27FC236}">
              <a16:creationId xmlns="" xmlns:a16="http://schemas.microsoft.com/office/drawing/2014/main" id="{09F020DD-4F7B-42AC-8A37-913FC5F0DA51}"/>
            </a:ext>
          </a:extLst>
        </xdr:cNvPr>
        <xdr:cNvSpPr txBox="1"/>
      </xdr:nvSpPr>
      <xdr:spPr>
        <a:xfrm>
          <a:off x="2705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57166</xdr:rowOff>
    </xdr:from>
    <xdr:ext cx="405111" cy="259045"/>
    <xdr:sp macro="" textlink="">
      <xdr:nvSpPr>
        <xdr:cNvPr id="322" name="n_3mainValue【公営住宅】&#10;有形固定資産減価償却率">
          <a:extLst>
            <a:ext uri="{FF2B5EF4-FFF2-40B4-BE49-F238E27FC236}">
              <a16:creationId xmlns="" xmlns:a16="http://schemas.microsoft.com/office/drawing/2014/main" id="{B39E02F8-E841-4562-AF53-342A8F320B00}"/>
            </a:ext>
          </a:extLst>
        </xdr:cNvPr>
        <xdr:cNvSpPr txBox="1"/>
      </xdr:nvSpPr>
      <xdr:spPr>
        <a:xfrm>
          <a:off x="1816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22877</xdr:rowOff>
    </xdr:from>
    <xdr:ext cx="405111" cy="259045"/>
    <xdr:sp macro="" textlink="">
      <xdr:nvSpPr>
        <xdr:cNvPr id="323" name="n_4mainValue【公営住宅】&#10;有形固定資産減価償却率">
          <a:extLst>
            <a:ext uri="{FF2B5EF4-FFF2-40B4-BE49-F238E27FC236}">
              <a16:creationId xmlns="" xmlns:a16="http://schemas.microsoft.com/office/drawing/2014/main" id="{E83FA722-C07F-4E22-B554-8BB47D716618}"/>
            </a:ext>
          </a:extLst>
        </xdr:cNvPr>
        <xdr:cNvSpPr txBox="1"/>
      </xdr:nvSpPr>
      <xdr:spPr>
        <a:xfrm>
          <a:off x="927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 xmlns:a16="http://schemas.microsoft.com/office/drawing/2014/main" id="{DD8FDCE7-5EEB-4D1E-A869-178165BFE41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 xmlns:a16="http://schemas.microsoft.com/office/drawing/2014/main" id="{70E1CB6B-797C-4D98-9ABA-AF65EB5F661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 xmlns:a16="http://schemas.microsoft.com/office/drawing/2014/main" id="{73F1124A-BC1E-4E04-A836-1C7F54203BD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 xmlns:a16="http://schemas.microsoft.com/office/drawing/2014/main" id="{709DA69E-804E-4762-BE52-FE3693FBB25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 xmlns:a16="http://schemas.microsoft.com/office/drawing/2014/main" id="{D35BFF97-D246-4F34-8054-74737413AF8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 xmlns:a16="http://schemas.microsoft.com/office/drawing/2014/main" id="{868179A2-D3A1-4921-BB1C-E4144D2CA67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 xmlns:a16="http://schemas.microsoft.com/office/drawing/2014/main" id="{E1670CBC-F912-427D-813E-C5A5F68A0AE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 xmlns:a16="http://schemas.microsoft.com/office/drawing/2014/main" id="{9FB6CA5E-571F-4C2A-B47E-0AD6895706F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 xmlns:a16="http://schemas.microsoft.com/office/drawing/2014/main" id="{07463908-5A09-4446-B864-44B5E2CD5AF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 xmlns:a16="http://schemas.microsoft.com/office/drawing/2014/main" id="{65CFAA81-34E7-4D60-BA01-CDB9608CC13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 xmlns:a16="http://schemas.microsoft.com/office/drawing/2014/main" id="{F6D1C838-BFB2-42D1-AE76-31673F4EEB6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 xmlns:a16="http://schemas.microsoft.com/office/drawing/2014/main" id="{9730C172-28EF-4B45-8B8A-977668BA9B0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 xmlns:a16="http://schemas.microsoft.com/office/drawing/2014/main" id="{F7E8FA30-6072-46C2-90FE-72B431333E3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 xmlns:a16="http://schemas.microsoft.com/office/drawing/2014/main" id="{34FDCC66-F15B-495E-B7D6-A7B00300E69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 xmlns:a16="http://schemas.microsoft.com/office/drawing/2014/main" id="{35467702-58B8-47F0-BBC2-637A9B704BF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 xmlns:a16="http://schemas.microsoft.com/office/drawing/2014/main" id="{1F8C4313-610D-448B-A289-6B41EFCB9BC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 xmlns:a16="http://schemas.microsoft.com/office/drawing/2014/main" id="{66068F85-9C80-49D8-ACFF-0291E87B034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 xmlns:a16="http://schemas.microsoft.com/office/drawing/2014/main" id="{4A89BFE5-D246-43AA-9CCA-9170564CB8E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 xmlns:a16="http://schemas.microsoft.com/office/drawing/2014/main" id="{D5E144A8-2481-4EDB-AC88-F39BBD8DBB8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 xmlns:a16="http://schemas.microsoft.com/office/drawing/2014/main" id="{BC707113-3B6E-4BE0-BD42-D34074AB6FD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 xmlns:a16="http://schemas.microsoft.com/office/drawing/2014/main" id="{00C1A4D3-5BE0-448B-BDB5-389FF891E6F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 xmlns:a16="http://schemas.microsoft.com/office/drawing/2014/main" id="{02B033BA-90F2-496A-AC9B-37BE01F64ED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 xmlns:a16="http://schemas.microsoft.com/office/drawing/2014/main" id="{266C8B62-BEBB-42DC-8117-CEFAA974D1F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 xmlns:a16="http://schemas.microsoft.com/office/drawing/2014/main" id="{A617A449-FC6D-44BD-91EF-36D572CE1F93}"/>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 xmlns:a16="http://schemas.microsoft.com/office/drawing/2014/main" id="{1CAD987E-2EF2-4133-BF50-FCEE1BC9FFFC}"/>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 xmlns:a16="http://schemas.microsoft.com/office/drawing/2014/main" id="{DC97E2CB-B352-4993-A5DB-E19C486292CF}"/>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 xmlns:a16="http://schemas.microsoft.com/office/drawing/2014/main" id="{8E6734E1-14E4-4435-91EE-AD356FB2F1C1}"/>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 xmlns:a16="http://schemas.microsoft.com/office/drawing/2014/main" id="{D6FC9C82-C323-4A92-A4CA-140756A94381}"/>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 xmlns:a16="http://schemas.microsoft.com/office/drawing/2014/main" id="{FFC56A97-E602-44EA-B9A1-C65763F5B61C}"/>
            </a:ext>
          </a:extLst>
        </xdr:cNvPr>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 xmlns:a16="http://schemas.microsoft.com/office/drawing/2014/main" id="{875A000E-5300-4295-A8FD-BDDBA9004E9B}"/>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 xmlns:a16="http://schemas.microsoft.com/office/drawing/2014/main" id="{02B91B2E-CFD5-4913-9A49-5A7D224D17EF}"/>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 xmlns:a16="http://schemas.microsoft.com/office/drawing/2014/main" id="{ACDE0528-2523-49AF-9B31-5C62A8982974}"/>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 xmlns:a16="http://schemas.microsoft.com/office/drawing/2014/main" id="{7BE4F651-6871-4A38-A82F-E2A29926AB63}"/>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28829</xdr:rowOff>
    </xdr:from>
    <xdr:to>
      <xdr:col>36</xdr:col>
      <xdr:colOff>165100</xdr:colOff>
      <xdr:row>85</xdr:row>
      <xdr:rowOff>130429</xdr:rowOff>
    </xdr:to>
    <xdr:sp macro="" textlink="">
      <xdr:nvSpPr>
        <xdr:cNvPr id="357" name="フローチャート: 判断 356">
          <a:extLst>
            <a:ext uri="{FF2B5EF4-FFF2-40B4-BE49-F238E27FC236}">
              <a16:creationId xmlns="" xmlns:a16="http://schemas.microsoft.com/office/drawing/2014/main" id="{774C1ED0-7E57-4372-8411-4DC4C010BCE8}"/>
            </a:ext>
          </a:extLst>
        </xdr:cNvPr>
        <xdr:cNvSpPr/>
      </xdr:nvSpPr>
      <xdr:spPr>
        <a:xfrm>
          <a:off x="6921500" y="1460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35757B23-5AFF-4299-A092-993D5A87A7C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5F935795-EFB5-4D0D-93E7-0C5807C68E5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 xmlns:a16="http://schemas.microsoft.com/office/drawing/2014/main" id="{2565CFCB-2994-4B01-A2A2-171BE3D04CA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 xmlns:a16="http://schemas.microsoft.com/office/drawing/2014/main" id="{B692F089-F4E0-44DA-9374-F8EA7B7D968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 xmlns:a16="http://schemas.microsoft.com/office/drawing/2014/main" id="{3D77F05F-F566-4935-A24D-887E9852DC7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58165</xdr:rowOff>
    </xdr:from>
    <xdr:to>
      <xdr:col>55</xdr:col>
      <xdr:colOff>50800</xdr:colOff>
      <xdr:row>86</xdr:row>
      <xdr:rowOff>159765</xdr:rowOff>
    </xdr:to>
    <xdr:sp macro="" textlink="">
      <xdr:nvSpPr>
        <xdr:cNvPr id="363" name="楕円 362">
          <a:extLst>
            <a:ext uri="{FF2B5EF4-FFF2-40B4-BE49-F238E27FC236}">
              <a16:creationId xmlns="" xmlns:a16="http://schemas.microsoft.com/office/drawing/2014/main" id="{AFBC3464-2183-466C-95AA-C3F57E353F1B}"/>
            </a:ext>
          </a:extLst>
        </xdr:cNvPr>
        <xdr:cNvSpPr/>
      </xdr:nvSpPr>
      <xdr:spPr>
        <a:xfrm>
          <a:off x="104267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144542</xdr:rowOff>
    </xdr:from>
    <xdr:ext cx="469744" cy="259045"/>
    <xdr:sp macro="" textlink="">
      <xdr:nvSpPr>
        <xdr:cNvPr id="364" name="【公営住宅】&#10;一人当たり面積該当値テキスト">
          <a:extLst>
            <a:ext uri="{FF2B5EF4-FFF2-40B4-BE49-F238E27FC236}">
              <a16:creationId xmlns="" xmlns:a16="http://schemas.microsoft.com/office/drawing/2014/main" id="{F33CFC8A-E3A0-49FF-BF1B-257569789F8E}"/>
            </a:ext>
          </a:extLst>
        </xdr:cNvPr>
        <xdr:cNvSpPr txBox="1"/>
      </xdr:nvSpPr>
      <xdr:spPr>
        <a:xfrm>
          <a:off x="10515600" y="1471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58165</xdr:rowOff>
    </xdr:from>
    <xdr:to>
      <xdr:col>50</xdr:col>
      <xdr:colOff>165100</xdr:colOff>
      <xdr:row>86</xdr:row>
      <xdr:rowOff>159765</xdr:rowOff>
    </xdr:to>
    <xdr:sp macro="" textlink="">
      <xdr:nvSpPr>
        <xdr:cNvPr id="365" name="楕円 364">
          <a:extLst>
            <a:ext uri="{FF2B5EF4-FFF2-40B4-BE49-F238E27FC236}">
              <a16:creationId xmlns="" xmlns:a16="http://schemas.microsoft.com/office/drawing/2014/main" id="{5EE0D551-28DD-4E99-BDA8-98C174902996}"/>
            </a:ext>
          </a:extLst>
        </xdr:cNvPr>
        <xdr:cNvSpPr/>
      </xdr:nvSpPr>
      <xdr:spPr>
        <a:xfrm>
          <a:off x="95885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108965</xdr:rowOff>
    </xdr:from>
    <xdr:to>
      <xdr:col>55</xdr:col>
      <xdr:colOff>0</xdr:colOff>
      <xdr:row>86</xdr:row>
      <xdr:rowOff>108965</xdr:rowOff>
    </xdr:to>
    <xdr:cxnSp macro="">
      <xdr:nvCxnSpPr>
        <xdr:cNvPr id="366" name="直線コネクタ 365">
          <a:extLst>
            <a:ext uri="{FF2B5EF4-FFF2-40B4-BE49-F238E27FC236}">
              <a16:creationId xmlns="" xmlns:a16="http://schemas.microsoft.com/office/drawing/2014/main" id="{3F718FAB-E3E1-4289-93D8-27C83668CAAD}"/>
            </a:ext>
          </a:extLst>
        </xdr:cNvPr>
        <xdr:cNvCxnSpPr/>
      </xdr:nvCxnSpPr>
      <xdr:spPr>
        <a:xfrm>
          <a:off x="9639300" y="14853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58165</xdr:rowOff>
    </xdr:from>
    <xdr:to>
      <xdr:col>46</xdr:col>
      <xdr:colOff>38100</xdr:colOff>
      <xdr:row>86</xdr:row>
      <xdr:rowOff>159765</xdr:rowOff>
    </xdr:to>
    <xdr:sp macro="" textlink="">
      <xdr:nvSpPr>
        <xdr:cNvPr id="367" name="楕円 366">
          <a:extLst>
            <a:ext uri="{FF2B5EF4-FFF2-40B4-BE49-F238E27FC236}">
              <a16:creationId xmlns="" xmlns:a16="http://schemas.microsoft.com/office/drawing/2014/main" id="{BADD6126-1725-4EF1-8F4A-992E4C9A664D}"/>
            </a:ext>
          </a:extLst>
        </xdr:cNvPr>
        <xdr:cNvSpPr/>
      </xdr:nvSpPr>
      <xdr:spPr>
        <a:xfrm>
          <a:off x="86995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108965</xdr:rowOff>
    </xdr:from>
    <xdr:to>
      <xdr:col>50</xdr:col>
      <xdr:colOff>114300</xdr:colOff>
      <xdr:row>86</xdr:row>
      <xdr:rowOff>108965</xdr:rowOff>
    </xdr:to>
    <xdr:cxnSp macro="">
      <xdr:nvCxnSpPr>
        <xdr:cNvPr id="368" name="直線コネクタ 367">
          <a:extLst>
            <a:ext uri="{FF2B5EF4-FFF2-40B4-BE49-F238E27FC236}">
              <a16:creationId xmlns="" xmlns:a16="http://schemas.microsoft.com/office/drawing/2014/main" id="{34726F01-8EE4-4A5B-89D1-E710090A4858}"/>
            </a:ext>
          </a:extLst>
        </xdr:cNvPr>
        <xdr:cNvCxnSpPr/>
      </xdr:nvCxnSpPr>
      <xdr:spPr>
        <a:xfrm>
          <a:off x="8750300" y="14853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58165</xdr:rowOff>
    </xdr:from>
    <xdr:to>
      <xdr:col>41</xdr:col>
      <xdr:colOff>101600</xdr:colOff>
      <xdr:row>86</xdr:row>
      <xdr:rowOff>159765</xdr:rowOff>
    </xdr:to>
    <xdr:sp macro="" textlink="">
      <xdr:nvSpPr>
        <xdr:cNvPr id="369" name="楕円 368">
          <a:extLst>
            <a:ext uri="{FF2B5EF4-FFF2-40B4-BE49-F238E27FC236}">
              <a16:creationId xmlns="" xmlns:a16="http://schemas.microsoft.com/office/drawing/2014/main" id="{B7D706E8-3BC0-40AB-80CE-090E2004AB07}"/>
            </a:ext>
          </a:extLst>
        </xdr:cNvPr>
        <xdr:cNvSpPr/>
      </xdr:nvSpPr>
      <xdr:spPr>
        <a:xfrm>
          <a:off x="78105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108965</xdr:rowOff>
    </xdr:from>
    <xdr:to>
      <xdr:col>45</xdr:col>
      <xdr:colOff>177800</xdr:colOff>
      <xdr:row>86</xdr:row>
      <xdr:rowOff>108965</xdr:rowOff>
    </xdr:to>
    <xdr:cxnSp macro="">
      <xdr:nvCxnSpPr>
        <xdr:cNvPr id="370" name="直線コネクタ 369">
          <a:extLst>
            <a:ext uri="{FF2B5EF4-FFF2-40B4-BE49-F238E27FC236}">
              <a16:creationId xmlns="" xmlns:a16="http://schemas.microsoft.com/office/drawing/2014/main" id="{80E46916-DCF6-4BAE-87D1-D4DE20FB8A57}"/>
            </a:ext>
          </a:extLst>
        </xdr:cNvPr>
        <xdr:cNvCxnSpPr/>
      </xdr:nvCxnSpPr>
      <xdr:spPr>
        <a:xfrm>
          <a:off x="7861300" y="14853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58165</xdr:rowOff>
    </xdr:from>
    <xdr:to>
      <xdr:col>36</xdr:col>
      <xdr:colOff>165100</xdr:colOff>
      <xdr:row>86</xdr:row>
      <xdr:rowOff>159765</xdr:rowOff>
    </xdr:to>
    <xdr:sp macro="" textlink="">
      <xdr:nvSpPr>
        <xdr:cNvPr id="371" name="楕円 370">
          <a:extLst>
            <a:ext uri="{FF2B5EF4-FFF2-40B4-BE49-F238E27FC236}">
              <a16:creationId xmlns="" xmlns:a16="http://schemas.microsoft.com/office/drawing/2014/main" id="{EE2CC936-AC2D-4CF0-8B0A-244A8FA75C05}"/>
            </a:ext>
          </a:extLst>
        </xdr:cNvPr>
        <xdr:cNvSpPr/>
      </xdr:nvSpPr>
      <xdr:spPr>
        <a:xfrm>
          <a:off x="69215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108965</xdr:rowOff>
    </xdr:from>
    <xdr:to>
      <xdr:col>41</xdr:col>
      <xdr:colOff>50800</xdr:colOff>
      <xdr:row>86</xdr:row>
      <xdr:rowOff>108965</xdr:rowOff>
    </xdr:to>
    <xdr:cxnSp macro="">
      <xdr:nvCxnSpPr>
        <xdr:cNvPr id="372" name="直線コネクタ 371">
          <a:extLst>
            <a:ext uri="{FF2B5EF4-FFF2-40B4-BE49-F238E27FC236}">
              <a16:creationId xmlns="" xmlns:a16="http://schemas.microsoft.com/office/drawing/2014/main" id="{D474E973-FF3D-436B-838D-EF0B42866986}"/>
            </a:ext>
          </a:extLst>
        </xdr:cNvPr>
        <xdr:cNvCxnSpPr/>
      </xdr:nvCxnSpPr>
      <xdr:spPr>
        <a:xfrm>
          <a:off x="6972300" y="14853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 xmlns:a16="http://schemas.microsoft.com/office/drawing/2014/main" id="{B021CD63-26BE-45C1-9DA4-FD1F34BB107E}"/>
            </a:ext>
          </a:extLst>
        </xdr:cNvPr>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 xmlns:a16="http://schemas.microsoft.com/office/drawing/2014/main" id="{6A0E75C9-BD64-4A51-8BDA-C2EDB4A557AC}"/>
            </a:ext>
          </a:extLst>
        </xdr:cNvPr>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 xmlns:a16="http://schemas.microsoft.com/office/drawing/2014/main" id="{D0B428A3-9130-4C33-B185-F352DB11AA19}"/>
            </a:ext>
          </a:extLst>
        </xdr:cNvPr>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146956</xdr:rowOff>
    </xdr:from>
    <xdr:ext cx="469744" cy="259045"/>
    <xdr:sp macro="" textlink="">
      <xdr:nvSpPr>
        <xdr:cNvPr id="376" name="n_4aveValue【公営住宅】&#10;一人当たり面積">
          <a:extLst>
            <a:ext uri="{FF2B5EF4-FFF2-40B4-BE49-F238E27FC236}">
              <a16:creationId xmlns="" xmlns:a16="http://schemas.microsoft.com/office/drawing/2014/main" id="{3BE1A73D-F565-4E53-BB6C-F3F4CB8D4D75}"/>
            </a:ext>
          </a:extLst>
        </xdr:cNvPr>
        <xdr:cNvSpPr txBox="1"/>
      </xdr:nvSpPr>
      <xdr:spPr>
        <a:xfrm>
          <a:off x="6737427" y="1437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150892</xdr:rowOff>
    </xdr:from>
    <xdr:ext cx="469744" cy="259045"/>
    <xdr:sp macro="" textlink="">
      <xdr:nvSpPr>
        <xdr:cNvPr id="377" name="n_1mainValue【公営住宅】&#10;一人当たり面積">
          <a:extLst>
            <a:ext uri="{FF2B5EF4-FFF2-40B4-BE49-F238E27FC236}">
              <a16:creationId xmlns="" xmlns:a16="http://schemas.microsoft.com/office/drawing/2014/main" id="{472D7BDD-31DE-4430-ADBB-2231FFCE79BA}"/>
            </a:ext>
          </a:extLst>
        </xdr:cNvPr>
        <xdr:cNvSpPr txBox="1"/>
      </xdr:nvSpPr>
      <xdr:spPr>
        <a:xfrm>
          <a:off x="9391727" y="148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150892</xdr:rowOff>
    </xdr:from>
    <xdr:ext cx="469744" cy="259045"/>
    <xdr:sp macro="" textlink="">
      <xdr:nvSpPr>
        <xdr:cNvPr id="378" name="n_2mainValue【公営住宅】&#10;一人当たり面積">
          <a:extLst>
            <a:ext uri="{FF2B5EF4-FFF2-40B4-BE49-F238E27FC236}">
              <a16:creationId xmlns="" xmlns:a16="http://schemas.microsoft.com/office/drawing/2014/main" id="{CEB40FE3-18FE-4331-B10B-7294BDA144F1}"/>
            </a:ext>
          </a:extLst>
        </xdr:cNvPr>
        <xdr:cNvSpPr txBox="1"/>
      </xdr:nvSpPr>
      <xdr:spPr>
        <a:xfrm>
          <a:off x="8515427" y="148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150892</xdr:rowOff>
    </xdr:from>
    <xdr:ext cx="469744" cy="259045"/>
    <xdr:sp macro="" textlink="">
      <xdr:nvSpPr>
        <xdr:cNvPr id="379" name="n_3mainValue【公営住宅】&#10;一人当たり面積">
          <a:extLst>
            <a:ext uri="{FF2B5EF4-FFF2-40B4-BE49-F238E27FC236}">
              <a16:creationId xmlns="" xmlns:a16="http://schemas.microsoft.com/office/drawing/2014/main" id="{15BE1202-49C0-4DAD-A904-576CE3816BC2}"/>
            </a:ext>
          </a:extLst>
        </xdr:cNvPr>
        <xdr:cNvSpPr txBox="1"/>
      </xdr:nvSpPr>
      <xdr:spPr>
        <a:xfrm>
          <a:off x="7626427" y="148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150892</xdr:rowOff>
    </xdr:from>
    <xdr:ext cx="469744" cy="259045"/>
    <xdr:sp macro="" textlink="">
      <xdr:nvSpPr>
        <xdr:cNvPr id="380" name="n_4mainValue【公営住宅】&#10;一人当たり面積">
          <a:extLst>
            <a:ext uri="{FF2B5EF4-FFF2-40B4-BE49-F238E27FC236}">
              <a16:creationId xmlns="" xmlns:a16="http://schemas.microsoft.com/office/drawing/2014/main" id="{B285D77D-5DA3-4ABA-A62C-A43514E1A596}"/>
            </a:ext>
          </a:extLst>
        </xdr:cNvPr>
        <xdr:cNvSpPr txBox="1"/>
      </xdr:nvSpPr>
      <xdr:spPr>
        <a:xfrm>
          <a:off x="6737427" y="148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 xmlns:a16="http://schemas.microsoft.com/office/drawing/2014/main" id="{C1406033-217A-44BB-904D-D1ED7A0013D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 xmlns:a16="http://schemas.microsoft.com/office/drawing/2014/main" id="{2B298CFD-A594-48AF-AD31-B349DBF322D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 xmlns:a16="http://schemas.microsoft.com/office/drawing/2014/main" id="{D5B2893F-3C96-4B86-B462-FC7D2DB7029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 xmlns:a16="http://schemas.microsoft.com/office/drawing/2014/main" id="{D30E7E37-3A95-4195-9CF3-6469AE703B0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 xmlns:a16="http://schemas.microsoft.com/office/drawing/2014/main" id="{C36958E1-BBEA-4C45-88F9-9EB4D08BD67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 xmlns:a16="http://schemas.microsoft.com/office/drawing/2014/main" id="{4B9419A4-71BD-40F3-B612-E5640C3603F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 xmlns:a16="http://schemas.microsoft.com/office/drawing/2014/main" id="{4085306D-8ED1-456F-8988-E093ECF2C5A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 xmlns:a16="http://schemas.microsoft.com/office/drawing/2014/main" id="{A8C6B8AD-7BCB-406D-8C11-069986CD70B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 xmlns:a16="http://schemas.microsoft.com/office/drawing/2014/main" id="{53A73084-C8CB-44E9-ACFB-59D6AD8EFDC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 xmlns:a16="http://schemas.microsoft.com/office/drawing/2014/main" id="{02D0E114-A107-4D09-A9F7-78116AD449C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 xmlns:a16="http://schemas.microsoft.com/office/drawing/2014/main" id="{0BC6B67D-1B13-4CBF-B5D2-DD09E864603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 xmlns:a16="http://schemas.microsoft.com/office/drawing/2014/main" id="{C4B04884-8A0D-451B-BF5D-BAA8D564CCC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 xmlns:a16="http://schemas.microsoft.com/office/drawing/2014/main" id="{0D44775C-12BC-40D2-ACE3-64F8B5003A2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 xmlns:a16="http://schemas.microsoft.com/office/drawing/2014/main" id="{C3A1CC2B-9743-4E89-B3F8-437BB8A5371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 xmlns:a16="http://schemas.microsoft.com/office/drawing/2014/main" id="{5044258A-9F5E-4DF8-897C-A00854107BC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 xmlns:a16="http://schemas.microsoft.com/office/drawing/2014/main" id="{EE1BB48C-7160-41FE-AD2D-D77B92153AD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 xmlns:a16="http://schemas.microsoft.com/office/drawing/2014/main" id="{A45848C8-00C6-4250-95C4-DD5AE710574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 xmlns:a16="http://schemas.microsoft.com/office/drawing/2014/main" id="{79C48F08-6794-439F-8609-C83A71F0E89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 xmlns:a16="http://schemas.microsoft.com/office/drawing/2014/main" id="{EF654B7A-2966-4D05-9EC3-B3054C8AAA1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 xmlns:a16="http://schemas.microsoft.com/office/drawing/2014/main" id="{D83E8C68-FC53-46F7-8296-7FB2A74EFAD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 xmlns:a16="http://schemas.microsoft.com/office/drawing/2014/main" id="{BBC9ECE5-BD2A-4B04-BFAA-042A11A4904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 xmlns:a16="http://schemas.microsoft.com/office/drawing/2014/main" id="{1B1672DB-E5BB-4FF1-862B-2387177BC13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 xmlns:a16="http://schemas.microsoft.com/office/drawing/2014/main" id="{63B134A2-9C1F-4BF3-8496-DE8AF5CDD00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 xmlns:a16="http://schemas.microsoft.com/office/drawing/2014/main" id="{A6C61ABD-5294-4BA4-9FA8-35C371EA168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 xmlns:a16="http://schemas.microsoft.com/office/drawing/2014/main" id="{BC0664E9-0021-442F-BDC1-0397DCCC37F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 xmlns:a16="http://schemas.microsoft.com/office/drawing/2014/main" id="{97BF3840-8B86-4123-8A2B-149C6BED632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 xmlns:a16="http://schemas.microsoft.com/office/drawing/2014/main" id="{8B1AE403-C579-4928-B1CF-6D45610F37F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 xmlns:a16="http://schemas.microsoft.com/office/drawing/2014/main" id="{25BE8D54-F11C-4473-B134-55256013D2B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 xmlns:a16="http://schemas.microsoft.com/office/drawing/2014/main" id="{3E4A8F45-169F-45D1-9374-A778E921C60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 xmlns:a16="http://schemas.microsoft.com/office/drawing/2014/main" id="{CE1A6AD1-A02E-44F3-B835-A2FE600F89C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 xmlns:a16="http://schemas.microsoft.com/office/drawing/2014/main" id="{244E78B1-C874-4E82-975B-D84951CE6B7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 xmlns:a16="http://schemas.microsoft.com/office/drawing/2014/main" id="{0BE42C46-6651-4FEE-B3DD-DDB19C4A8A5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 xmlns:a16="http://schemas.microsoft.com/office/drawing/2014/main" id="{3C493C03-3714-47FD-95E9-82D5B4BC331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 xmlns:a16="http://schemas.microsoft.com/office/drawing/2014/main" id="{3E85D9CF-2896-4C22-93B4-596428D48FE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 xmlns:a16="http://schemas.microsoft.com/office/drawing/2014/main" id="{AD1C1966-D574-4B97-861A-1ED71557025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 xmlns:a16="http://schemas.microsoft.com/office/drawing/2014/main" id="{11F03193-47D9-4218-BC55-210CBB7E488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 xmlns:a16="http://schemas.microsoft.com/office/drawing/2014/main" id="{104F8644-A554-4935-B24F-A0559CE8BD8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 xmlns:a16="http://schemas.microsoft.com/office/drawing/2014/main" id="{3145411F-705E-403E-9664-BDC5296C784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 xmlns:a16="http://schemas.microsoft.com/office/drawing/2014/main" id="{3540CCB8-81D4-4A9E-AC01-0666AD7E634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 xmlns:a16="http://schemas.microsoft.com/office/drawing/2014/main" id="{98A7766C-9811-4B69-854D-923A803BF7B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 xmlns:a16="http://schemas.microsoft.com/office/drawing/2014/main" id="{75652884-D405-42E4-ACB0-BED65CB5C605}"/>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 xmlns:a16="http://schemas.microsoft.com/office/drawing/2014/main" id="{17F3A54A-1DAA-41EF-969E-B75670A98173}"/>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 xmlns:a16="http://schemas.microsoft.com/office/drawing/2014/main" id="{65D6CF28-CDC5-4E1B-80C3-7537C01667DD}"/>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 xmlns:a16="http://schemas.microsoft.com/office/drawing/2014/main" id="{C2ECB5D5-0C77-4229-96D4-E780BE7B95D6}"/>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 xmlns:a16="http://schemas.microsoft.com/office/drawing/2014/main" id="{75EEE89D-99B0-477C-90F0-2954AED4DB11}"/>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a:extLst>
            <a:ext uri="{FF2B5EF4-FFF2-40B4-BE49-F238E27FC236}">
              <a16:creationId xmlns="" xmlns:a16="http://schemas.microsoft.com/office/drawing/2014/main" id="{122B6116-FE2A-41E0-B386-794B04293FD6}"/>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 xmlns:a16="http://schemas.microsoft.com/office/drawing/2014/main" id="{07E2B9E7-0CE4-46B3-AD4F-E49B2E2627A1}"/>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 xmlns:a16="http://schemas.microsoft.com/office/drawing/2014/main" id="{094DEFF3-A036-4CB9-8D8B-9A9203C92039}"/>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 xmlns:a16="http://schemas.microsoft.com/office/drawing/2014/main" id="{F7FF222D-1863-4D6F-8BB1-E2FEAC70E392}"/>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 xmlns:a16="http://schemas.microsoft.com/office/drawing/2014/main" id="{0889E5A2-FB84-4EBD-B0F3-26EFE3CC2388}"/>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145415</xdr:rowOff>
    </xdr:from>
    <xdr:to>
      <xdr:col>67</xdr:col>
      <xdr:colOff>101600</xdr:colOff>
      <xdr:row>37</xdr:row>
      <xdr:rowOff>75565</xdr:rowOff>
    </xdr:to>
    <xdr:sp macro="" textlink="">
      <xdr:nvSpPr>
        <xdr:cNvPr id="431" name="フローチャート: 判断 430">
          <a:extLst>
            <a:ext uri="{FF2B5EF4-FFF2-40B4-BE49-F238E27FC236}">
              <a16:creationId xmlns="" xmlns:a16="http://schemas.microsoft.com/office/drawing/2014/main" id="{FD4D8970-4357-4576-9F56-01C00A3EC025}"/>
            </a:ext>
          </a:extLst>
        </xdr:cNvPr>
        <xdr:cNvSpPr/>
      </xdr:nvSpPr>
      <xdr:spPr>
        <a:xfrm>
          <a:off x="12763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 xmlns:a16="http://schemas.microsoft.com/office/drawing/2014/main" id="{81A31715-7428-45B0-B212-8C247ABC2FD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 xmlns:a16="http://schemas.microsoft.com/office/drawing/2014/main" id="{DC7A2210-2825-4431-86A3-EF933126FA8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 xmlns:a16="http://schemas.microsoft.com/office/drawing/2014/main" id="{C73DC2E2-09F6-47D2-8126-E5E9F1FE1EB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 xmlns:a16="http://schemas.microsoft.com/office/drawing/2014/main" id="{F2F60D36-1ED9-4E27-B280-E9F64416E19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 xmlns:a16="http://schemas.microsoft.com/office/drawing/2014/main" id="{AD942C1B-8591-46F5-8248-4F8A692B8F3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86360</xdr:rowOff>
    </xdr:from>
    <xdr:to>
      <xdr:col>85</xdr:col>
      <xdr:colOff>177800</xdr:colOff>
      <xdr:row>34</xdr:row>
      <xdr:rowOff>16510</xdr:rowOff>
    </xdr:to>
    <xdr:sp macro="" textlink="">
      <xdr:nvSpPr>
        <xdr:cNvPr id="437" name="楕円 436">
          <a:extLst>
            <a:ext uri="{FF2B5EF4-FFF2-40B4-BE49-F238E27FC236}">
              <a16:creationId xmlns="" xmlns:a16="http://schemas.microsoft.com/office/drawing/2014/main" id="{9523A6CB-5281-45EA-BEBD-F0F451CF2964}"/>
            </a:ext>
          </a:extLst>
        </xdr:cNvPr>
        <xdr:cNvSpPr/>
      </xdr:nvSpPr>
      <xdr:spPr>
        <a:xfrm>
          <a:off x="162687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109237</xdr:rowOff>
    </xdr:from>
    <xdr:ext cx="405111" cy="259045"/>
    <xdr:sp macro="" textlink="">
      <xdr:nvSpPr>
        <xdr:cNvPr id="438" name="【認定こども園・幼稚園・保育所】&#10;有形固定資産減価償却率該当値テキスト">
          <a:extLst>
            <a:ext uri="{FF2B5EF4-FFF2-40B4-BE49-F238E27FC236}">
              <a16:creationId xmlns="" xmlns:a16="http://schemas.microsoft.com/office/drawing/2014/main" id="{998D6B9E-77F6-47DB-ACF3-BF5090AA8EC0}"/>
            </a:ext>
          </a:extLst>
        </xdr:cNvPr>
        <xdr:cNvSpPr txBox="1"/>
      </xdr:nvSpPr>
      <xdr:spPr>
        <a:xfrm>
          <a:off x="16357600"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63500</xdr:rowOff>
    </xdr:from>
    <xdr:to>
      <xdr:col>81</xdr:col>
      <xdr:colOff>101600</xdr:colOff>
      <xdr:row>34</xdr:row>
      <xdr:rowOff>165100</xdr:rowOff>
    </xdr:to>
    <xdr:sp macro="" textlink="">
      <xdr:nvSpPr>
        <xdr:cNvPr id="439" name="楕円 438">
          <a:extLst>
            <a:ext uri="{FF2B5EF4-FFF2-40B4-BE49-F238E27FC236}">
              <a16:creationId xmlns="" xmlns:a16="http://schemas.microsoft.com/office/drawing/2014/main" id="{C875746B-4FFE-4715-824C-1C5714D07B55}"/>
            </a:ext>
          </a:extLst>
        </xdr:cNvPr>
        <xdr:cNvSpPr/>
      </xdr:nvSpPr>
      <xdr:spPr>
        <a:xfrm>
          <a:off x="15430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137160</xdr:rowOff>
    </xdr:from>
    <xdr:to>
      <xdr:col>85</xdr:col>
      <xdr:colOff>127000</xdr:colOff>
      <xdr:row>34</xdr:row>
      <xdr:rowOff>114300</xdr:rowOff>
    </xdr:to>
    <xdr:cxnSp macro="">
      <xdr:nvCxnSpPr>
        <xdr:cNvPr id="440" name="直線コネクタ 439">
          <a:extLst>
            <a:ext uri="{FF2B5EF4-FFF2-40B4-BE49-F238E27FC236}">
              <a16:creationId xmlns="" xmlns:a16="http://schemas.microsoft.com/office/drawing/2014/main" id="{C2D9E059-179C-4559-90D5-36C7C63930EC}"/>
            </a:ext>
          </a:extLst>
        </xdr:cNvPr>
        <xdr:cNvCxnSpPr/>
      </xdr:nvCxnSpPr>
      <xdr:spPr>
        <a:xfrm flipV="1">
          <a:off x="15481300" y="579501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101600</xdr:rowOff>
    </xdr:from>
    <xdr:to>
      <xdr:col>76</xdr:col>
      <xdr:colOff>165100</xdr:colOff>
      <xdr:row>41</xdr:row>
      <xdr:rowOff>31750</xdr:rowOff>
    </xdr:to>
    <xdr:sp macro="" textlink="">
      <xdr:nvSpPr>
        <xdr:cNvPr id="441" name="楕円 440">
          <a:extLst>
            <a:ext uri="{FF2B5EF4-FFF2-40B4-BE49-F238E27FC236}">
              <a16:creationId xmlns="" xmlns:a16="http://schemas.microsoft.com/office/drawing/2014/main" id="{9362DDED-E625-4EE8-9DD6-33A7AB8A3ED6}"/>
            </a:ext>
          </a:extLst>
        </xdr:cNvPr>
        <xdr:cNvSpPr/>
      </xdr:nvSpPr>
      <xdr:spPr>
        <a:xfrm>
          <a:off x="1454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114300</xdr:rowOff>
    </xdr:from>
    <xdr:to>
      <xdr:col>81</xdr:col>
      <xdr:colOff>50800</xdr:colOff>
      <xdr:row>40</xdr:row>
      <xdr:rowOff>152400</xdr:rowOff>
    </xdr:to>
    <xdr:cxnSp macro="">
      <xdr:nvCxnSpPr>
        <xdr:cNvPr id="442" name="直線コネクタ 441">
          <a:extLst>
            <a:ext uri="{FF2B5EF4-FFF2-40B4-BE49-F238E27FC236}">
              <a16:creationId xmlns="" xmlns:a16="http://schemas.microsoft.com/office/drawing/2014/main" id="{485D770B-8798-4647-820B-13025C2FB3FD}"/>
            </a:ext>
          </a:extLst>
        </xdr:cNvPr>
        <xdr:cNvCxnSpPr/>
      </xdr:nvCxnSpPr>
      <xdr:spPr>
        <a:xfrm flipV="1">
          <a:off x="14592300" y="5943600"/>
          <a:ext cx="889000" cy="106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63500</xdr:rowOff>
    </xdr:from>
    <xdr:to>
      <xdr:col>72</xdr:col>
      <xdr:colOff>38100</xdr:colOff>
      <xdr:row>40</xdr:row>
      <xdr:rowOff>165100</xdr:rowOff>
    </xdr:to>
    <xdr:sp macro="" textlink="">
      <xdr:nvSpPr>
        <xdr:cNvPr id="443" name="楕円 442">
          <a:extLst>
            <a:ext uri="{FF2B5EF4-FFF2-40B4-BE49-F238E27FC236}">
              <a16:creationId xmlns="" xmlns:a16="http://schemas.microsoft.com/office/drawing/2014/main" id="{14183EAE-167D-4754-8A6B-6BF3BF3A8FBC}"/>
            </a:ext>
          </a:extLst>
        </xdr:cNvPr>
        <xdr:cNvSpPr/>
      </xdr:nvSpPr>
      <xdr:spPr>
        <a:xfrm>
          <a:off x="13652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114300</xdr:rowOff>
    </xdr:from>
    <xdr:to>
      <xdr:col>76</xdr:col>
      <xdr:colOff>114300</xdr:colOff>
      <xdr:row>40</xdr:row>
      <xdr:rowOff>152400</xdr:rowOff>
    </xdr:to>
    <xdr:cxnSp macro="">
      <xdr:nvCxnSpPr>
        <xdr:cNvPr id="444" name="直線コネクタ 443">
          <a:extLst>
            <a:ext uri="{FF2B5EF4-FFF2-40B4-BE49-F238E27FC236}">
              <a16:creationId xmlns="" xmlns:a16="http://schemas.microsoft.com/office/drawing/2014/main" id="{5C4E00F5-7757-4DC0-99A9-5E5A7C8E56DB}"/>
            </a:ext>
          </a:extLst>
        </xdr:cNvPr>
        <xdr:cNvCxnSpPr/>
      </xdr:nvCxnSpPr>
      <xdr:spPr>
        <a:xfrm>
          <a:off x="13703300" y="697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21590</xdr:rowOff>
    </xdr:from>
    <xdr:to>
      <xdr:col>67</xdr:col>
      <xdr:colOff>101600</xdr:colOff>
      <xdr:row>40</xdr:row>
      <xdr:rowOff>123190</xdr:rowOff>
    </xdr:to>
    <xdr:sp macro="" textlink="">
      <xdr:nvSpPr>
        <xdr:cNvPr id="445" name="楕円 444">
          <a:extLst>
            <a:ext uri="{FF2B5EF4-FFF2-40B4-BE49-F238E27FC236}">
              <a16:creationId xmlns="" xmlns:a16="http://schemas.microsoft.com/office/drawing/2014/main" id="{E57B4323-339C-47B8-98D3-6FE89CF0CCD6}"/>
            </a:ext>
          </a:extLst>
        </xdr:cNvPr>
        <xdr:cNvSpPr/>
      </xdr:nvSpPr>
      <xdr:spPr>
        <a:xfrm>
          <a:off x="12763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72390</xdr:rowOff>
    </xdr:from>
    <xdr:to>
      <xdr:col>71</xdr:col>
      <xdr:colOff>177800</xdr:colOff>
      <xdr:row>40</xdr:row>
      <xdr:rowOff>114300</xdr:rowOff>
    </xdr:to>
    <xdr:cxnSp macro="">
      <xdr:nvCxnSpPr>
        <xdr:cNvPr id="446" name="直線コネクタ 445">
          <a:extLst>
            <a:ext uri="{FF2B5EF4-FFF2-40B4-BE49-F238E27FC236}">
              <a16:creationId xmlns="" xmlns:a16="http://schemas.microsoft.com/office/drawing/2014/main" id="{BE6AB3E4-96D6-4D9C-8DA2-26ABF0B5DD25}"/>
            </a:ext>
          </a:extLst>
        </xdr:cNvPr>
        <xdr:cNvCxnSpPr/>
      </xdr:nvCxnSpPr>
      <xdr:spPr>
        <a:xfrm>
          <a:off x="12814300" y="69303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47" name="n_1aveValue【認定こども園・幼稚園・保育所】&#10;有形固定資産減価償却率">
          <a:extLst>
            <a:ext uri="{FF2B5EF4-FFF2-40B4-BE49-F238E27FC236}">
              <a16:creationId xmlns="" xmlns:a16="http://schemas.microsoft.com/office/drawing/2014/main" id="{91581D37-5633-467D-8676-AB859089A5C8}"/>
            </a:ext>
          </a:extLst>
        </xdr:cNvPr>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a:extLst>
            <a:ext uri="{FF2B5EF4-FFF2-40B4-BE49-F238E27FC236}">
              <a16:creationId xmlns="" xmlns:a16="http://schemas.microsoft.com/office/drawing/2014/main" id="{6D5EC26F-963E-494F-9831-88E5FE8A4725}"/>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a:extLst>
            <a:ext uri="{FF2B5EF4-FFF2-40B4-BE49-F238E27FC236}">
              <a16:creationId xmlns="" xmlns:a16="http://schemas.microsoft.com/office/drawing/2014/main" id="{F560E7C2-05F4-4C7A-94FE-E54B265C5D4D}"/>
            </a:ext>
          </a:extLst>
        </xdr:cNvPr>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92092</xdr:rowOff>
    </xdr:from>
    <xdr:ext cx="405111" cy="259045"/>
    <xdr:sp macro="" textlink="">
      <xdr:nvSpPr>
        <xdr:cNvPr id="450" name="n_4aveValue【認定こども園・幼稚園・保育所】&#10;有形固定資産減価償却率">
          <a:extLst>
            <a:ext uri="{FF2B5EF4-FFF2-40B4-BE49-F238E27FC236}">
              <a16:creationId xmlns="" xmlns:a16="http://schemas.microsoft.com/office/drawing/2014/main" id="{D848AA40-C94E-41BA-880E-0B50DE16356F}"/>
            </a:ext>
          </a:extLst>
        </xdr:cNvPr>
        <xdr:cNvSpPr txBox="1"/>
      </xdr:nvSpPr>
      <xdr:spPr>
        <a:xfrm>
          <a:off x="12611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10177</xdr:rowOff>
    </xdr:from>
    <xdr:ext cx="405111" cy="259045"/>
    <xdr:sp macro="" textlink="">
      <xdr:nvSpPr>
        <xdr:cNvPr id="451" name="n_1mainValue【認定こども園・幼稚園・保育所】&#10;有形固定資産減価償却率">
          <a:extLst>
            <a:ext uri="{FF2B5EF4-FFF2-40B4-BE49-F238E27FC236}">
              <a16:creationId xmlns="" xmlns:a16="http://schemas.microsoft.com/office/drawing/2014/main" id="{B04C5817-D14C-47FE-9ED1-F4F83CB51D92}"/>
            </a:ext>
          </a:extLst>
        </xdr:cNvPr>
        <xdr:cNvSpPr txBox="1"/>
      </xdr:nvSpPr>
      <xdr:spPr>
        <a:xfrm>
          <a:off x="152660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22877</xdr:rowOff>
    </xdr:from>
    <xdr:ext cx="405111" cy="259045"/>
    <xdr:sp macro="" textlink="">
      <xdr:nvSpPr>
        <xdr:cNvPr id="452" name="n_2mainValue【認定こども園・幼稚園・保育所】&#10;有形固定資産減価償却率">
          <a:extLst>
            <a:ext uri="{FF2B5EF4-FFF2-40B4-BE49-F238E27FC236}">
              <a16:creationId xmlns="" xmlns:a16="http://schemas.microsoft.com/office/drawing/2014/main" id="{B1F0AE7E-790F-4962-A500-153D9A7BF253}"/>
            </a:ext>
          </a:extLst>
        </xdr:cNvPr>
        <xdr:cNvSpPr txBox="1"/>
      </xdr:nvSpPr>
      <xdr:spPr>
        <a:xfrm>
          <a:off x="14389744"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156227</xdr:rowOff>
    </xdr:from>
    <xdr:ext cx="405111" cy="259045"/>
    <xdr:sp macro="" textlink="">
      <xdr:nvSpPr>
        <xdr:cNvPr id="453" name="n_3mainValue【認定こども園・幼稚園・保育所】&#10;有形固定資産減価償却率">
          <a:extLst>
            <a:ext uri="{FF2B5EF4-FFF2-40B4-BE49-F238E27FC236}">
              <a16:creationId xmlns="" xmlns:a16="http://schemas.microsoft.com/office/drawing/2014/main" id="{E7A0E1AB-D8DA-422E-ADD8-86DF3F921173}"/>
            </a:ext>
          </a:extLst>
        </xdr:cNvPr>
        <xdr:cNvSpPr txBox="1"/>
      </xdr:nvSpPr>
      <xdr:spPr>
        <a:xfrm>
          <a:off x="135007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114317</xdr:rowOff>
    </xdr:from>
    <xdr:ext cx="405111" cy="259045"/>
    <xdr:sp macro="" textlink="">
      <xdr:nvSpPr>
        <xdr:cNvPr id="454" name="n_4mainValue【認定こども園・幼稚園・保育所】&#10;有形固定資産減価償却率">
          <a:extLst>
            <a:ext uri="{FF2B5EF4-FFF2-40B4-BE49-F238E27FC236}">
              <a16:creationId xmlns="" xmlns:a16="http://schemas.microsoft.com/office/drawing/2014/main" id="{49F6E219-733D-4A26-90E4-249439D496A1}"/>
            </a:ext>
          </a:extLst>
        </xdr:cNvPr>
        <xdr:cNvSpPr txBox="1"/>
      </xdr:nvSpPr>
      <xdr:spPr>
        <a:xfrm>
          <a:off x="12611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 xmlns:a16="http://schemas.microsoft.com/office/drawing/2014/main" id="{26FF5AEB-E75E-475C-89C5-E5FB99A14BF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 xmlns:a16="http://schemas.microsoft.com/office/drawing/2014/main" id="{DBEB3384-31F6-4AD7-BD1F-DABD4A8D387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 xmlns:a16="http://schemas.microsoft.com/office/drawing/2014/main" id="{6B586432-A23C-40B3-B2D4-17866F17E39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 xmlns:a16="http://schemas.microsoft.com/office/drawing/2014/main" id="{7B77C822-20FA-4C0A-8EAD-135AA793BD5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 xmlns:a16="http://schemas.microsoft.com/office/drawing/2014/main" id="{143F342D-FACA-4223-833F-DD533CA0DF6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 xmlns:a16="http://schemas.microsoft.com/office/drawing/2014/main" id="{D82528B1-93F1-43BA-B916-A341FDC6B63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 xmlns:a16="http://schemas.microsoft.com/office/drawing/2014/main" id="{C4DB2233-C837-4305-B7DB-9D0D3A4781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 xmlns:a16="http://schemas.microsoft.com/office/drawing/2014/main" id="{625310DC-4E57-485B-BBEF-7E5A266DBD2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 xmlns:a16="http://schemas.microsoft.com/office/drawing/2014/main" id="{40E15508-74C8-43BA-AEB0-1AA533D8C8A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 xmlns:a16="http://schemas.microsoft.com/office/drawing/2014/main" id="{524D0CA6-D893-4AE4-9B00-35587094869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 xmlns:a16="http://schemas.microsoft.com/office/drawing/2014/main" id="{AF463417-5F4B-475E-BD61-0CE58659F63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 xmlns:a16="http://schemas.microsoft.com/office/drawing/2014/main" id="{D82A2EC0-3328-45D5-BF19-AE8F6147CDC8}"/>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 xmlns:a16="http://schemas.microsoft.com/office/drawing/2014/main" id="{13E607E8-8696-4377-8204-A277B45C1FF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 xmlns:a16="http://schemas.microsoft.com/office/drawing/2014/main" id="{FADFB17A-C756-43A9-A876-0FA61BA062E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 xmlns:a16="http://schemas.microsoft.com/office/drawing/2014/main" id="{01FEB482-7D48-4449-826B-E0AE92DD8F6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 xmlns:a16="http://schemas.microsoft.com/office/drawing/2014/main" id="{D09B4AB9-D8F2-4C32-AAFF-256916901E6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 xmlns:a16="http://schemas.microsoft.com/office/drawing/2014/main" id="{DE6687CD-BA13-4C2F-BC5A-E7E246CD1E2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 xmlns:a16="http://schemas.microsoft.com/office/drawing/2014/main" id="{4E8D7902-9EB3-4615-AFD5-54747CB4D93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 xmlns:a16="http://schemas.microsoft.com/office/drawing/2014/main" id="{6D272BF5-9BC0-4345-8216-E63CF2A7B98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 xmlns:a16="http://schemas.microsoft.com/office/drawing/2014/main" id="{E7AB214A-F1EA-429F-8E94-FF23018453E5}"/>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 xmlns:a16="http://schemas.microsoft.com/office/drawing/2014/main" id="{DA0B96EB-8D73-4476-9CAC-D788A2E3BD3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 xmlns:a16="http://schemas.microsoft.com/office/drawing/2014/main" id="{B27F07A4-1E16-44B8-9B70-81CA1842B9B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 xmlns:a16="http://schemas.microsoft.com/office/drawing/2014/main" id="{7E645332-76B0-49DC-AA07-5033D977220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 xmlns:a16="http://schemas.microsoft.com/office/drawing/2014/main" id="{F151F5FB-38A1-4567-AE2A-15E81295CCCF}"/>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 xmlns:a16="http://schemas.microsoft.com/office/drawing/2014/main" id="{ED39D4A0-ABD5-40C9-B8C2-2FD68AC88F4B}"/>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 xmlns:a16="http://schemas.microsoft.com/office/drawing/2014/main" id="{567715E3-B4E6-4382-B075-2D822238A29C}"/>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 xmlns:a16="http://schemas.microsoft.com/office/drawing/2014/main" id="{1A376E5B-605C-46AC-8DBF-A87172C392B8}"/>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 xmlns:a16="http://schemas.microsoft.com/office/drawing/2014/main" id="{78D78B2A-831B-4819-8094-B55B2351EF7D}"/>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a:extLst>
            <a:ext uri="{FF2B5EF4-FFF2-40B4-BE49-F238E27FC236}">
              <a16:creationId xmlns="" xmlns:a16="http://schemas.microsoft.com/office/drawing/2014/main" id="{0CAA1892-576F-450C-9C38-A124A1765918}"/>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 xmlns:a16="http://schemas.microsoft.com/office/drawing/2014/main" id="{AB1EB2E7-43B8-4639-86F9-14CAB785ACBA}"/>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 xmlns:a16="http://schemas.microsoft.com/office/drawing/2014/main" id="{E8FE48EF-DEB6-4433-BC9C-A03B64CA8A4C}"/>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 xmlns:a16="http://schemas.microsoft.com/office/drawing/2014/main" id="{BF9F3EAF-770D-4DE3-91DC-3F9C6837A445}"/>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 xmlns:a16="http://schemas.microsoft.com/office/drawing/2014/main" id="{BEB28046-B17F-4916-9281-D541334BE5F4}"/>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8" name="フローチャート: 判断 487">
          <a:extLst>
            <a:ext uri="{FF2B5EF4-FFF2-40B4-BE49-F238E27FC236}">
              <a16:creationId xmlns="" xmlns:a16="http://schemas.microsoft.com/office/drawing/2014/main" id="{1BB879E6-2D13-4724-9ED1-E48D29DF501F}"/>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 xmlns:a16="http://schemas.microsoft.com/office/drawing/2014/main" id="{596FF9D1-0DA5-4399-882A-C50C9ADF707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 xmlns:a16="http://schemas.microsoft.com/office/drawing/2014/main" id="{75B01043-B2D5-4468-AEB4-7010D467C90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 xmlns:a16="http://schemas.microsoft.com/office/drawing/2014/main" id="{479B9634-56E6-45D2-9D2D-20FE25345A1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 xmlns:a16="http://schemas.microsoft.com/office/drawing/2014/main" id="{590EA499-402B-47BE-BE89-95BA956ED2A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 xmlns:a16="http://schemas.microsoft.com/office/drawing/2014/main" id="{95D90916-2659-4910-99AA-059AA631511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116840</xdr:rowOff>
    </xdr:from>
    <xdr:to>
      <xdr:col>116</xdr:col>
      <xdr:colOff>114300</xdr:colOff>
      <xdr:row>40</xdr:row>
      <xdr:rowOff>46990</xdr:rowOff>
    </xdr:to>
    <xdr:sp macro="" textlink="">
      <xdr:nvSpPr>
        <xdr:cNvPr id="494" name="楕円 493">
          <a:extLst>
            <a:ext uri="{FF2B5EF4-FFF2-40B4-BE49-F238E27FC236}">
              <a16:creationId xmlns="" xmlns:a16="http://schemas.microsoft.com/office/drawing/2014/main" id="{6730803B-52FF-437A-A134-DB1787402DCB}"/>
            </a:ext>
          </a:extLst>
        </xdr:cNvPr>
        <xdr:cNvSpPr/>
      </xdr:nvSpPr>
      <xdr:spPr>
        <a:xfrm>
          <a:off x="22110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139717</xdr:rowOff>
    </xdr:from>
    <xdr:ext cx="469744" cy="259045"/>
    <xdr:sp macro="" textlink="">
      <xdr:nvSpPr>
        <xdr:cNvPr id="495" name="【認定こども園・幼稚園・保育所】&#10;一人当たり面積該当値テキスト">
          <a:extLst>
            <a:ext uri="{FF2B5EF4-FFF2-40B4-BE49-F238E27FC236}">
              <a16:creationId xmlns="" xmlns:a16="http://schemas.microsoft.com/office/drawing/2014/main" id="{D5BC1EBA-A8B5-4F6C-8E8C-6F7AC6F23B80}"/>
            </a:ext>
          </a:extLst>
        </xdr:cNvPr>
        <xdr:cNvSpPr txBox="1"/>
      </xdr:nvSpPr>
      <xdr:spPr>
        <a:xfrm>
          <a:off x="221996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120650</xdr:rowOff>
    </xdr:from>
    <xdr:to>
      <xdr:col>112</xdr:col>
      <xdr:colOff>38100</xdr:colOff>
      <xdr:row>40</xdr:row>
      <xdr:rowOff>50800</xdr:rowOff>
    </xdr:to>
    <xdr:sp macro="" textlink="">
      <xdr:nvSpPr>
        <xdr:cNvPr id="496" name="楕円 495">
          <a:extLst>
            <a:ext uri="{FF2B5EF4-FFF2-40B4-BE49-F238E27FC236}">
              <a16:creationId xmlns="" xmlns:a16="http://schemas.microsoft.com/office/drawing/2014/main" id="{9545D01B-EC3A-4CEB-867A-9AA600593B61}"/>
            </a:ext>
          </a:extLst>
        </xdr:cNvPr>
        <xdr:cNvSpPr/>
      </xdr:nvSpPr>
      <xdr:spPr>
        <a:xfrm>
          <a:off x="21272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167640</xdr:rowOff>
    </xdr:from>
    <xdr:to>
      <xdr:col>116</xdr:col>
      <xdr:colOff>63500</xdr:colOff>
      <xdr:row>40</xdr:row>
      <xdr:rowOff>0</xdr:rowOff>
    </xdr:to>
    <xdr:cxnSp macro="">
      <xdr:nvCxnSpPr>
        <xdr:cNvPr id="497" name="直線コネクタ 496">
          <a:extLst>
            <a:ext uri="{FF2B5EF4-FFF2-40B4-BE49-F238E27FC236}">
              <a16:creationId xmlns="" xmlns:a16="http://schemas.microsoft.com/office/drawing/2014/main" id="{5CC6099F-5543-4595-A439-F1EC08174B3A}"/>
            </a:ext>
          </a:extLst>
        </xdr:cNvPr>
        <xdr:cNvCxnSpPr/>
      </xdr:nvCxnSpPr>
      <xdr:spPr>
        <a:xfrm flipV="1">
          <a:off x="21323300" y="68541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498" name="楕円 497">
          <a:extLst>
            <a:ext uri="{FF2B5EF4-FFF2-40B4-BE49-F238E27FC236}">
              <a16:creationId xmlns="" xmlns:a16="http://schemas.microsoft.com/office/drawing/2014/main" id="{2CC40C31-02D3-4C56-866E-7D6C47DEA8C8}"/>
            </a:ext>
          </a:extLst>
        </xdr:cNvPr>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0</xdr:rowOff>
    </xdr:from>
    <xdr:to>
      <xdr:col>111</xdr:col>
      <xdr:colOff>177800</xdr:colOff>
      <xdr:row>40</xdr:row>
      <xdr:rowOff>144780</xdr:rowOff>
    </xdr:to>
    <xdr:cxnSp macro="">
      <xdr:nvCxnSpPr>
        <xdr:cNvPr id="499" name="直線コネクタ 498">
          <a:extLst>
            <a:ext uri="{FF2B5EF4-FFF2-40B4-BE49-F238E27FC236}">
              <a16:creationId xmlns="" xmlns:a16="http://schemas.microsoft.com/office/drawing/2014/main" id="{F50E50BF-7D8D-4ACB-A490-166A39BC8564}"/>
            </a:ext>
          </a:extLst>
        </xdr:cNvPr>
        <xdr:cNvCxnSpPr/>
      </xdr:nvCxnSpPr>
      <xdr:spPr>
        <a:xfrm flipV="1">
          <a:off x="20434300" y="68580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97790</xdr:rowOff>
    </xdr:from>
    <xdr:to>
      <xdr:col>102</xdr:col>
      <xdr:colOff>165100</xdr:colOff>
      <xdr:row>41</xdr:row>
      <xdr:rowOff>27940</xdr:rowOff>
    </xdr:to>
    <xdr:sp macro="" textlink="">
      <xdr:nvSpPr>
        <xdr:cNvPr id="500" name="楕円 499">
          <a:extLst>
            <a:ext uri="{FF2B5EF4-FFF2-40B4-BE49-F238E27FC236}">
              <a16:creationId xmlns="" xmlns:a16="http://schemas.microsoft.com/office/drawing/2014/main" id="{60A2E64E-F85E-4685-AA00-B54329CEFE87}"/>
            </a:ext>
          </a:extLst>
        </xdr:cNvPr>
        <xdr:cNvSpPr/>
      </xdr:nvSpPr>
      <xdr:spPr>
        <a:xfrm>
          <a:off x="19494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40</xdr:row>
      <xdr:rowOff>148590</xdr:rowOff>
    </xdr:to>
    <xdr:cxnSp macro="">
      <xdr:nvCxnSpPr>
        <xdr:cNvPr id="501" name="直線コネクタ 500">
          <a:extLst>
            <a:ext uri="{FF2B5EF4-FFF2-40B4-BE49-F238E27FC236}">
              <a16:creationId xmlns="" xmlns:a16="http://schemas.microsoft.com/office/drawing/2014/main" id="{8038D79D-1D20-4A24-B2D8-115318B26B07}"/>
            </a:ext>
          </a:extLst>
        </xdr:cNvPr>
        <xdr:cNvCxnSpPr/>
      </xdr:nvCxnSpPr>
      <xdr:spPr>
        <a:xfrm flipV="1">
          <a:off x="19545300" y="700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93980</xdr:rowOff>
    </xdr:from>
    <xdr:to>
      <xdr:col>98</xdr:col>
      <xdr:colOff>38100</xdr:colOff>
      <xdr:row>41</xdr:row>
      <xdr:rowOff>24130</xdr:rowOff>
    </xdr:to>
    <xdr:sp macro="" textlink="">
      <xdr:nvSpPr>
        <xdr:cNvPr id="502" name="楕円 501">
          <a:extLst>
            <a:ext uri="{FF2B5EF4-FFF2-40B4-BE49-F238E27FC236}">
              <a16:creationId xmlns="" xmlns:a16="http://schemas.microsoft.com/office/drawing/2014/main" id="{A6A85ED4-7BAE-4E7F-A239-72DC08E700B6}"/>
            </a:ext>
          </a:extLst>
        </xdr:cNvPr>
        <xdr:cNvSpPr/>
      </xdr:nvSpPr>
      <xdr:spPr>
        <a:xfrm>
          <a:off x="18605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144780</xdr:rowOff>
    </xdr:from>
    <xdr:to>
      <xdr:col>102</xdr:col>
      <xdr:colOff>114300</xdr:colOff>
      <xdr:row>40</xdr:row>
      <xdr:rowOff>148590</xdr:rowOff>
    </xdr:to>
    <xdr:cxnSp macro="">
      <xdr:nvCxnSpPr>
        <xdr:cNvPr id="503" name="直線コネクタ 502">
          <a:extLst>
            <a:ext uri="{FF2B5EF4-FFF2-40B4-BE49-F238E27FC236}">
              <a16:creationId xmlns="" xmlns:a16="http://schemas.microsoft.com/office/drawing/2014/main" id="{38F4B4B3-D575-4EB5-B589-B52CE3CB089D}"/>
            </a:ext>
          </a:extLst>
        </xdr:cNvPr>
        <xdr:cNvCxnSpPr/>
      </xdr:nvCxnSpPr>
      <xdr:spPr>
        <a:xfrm>
          <a:off x="18656300" y="700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504" name="n_1aveValue【認定こども園・幼稚園・保育所】&#10;一人当たり面積">
          <a:extLst>
            <a:ext uri="{FF2B5EF4-FFF2-40B4-BE49-F238E27FC236}">
              <a16:creationId xmlns="" xmlns:a16="http://schemas.microsoft.com/office/drawing/2014/main" id="{C6AB341C-9BE4-4200-BA88-912D2953AD2B}"/>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a:extLst>
            <a:ext uri="{FF2B5EF4-FFF2-40B4-BE49-F238E27FC236}">
              <a16:creationId xmlns="" xmlns:a16="http://schemas.microsoft.com/office/drawing/2014/main" id="{758FF7C8-9CBC-4507-82B3-3FBD905D958F}"/>
            </a:ext>
          </a:extLst>
        </xdr:cNvPr>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a:extLst>
            <a:ext uri="{FF2B5EF4-FFF2-40B4-BE49-F238E27FC236}">
              <a16:creationId xmlns="" xmlns:a16="http://schemas.microsoft.com/office/drawing/2014/main" id="{024F3BCD-F41A-4EE8-8C04-EF1D5BF19B84}"/>
            </a:ext>
          </a:extLst>
        </xdr:cNvPr>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07" name="n_4aveValue【認定こども園・幼稚園・保育所】&#10;一人当たり面積">
          <a:extLst>
            <a:ext uri="{FF2B5EF4-FFF2-40B4-BE49-F238E27FC236}">
              <a16:creationId xmlns="" xmlns:a16="http://schemas.microsoft.com/office/drawing/2014/main" id="{C26609AC-9230-43CA-8B3F-5627A0906CAA}"/>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67327</xdr:rowOff>
    </xdr:from>
    <xdr:ext cx="469744" cy="259045"/>
    <xdr:sp macro="" textlink="">
      <xdr:nvSpPr>
        <xdr:cNvPr id="508" name="n_1mainValue【認定こども園・幼稚園・保育所】&#10;一人当たり面積">
          <a:extLst>
            <a:ext uri="{FF2B5EF4-FFF2-40B4-BE49-F238E27FC236}">
              <a16:creationId xmlns="" xmlns:a16="http://schemas.microsoft.com/office/drawing/2014/main" id="{E6B28DB0-C067-45A1-A285-471C06263402}"/>
            </a:ext>
          </a:extLst>
        </xdr:cNvPr>
        <xdr:cNvSpPr txBox="1"/>
      </xdr:nvSpPr>
      <xdr:spPr>
        <a:xfrm>
          <a:off x="21075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509" name="n_2mainValue【認定こども園・幼稚園・保育所】&#10;一人当たり面積">
          <a:extLst>
            <a:ext uri="{FF2B5EF4-FFF2-40B4-BE49-F238E27FC236}">
              <a16:creationId xmlns="" xmlns:a16="http://schemas.microsoft.com/office/drawing/2014/main" id="{541C3BB3-0E8C-4D51-82EC-87788B957F80}"/>
            </a:ext>
          </a:extLst>
        </xdr:cNvPr>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19067</xdr:rowOff>
    </xdr:from>
    <xdr:ext cx="469744" cy="259045"/>
    <xdr:sp macro="" textlink="">
      <xdr:nvSpPr>
        <xdr:cNvPr id="510" name="n_3mainValue【認定こども園・幼稚園・保育所】&#10;一人当たり面積">
          <a:extLst>
            <a:ext uri="{FF2B5EF4-FFF2-40B4-BE49-F238E27FC236}">
              <a16:creationId xmlns="" xmlns:a16="http://schemas.microsoft.com/office/drawing/2014/main" id="{5DE5876A-2ADB-48F0-B6AE-8B6FE0C306C4}"/>
            </a:ext>
          </a:extLst>
        </xdr:cNvPr>
        <xdr:cNvSpPr txBox="1"/>
      </xdr:nvSpPr>
      <xdr:spPr>
        <a:xfrm>
          <a:off x="19310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15257</xdr:rowOff>
    </xdr:from>
    <xdr:ext cx="469744" cy="259045"/>
    <xdr:sp macro="" textlink="">
      <xdr:nvSpPr>
        <xdr:cNvPr id="511" name="n_4mainValue【認定こども園・幼稚園・保育所】&#10;一人当たり面積">
          <a:extLst>
            <a:ext uri="{FF2B5EF4-FFF2-40B4-BE49-F238E27FC236}">
              <a16:creationId xmlns="" xmlns:a16="http://schemas.microsoft.com/office/drawing/2014/main" id="{7A293E62-CF49-4303-AC4C-0C9296CC1C47}"/>
            </a:ext>
          </a:extLst>
        </xdr:cNvPr>
        <xdr:cNvSpPr txBox="1"/>
      </xdr:nvSpPr>
      <xdr:spPr>
        <a:xfrm>
          <a:off x="18421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 xmlns:a16="http://schemas.microsoft.com/office/drawing/2014/main" id="{61686A4E-87D5-4B0E-9673-8DEEA8F6C0C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 xmlns:a16="http://schemas.microsoft.com/office/drawing/2014/main" id="{25459625-BC92-4179-9D50-BB2B7081390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 xmlns:a16="http://schemas.microsoft.com/office/drawing/2014/main" id="{2E547803-6746-4526-83AC-2603003C4A9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 xmlns:a16="http://schemas.microsoft.com/office/drawing/2014/main" id="{F06321B6-4393-4A2C-AFE7-9BDD34D5FF1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 xmlns:a16="http://schemas.microsoft.com/office/drawing/2014/main" id="{E6137325-5D08-45B3-9B0F-EA54B703F0A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 xmlns:a16="http://schemas.microsoft.com/office/drawing/2014/main" id="{9A83EECD-B49B-4038-BBBE-A5AD2CBB9FE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 xmlns:a16="http://schemas.microsoft.com/office/drawing/2014/main" id="{6871E8A6-710C-48E4-A958-F5B9D16FEC1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 xmlns:a16="http://schemas.microsoft.com/office/drawing/2014/main" id="{76BF3A09-C389-4B44-817F-03F713CEE0B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 xmlns:a16="http://schemas.microsoft.com/office/drawing/2014/main" id="{EB868E11-8C61-4A2C-9060-25000B11C0F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 xmlns:a16="http://schemas.microsoft.com/office/drawing/2014/main" id="{9F968573-2F89-42D1-80C8-D437A7D3FB6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 xmlns:a16="http://schemas.microsoft.com/office/drawing/2014/main" id="{ADEC5F3F-A526-4B44-AF36-F02985D571B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 xmlns:a16="http://schemas.microsoft.com/office/drawing/2014/main" id="{218C9455-BBEB-4578-8833-68D1ABDED3F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 xmlns:a16="http://schemas.microsoft.com/office/drawing/2014/main" id="{5222833A-652D-435C-A636-C90ADA0A2C1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 xmlns:a16="http://schemas.microsoft.com/office/drawing/2014/main" id="{185B4073-D6AB-4D3B-A58A-A051F39D603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 xmlns:a16="http://schemas.microsoft.com/office/drawing/2014/main" id="{B9B37107-2DE4-4491-B33F-B5F11F6F10F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 xmlns:a16="http://schemas.microsoft.com/office/drawing/2014/main" id="{7B0E2AF3-EACF-4A6C-9BB3-C44C23644EB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 xmlns:a16="http://schemas.microsoft.com/office/drawing/2014/main" id="{CD551896-6572-4626-9921-0B2D05F5684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 xmlns:a16="http://schemas.microsoft.com/office/drawing/2014/main" id="{B361F309-069A-4EA9-BBCE-92234FEA046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 xmlns:a16="http://schemas.microsoft.com/office/drawing/2014/main" id="{8AAD1FE5-165E-46B2-B80B-AD3D878385E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 xmlns:a16="http://schemas.microsoft.com/office/drawing/2014/main" id="{3800D3D2-04C4-4ED8-9CF4-98DDA4FA093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 xmlns:a16="http://schemas.microsoft.com/office/drawing/2014/main" id="{F40D203B-4B13-49F4-8091-67D38E9E94D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 xmlns:a16="http://schemas.microsoft.com/office/drawing/2014/main" id="{D39198B8-857D-4855-BF05-7659112042C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 xmlns:a16="http://schemas.microsoft.com/office/drawing/2014/main" id="{E39A1A3D-2FFE-4EA2-9C20-A60E6B5B7D0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 xmlns:a16="http://schemas.microsoft.com/office/drawing/2014/main" id="{937934A3-1DF6-461C-9329-9C2464072D1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 xmlns:a16="http://schemas.microsoft.com/office/drawing/2014/main" id="{ECCFFC69-DA6C-43D0-AB9E-1C4CD2BDEF39}"/>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 xmlns:a16="http://schemas.microsoft.com/office/drawing/2014/main" id="{8D975392-3EDC-4E54-A1E6-4DA99016A89C}"/>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 xmlns:a16="http://schemas.microsoft.com/office/drawing/2014/main" id="{91FB1C75-98D9-41E7-B0F0-045D7CE45E2F}"/>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 xmlns:a16="http://schemas.microsoft.com/office/drawing/2014/main" id="{AE51DBCD-6C40-43CC-9830-687486657B98}"/>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 xmlns:a16="http://schemas.microsoft.com/office/drawing/2014/main" id="{FA770002-0135-45B4-AF3E-C140AF72A9E5}"/>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41" name="【学校施設】&#10;有形固定資産減価償却率平均値テキスト">
          <a:extLst>
            <a:ext uri="{FF2B5EF4-FFF2-40B4-BE49-F238E27FC236}">
              <a16:creationId xmlns="" xmlns:a16="http://schemas.microsoft.com/office/drawing/2014/main" id="{374DCAFA-B66E-41FB-92A0-A83E0276A0AF}"/>
            </a:ext>
          </a:extLst>
        </xdr:cNvPr>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 xmlns:a16="http://schemas.microsoft.com/office/drawing/2014/main" id="{957F3613-EF60-48AC-B1B7-55708F6EC979}"/>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 xmlns:a16="http://schemas.microsoft.com/office/drawing/2014/main" id="{E1A8667D-56BB-466D-AF5B-BC804E81ECE0}"/>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 xmlns:a16="http://schemas.microsoft.com/office/drawing/2014/main" id="{8A82E519-29D9-4CC8-B984-DFBA3E0FB8D0}"/>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 xmlns:a16="http://schemas.microsoft.com/office/drawing/2014/main" id="{9965FFBD-E54D-4684-A332-3E894F1566F2}"/>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6" name="フローチャート: 判断 545">
          <a:extLst>
            <a:ext uri="{FF2B5EF4-FFF2-40B4-BE49-F238E27FC236}">
              <a16:creationId xmlns="" xmlns:a16="http://schemas.microsoft.com/office/drawing/2014/main" id="{9DEFA973-A8C2-405A-9536-4E78187C716E}"/>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 xmlns:a16="http://schemas.microsoft.com/office/drawing/2014/main" id="{B6C915F3-DA2D-448D-A2C7-9B5789E7F06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 xmlns:a16="http://schemas.microsoft.com/office/drawing/2014/main" id="{66B52BF3-4F6A-424B-A648-67B6703EE26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 xmlns:a16="http://schemas.microsoft.com/office/drawing/2014/main" id="{A023A851-6416-413B-9447-1A9A9BA602D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 xmlns:a16="http://schemas.microsoft.com/office/drawing/2014/main" id="{78AF4DED-DB2F-45DC-BD35-315BD952AB6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 xmlns:a16="http://schemas.microsoft.com/office/drawing/2014/main" id="{EE23BBED-498B-4A58-8935-737A23815BC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52" name="楕円 551">
          <a:extLst>
            <a:ext uri="{FF2B5EF4-FFF2-40B4-BE49-F238E27FC236}">
              <a16:creationId xmlns="" xmlns:a16="http://schemas.microsoft.com/office/drawing/2014/main" id="{6F164F67-AF69-40A6-8714-81E9A364013E}"/>
            </a:ext>
          </a:extLst>
        </xdr:cNvPr>
        <xdr:cNvSpPr/>
      </xdr:nvSpPr>
      <xdr:spPr>
        <a:xfrm>
          <a:off x="16268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15892</xdr:rowOff>
    </xdr:from>
    <xdr:ext cx="405111" cy="259045"/>
    <xdr:sp macro="" textlink="">
      <xdr:nvSpPr>
        <xdr:cNvPr id="553" name="【学校施設】&#10;有形固定資産減価償却率該当値テキスト">
          <a:extLst>
            <a:ext uri="{FF2B5EF4-FFF2-40B4-BE49-F238E27FC236}">
              <a16:creationId xmlns="" xmlns:a16="http://schemas.microsoft.com/office/drawing/2014/main" id="{686338A6-6BDC-44B9-99D3-6F5E3EAF9394}"/>
            </a:ext>
          </a:extLst>
        </xdr:cNvPr>
        <xdr:cNvSpPr txBox="1"/>
      </xdr:nvSpPr>
      <xdr:spPr>
        <a:xfrm>
          <a:off x="16357600"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145415</xdr:rowOff>
    </xdr:from>
    <xdr:to>
      <xdr:col>81</xdr:col>
      <xdr:colOff>101600</xdr:colOff>
      <xdr:row>60</xdr:row>
      <xdr:rowOff>75565</xdr:rowOff>
    </xdr:to>
    <xdr:sp macro="" textlink="">
      <xdr:nvSpPr>
        <xdr:cNvPr id="554" name="楕円 553">
          <a:extLst>
            <a:ext uri="{FF2B5EF4-FFF2-40B4-BE49-F238E27FC236}">
              <a16:creationId xmlns="" xmlns:a16="http://schemas.microsoft.com/office/drawing/2014/main" id="{0540CF3E-8E4D-467C-91B4-931B3A1A12AB}"/>
            </a:ext>
          </a:extLst>
        </xdr:cNvPr>
        <xdr:cNvSpPr/>
      </xdr:nvSpPr>
      <xdr:spPr>
        <a:xfrm>
          <a:off x="15430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24765</xdr:rowOff>
    </xdr:from>
    <xdr:to>
      <xdr:col>85</xdr:col>
      <xdr:colOff>127000</xdr:colOff>
      <xdr:row>60</xdr:row>
      <xdr:rowOff>43815</xdr:rowOff>
    </xdr:to>
    <xdr:cxnSp macro="">
      <xdr:nvCxnSpPr>
        <xdr:cNvPr id="555" name="直線コネクタ 554">
          <a:extLst>
            <a:ext uri="{FF2B5EF4-FFF2-40B4-BE49-F238E27FC236}">
              <a16:creationId xmlns="" xmlns:a16="http://schemas.microsoft.com/office/drawing/2014/main" id="{49C63776-7DAB-45BD-B1A0-7D2E1AF8EACE}"/>
            </a:ext>
          </a:extLst>
        </xdr:cNvPr>
        <xdr:cNvCxnSpPr/>
      </xdr:nvCxnSpPr>
      <xdr:spPr>
        <a:xfrm>
          <a:off x="15481300" y="103117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56" name="楕円 555">
          <a:extLst>
            <a:ext uri="{FF2B5EF4-FFF2-40B4-BE49-F238E27FC236}">
              <a16:creationId xmlns="" xmlns:a16="http://schemas.microsoft.com/office/drawing/2014/main" id="{49E3CA01-D7B3-4320-9A27-E308ED5673C4}"/>
            </a:ext>
          </a:extLst>
        </xdr:cNvPr>
        <xdr:cNvSpPr/>
      </xdr:nvSpPr>
      <xdr:spPr>
        <a:xfrm>
          <a:off x="14541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9525</xdr:rowOff>
    </xdr:from>
    <xdr:to>
      <xdr:col>81</xdr:col>
      <xdr:colOff>50800</xdr:colOff>
      <xdr:row>60</xdr:row>
      <xdr:rowOff>24765</xdr:rowOff>
    </xdr:to>
    <xdr:cxnSp macro="">
      <xdr:nvCxnSpPr>
        <xdr:cNvPr id="557" name="直線コネクタ 556">
          <a:extLst>
            <a:ext uri="{FF2B5EF4-FFF2-40B4-BE49-F238E27FC236}">
              <a16:creationId xmlns="" xmlns:a16="http://schemas.microsoft.com/office/drawing/2014/main" id="{F1E1ADAC-8038-4424-A3EF-8D962A4C2101}"/>
            </a:ext>
          </a:extLst>
        </xdr:cNvPr>
        <xdr:cNvCxnSpPr/>
      </xdr:nvCxnSpPr>
      <xdr:spPr>
        <a:xfrm>
          <a:off x="14592300" y="102965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88265</xdr:rowOff>
    </xdr:from>
    <xdr:to>
      <xdr:col>72</xdr:col>
      <xdr:colOff>38100</xdr:colOff>
      <xdr:row>60</xdr:row>
      <xdr:rowOff>18415</xdr:rowOff>
    </xdr:to>
    <xdr:sp macro="" textlink="">
      <xdr:nvSpPr>
        <xdr:cNvPr id="558" name="楕円 557">
          <a:extLst>
            <a:ext uri="{FF2B5EF4-FFF2-40B4-BE49-F238E27FC236}">
              <a16:creationId xmlns="" xmlns:a16="http://schemas.microsoft.com/office/drawing/2014/main" id="{65BB6499-C9B2-4291-8EC5-A976BFA1AA77}"/>
            </a:ext>
          </a:extLst>
        </xdr:cNvPr>
        <xdr:cNvSpPr/>
      </xdr:nvSpPr>
      <xdr:spPr>
        <a:xfrm>
          <a:off x="13652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139065</xdr:rowOff>
    </xdr:from>
    <xdr:to>
      <xdr:col>76</xdr:col>
      <xdr:colOff>114300</xdr:colOff>
      <xdr:row>60</xdr:row>
      <xdr:rowOff>9525</xdr:rowOff>
    </xdr:to>
    <xdr:cxnSp macro="">
      <xdr:nvCxnSpPr>
        <xdr:cNvPr id="559" name="直線コネクタ 558">
          <a:extLst>
            <a:ext uri="{FF2B5EF4-FFF2-40B4-BE49-F238E27FC236}">
              <a16:creationId xmlns="" xmlns:a16="http://schemas.microsoft.com/office/drawing/2014/main" id="{4632466F-38D3-4C25-BE6E-20BB35E451CB}"/>
            </a:ext>
          </a:extLst>
        </xdr:cNvPr>
        <xdr:cNvCxnSpPr/>
      </xdr:nvCxnSpPr>
      <xdr:spPr>
        <a:xfrm>
          <a:off x="13703300" y="102546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63500</xdr:rowOff>
    </xdr:from>
    <xdr:to>
      <xdr:col>67</xdr:col>
      <xdr:colOff>101600</xdr:colOff>
      <xdr:row>59</xdr:row>
      <xdr:rowOff>165100</xdr:rowOff>
    </xdr:to>
    <xdr:sp macro="" textlink="">
      <xdr:nvSpPr>
        <xdr:cNvPr id="560" name="楕円 559">
          <a:extLst>
            <a:ext uri="{FF2B5EF4-FFF2-40B4-BE49-F238E27FC236}">
              <a16:creationId xmlns="" xmlns:a16="http://schemas.microsoft.com/office/drawing/2014/main" id="{B4052C88-1C7C-4BEB-A39B-1514F7A88F18}"/>
            </a:ext>
          </a:extLst>
        </xdr:cNvPr>
        <xdr:cNvSpPr/>
      </xdr:nvSpPr>
      <xdr:spPr>
        <a:xfrm>
          <a:off x="12763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114300</xdr:rowOff>
    </xdr:from>
    <xdr:to>
      <xdr:col>71</xdr:col>
      <xdr:colOff>177800</xdr:colOff>
      <xdr:row>59</xdr:row>
      <xdr:rowOff>139065</xdr:rowOff>
    </xdr:to>
    <xdr:cxnSp macro="">
      <xdr:nvCxnSpPr>
        <xdr:cNvPr id="561" name="直線コネクタ 560">
          <a:extLst>
            <a:ext uri="{FF2B5EF4-FFF2-40B4-BE49-F238E27FC236}">
              <a16:creationId xmlns="" xmlns:a16="http://schemas.microsoft.com/office/drawing/2014/main" id="{F85C40B9-B4EA-4BAC-9B89-FC498A3F2955}"/>
            </a:ext>
          </a:extLst>
        </xdr:cNvPr>
        <xdr:cNvCxnSpPr/>
      </xdr:nvCxnSpPr>
      <xdr:spPr>
        <a:xfrm>
          <a:off x="12814300" y="102298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562" name="n_1aveValue【学校施設】&#10;有形固定資産減価償却率">
          <a:extLst>
            <a:ext uri="{FF2B5EF4-FFF2-40B4-BE49-F238E27FC236}">
              <a16:creationId xmlns="" xmlns:a16="http://schemas.microsoft.com/office/drawing/2014/main" id="{FDC5BE3A-A8C6-40E5-ABC1-79B708201174}"/>
            </a:ext>
          </a:extLst>
        </xdr:cNvPr>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63" name="n_2aveValue【学校施設】&#10;有形固定資産減価償却率">
          <a:extLst>
            <a:ext uri="{FF2B5EF4-FFF2-40B4-BE49-F238E27FC236}">
              <a16:creationId xmlns="" xmlns:a16="http://schemas.microsoft.com/office/drawing/2014/main" id="{8E645FB2-70DE-471D-93D4-D58523F2554C}"/>
            </a:ext>
          </a:extLst>
        </xdr:cNvPr>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4" name="n_3aveValue【学校施設】&#10;有形固定資産減価償却率">
          <a:extLst>
            <a:ext uri="{FF2B5EF4-FFF2-40B4-BE49-F238E27FC236}">
              <a16:creationId xmlns="" xmlns:a16="http://schemas.microsoft.com/office/drawing/2014/main" id="{D4A08F18-BB89-45B7-94E1-9D2A56D5AF9B}"/>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5" name="n_4aveValue【学校施設】&#10;有形固定資産減価償却率">
          <a:extLst>
            <a:ext uri="{FF2B5EF4-FFF2-40B4-BE49-F238E27FC236}">
              <a16:creationId xmlns="" xmlns:a16="http://schemas.microsoft.com/office/drawing/2014/main" id="{C6A46F44-762B-4E79-BA54-854EA8C52705}"/>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92092</xdr:rowOff>
    </xdr:from>
    <xdr:ext cx="405111" cy="259045"/>
    <xdr:sp macro="" textlink="">
      <xdr:nvSpPr>
        <xdr:cNvPr id="566" name="n_1mainValue【学校施設】&#10;有形固定資産減価償却率">
          <a:extLst>
            <a:ext uri="{FF2B5EF4-FFF2-40B4-BE49-F238E27FC236}">
              <a16:creationId xmlns="" xmlns:a16="http://schemas.microsoft.com/office/drawing/2014/main" id="{F98F7C3B-BA1C-4C5D-B3D3-3899E5015BD0}"/>
            </a:ext>
          </a:extLst>
        </xdr:cNvPr>
        <xdr:cNvSpPr txBox="1"/>
      </xdr:nvSpPr>
      <xdr:spPr>
        <a:xfrm>
          <a:off x="152660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7" name="n_2mainValue【学校施設】&#10;有形固定資産減価償却率">
          <a:extLst>
            <a:ext uri="{FF2B5EF4-FFF2-40B4-BE49-F238E27FC236}">
              <a16:creationId xmlns="" xmlns:a16="http://schemas.microsoft.com/office/drawing/2014/main" id="{37F2B9F5-3C51-4DBE-A42D-45BD526D5462}"/>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34942</xdr:rowOff>
    </xdr:from>
    <xdr:ext cx="405111" cy="259045"/>
    <xdr:sp macro="" textlink="">
      <xdr:nvSpPr>
        <xdr:cNvPr id="568" name="n_3mainValue【学校施設】&#10;有形固定資産減価償却率">
          <a:extLst>
            <a:ext uri="{FF2B5EF4-FFF2-40B4-BE49-F238E27FC236}">
              <a16:creationId xmlns="" xmlns:a16="http://schemas.microsoft.com/office/drawing/2014/main" id="{2150918E-CC11-4215-A971-1B7B55406829}"/>
            </a:ext>
          </a:extLst>
        </xdr:cNvPr>
        <xdr:cNvSpPr txBox="1"/>
      </xdr:nvSpPr>
      <xdr:spPr>
        <a:xfrm>
          <a:off x="13500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10177</xdr:rowOff>
    </xdr:from>
    <xdr:ext cx="405111" cy="259045"/>
    <xdr:sp macro="" textlink="">
      <xdr:nvSpPr>
        <xdr:cNvPr id="569" name="n_4mainValue【学校施設】&#10;有形固定資産減価償却率">
          <a:extLst>
            <a:ext uri="{FF2B5EF4-FFF2-40B4-BE49-F238E27FC236}">
              <a16:creationId xmlns="" xmlns:a16="http://schemas.microsoft.com/office/drawing/2014/main" id="{E3C95545-FC8F-4976-80C6-6563D842FA7A}"/>
            </a:ext>
          </a:extLst>
        </xdr:cNvPr>
        <xdr:cNvSpPr txBox="1"/>
      </xdr:nvSpPr>
      <xdr:spPr>
        <a:xfrm>
          <a:off x="12611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 xmlns:a16="http://schemas.microsoft.com/office/drawing/2014/main" id="{6B5B0C0E-2FED-4F51-9BF4-76DDC25F820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 xmlns:a16="http://schemas.microsoft.com/office/drawing/2014/main" id="{B9D67F84-601C-4BCF-8A3B-1AD1B6174B9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 xmlns:a16="http://schemas.microsoft.com/office/drawing/2014/main" id="{FB71A997-CCDE-4880-AE0B-5A6455348C5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 xmlns:a16="http://schemas.microsoft.com/office/drawing/2014/main" id="{40E9B7F5-01A9-4D31-8A9E-3823E2557B2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 xmlns:a16="http://schemas.microsoft.com/office/drawing/2014/main" id="{C597C0C2-AB25-41B2-8817-6BE97A0B6B0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 xmlns:a16="http://schemas.microsoft.com/office/drawing/2014/main" id="{80F02FA9-BCAB-4FB3-81F1-3EE9713DA78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 xmlns:a16="http://schemas.microsoft.com/office/drawing/2014/main" id="{89ACBA16-402E-43B1-AE74-99F237B5C8E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 xmlns:a16="http://schemas.microsoft.com/office/drawing/2014/main" id="{A67096DF-8C4E-4A6B-ADA4-2DB58202837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 xmlns:a16="http://schemas.microsoft.com/office/drawing/2014/main" id="{DCDF1422-B2F0-4317-919D-AF450A213CC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 xmlns:a16="http://schemas.microsoft.com/office/drawing/2014/main" id="{2B140773-3430-4555-97FD-0A232C73834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 xmlns:a16="http://schemas.microsoft.com/office/drawing/2014/main" id="{904FC205-5482-4805-A250-92624C8A2A7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 xmlns:a16="http://schemas.microsoft.com/office/drawing/2014/main" id="{BC5D29AC-C249-449B-8009-490C7B72ACF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 xmlns:a16="http://schemas.microsoft.com/office/drawing/2014/main" id="{C870AC06-CE8D-456E-B68B-903A6ED9938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 xmlns:a16="http://schemas.microsoft.com/office/drawing/2014/main" id="{3493FB6B-0BA5-4713-AAC8-68CBDB1DCFA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 xmlns:a16="http://schemas.microsoft.com/office/drawing/2014/main" id="{82B82C37-F8BE-4D90-8389-43B6D3E9D61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 xmlns:a16="http://schemas.microsoft.com/office/drawing/2014/main" id="{5ED56508-8140-4A49-809F-81F7F0DD6C0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 xmlns:a16="http://schemas.microsoft.com/office/drawing/2014/main" id="{DDAF28A3-7549-4B42-A09A-C5228538E8E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 xmlns:a16="http://schemas.microsoft.com/office/drawing/2014/main" id="{C5A18B18-B99C-4F52-B02A-853103E1275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 xmlns:a16="http://schemas.microsoft.com/office/drawing/2014/main" id="{01638E64-07B6-41A3-8370-7AA0F730CE2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 xmlns:a16="http://schemas.microsoft.com/office/drawing/2014/main" id="{3F1B037E-31F3-493D-B99A-6E53E9C4016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 xmlns:a16="http://schemas.microsoft.com/office/drawing/2014/main" id="{D939358C-0D8F-429F-9B18-A9CBD0869CA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 xmlns:a16="http://schemas.microsoft.com/office/drawing/2014/main" id="{D3A46727-AB27-4302-BA36-E671AA4B07F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 xmlns:a16="http://schemas.microsoft.com/office/drawing/2014/main" id="{C5CF1442-CBEC-487E-8D34-98317E79E13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 xmlns:a16="http://schemas.microsoft.com/office/drawing/2014/main" id="{08E47E01-5684-4636-AECD-43D0125605A7}"/>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 xmlns:a16="http://schemas.microsoft.com/office/drawing/2014/main" id="{D84F1A39-A184-40DD-AE88-5C1C22598EDC}"/>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 xmlns:a16="http://schemas.microsoft.com/office/drawing/2014/main" id="{B6BF6650-58B7-479D-9B83-EB0A60EAD5FD}"/>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 xmlns:a16="http://schemas.microsoft.com/office/drawing/2014/main" id="{49E3AF0C-E385-46BE-B3A0-E802731220F4}"/>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 xmlns:a16="http://schemas.microsoft.com/office/drawing/2014/main" id="{0A85CDC7-3589-4416-8409-AE43A7FB6DE9}"/>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598" name="【学校施設】&#10;一人当たり面積平均値テキスト">
          <a:extLst>
            <a:ext uri="{FF2B5EF4-FFF2-40B4-BE49-F238E27FC236}">
              <a16:creationId xmlns="" xmlns:a16="http://schemas.microsoft.com/office/drawing/2014/main" id="{8EF2A785-95D2-43C7-8D05-06E8A6B2B494}"/>
            </a:ext>
          </a:extLst>
        </xdr:cNvPr>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 xmlns:a16="http://schemas.microsoft.com/office/drawing/2014/main" id="{0FE9FADA-4FC2-4A20-A0CD-0D4B44A453E1}"/>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 xmlns:a16="http://schemas.microsoft.com/office/drawing/2014/main" id="{34ECC3CD-EBBD-4AE3-9BB4-5B37D946217B}"/>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 xmlns:a16="http://schemas.microsoft.com/office/drawing/2014/main" id="{4D856CFF-DDD0-4ABF-AE0E-DD743DC8B5F4}"/>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 xmlns:a16="http://schemas.microsoft.com/office/drawing/2014/main" id="{3F94678F-96A0-4DF0-97EB-AD098D031E1C}"/>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86551</xdr:rowOff>
    </xdr:from>
    <xdr:to>
      <xdr:col>98</xdr:col>
      <xdr:colOff>38100</xdr:colOff>
      <xdr:row>63</xdr:row>
      <xdr:rowOff>16701</xdr:rowOff>
    </xdr:to>
    <xdr:sp macro="" textlink="">
      <xdr:nvSpPr>
        <xdr:cNvPr id="603" name="フローチャート: 判断 602">
          <a:extLst>
            <a:ext uri="{FF2B5EF4-FFF2-40B4-BE49-F238E27FC236}">
              <a16:creationId xmlns="" xmlns:a16="http://schemas.microsoft.com/office/drawing/2014/main" id="{78AAF987-1E7E-4AA0-99C9-76B5A2CEE9D0}"/>
            </a:ext>
          </a:extLst>
        </xdr:cNvPr>
        <xdr:cNvSpPr/>
      </xdr:nvSpPr>
      <xdr:spPr>
        <a:xfrm>
          <a:off x="18605500" y="1071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 xmlns:a16="http://schemas.microsoft.com/office/drawing/2014/main" id="{0389EEC5-F778-47E6-977C-6FCF92011D3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 xmlns:a16="http://schemas.microsoft.com/office/drawing/2014/main" id="{24621D1F-33B1-438B-A6CF-589AF5514D3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 xmlns:a16="http://schemas.microsoft.com/office/drawing/2014/main" id="{E714AF4D-0FB9-4249-A191-0C2594AE70C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 xmlns:a16="http://schemas.microsoft.com/office/drawing/2014/main" id="{3DE4594E-89F2-4468-8868-343A5240071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 xmlns:a16="http://schemas.microsoft.com/office/drawing/2014/main" id="{3BF82CA9-59DF-4DC6-95E5-5296A0486F5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69786</xdr:rowOff>
    </xdr:from>
    <xdr:to>
      <xdr:col>116</xdr:col>
      <xdr:colOff>114300</xdr:colOff>
      <xdr:row>62</xdr:row>
      <xdr:rowOff>171386</xdr:rowOff>
    </xdr:to>
    <xdr:sp macro="" textlink="">
      <xdr:nvSpPr>
        <xdr:cNvPr id="609" name="楕円 608">
          <a:extLst>
            <a:ext uri="{FF2B5EF4-FFF2-40B4-BE49-F238E27FC236}">
              <a16:creationId xmlns="" xmlns:a16="http://schemas.microsoft.com/office/drawing/2014/main" id="{F7C140B5-6966-475D-8333-BE16C264025F}"/>
            </a:ext>
          </a:extLst>
        </xdr:cNvPr>
        <xdr:cNvSpPr/>
      </xdr:nvSpPr>
      <xdr:spPr>
        <a:xfrm>
          <a:off x="22110700" y="10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92663</xdr:rowOff>
    </xdr:from>
    <xdr:ext cx="469744" cy="259045"/>
    <xdr:sp macro="" textlink="">
      <xdr:nvSpPr>
        <xdr:cNvPr id="610" name="【学校施設】&#10;一人当たり面積該当値テキスト">
          <a:extLst>
            <a:ext uri="{FF2B5EF4-FFF2-40B4-BE49-F238E27FC236}">
              <a16:creationId xmlns="" xmlns:a16="http://schemas.microsoft.com/office/drawing/2014/main" id="{6CCA1562-5482-4393-A696-F9EF9A7E0DB5}"/>
            </a:ext>
          </a:extLst>
        </xdr:cNvPr>
        <xdr:cNvSpPr txBox="1"/>
      </xdr:nvSpPr>
      <xdr:spPr>
        <a:xfrm>
          <a:off x="22199600" y="1055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71310</xdr:rowOff>
    </xdr:from>
    <xdr:to>
      <xdr:col>112</xdr:col>
      <xdr:colOff>38100</xdr:colOff>
      <xdr:row>63</xdr:row>
      <xdr:rowOff>1460</xdr:rowOff>
    </xdr:to>
    <xdr:sp macro="" textlink="">
      <xdr:nvSpPr>
        <xdr:cNvPr id="611" name="楕円 610">
          <a:extLst>
            <a:ext uri="{FF2B5EF4-FFF2-40B4-BE49-F238E27FC236}">
              <a16:creationId xmlns="" xmlns:a16="http://schemas.microsoft.com/office/drawing/2014/main" id="{32E7BDBE-86E0-4C99-B7F0-FA3D1D30CEA6}"/>
            </a:ext>
          </a:extLst>
        </xdr:cNvPr>
        <xdr:cNvSpPr/>
      </xdr:nvSpPr>
      <xdr:spPr>
        <a:xfrm>
          <a:off x="21272500" y="107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120586</xdr:rowOff>
    </xdr:from>
    <xdr:to>
      <xdr:col>116</xdr:col>
      <xdr:colOff>63500</xdr:colOff>
      <xdr:row>62</xdr:row>
      <xdr:rowOff>122110</xdr:rowOff>
    </xdr:to>
    <xdr:cxnSp macro="">
      <xdr:nvCxnSpPr>
        <xdr:cNvPr id="612" name="直線コネクタ 611">
          <a:extLst>
            <a:ext uri="{FF2B5EF4-FFF2-40B4-BE49-F238E27FC236}">
              <a16:creationId xmlns="" xmlns:a16="http://schemas.microsoft.com/office/drawing/2014/main" id="{CE0EF88A-0138-4A53-9FA0-DFF86CD6CC3F}"/>
            </a:ext>
          </a:extLst>
        </xdr:cNvPr>
        <xdr:cNvCxnSpPr/>
      </xdr:nvCxnSpPr>
      <xdr:spPr>
        <a:xfrm flipV="1">
          <a:off x="21323300" y="1075048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71692</xdr:rowOff>
    </xdr:from>
    <xdr:to>
      <xdr:col>107</xdr:col>
      <xdr:colOff>101600</xdr:colOff>
      <xdr:row>63</xdr:row>
      <xdr:rowOff>1842</xdr:rowOff>
    </xdr:to>
    <xdr:sp macro="" textlink="">
      <xdr:nvSpPr>
        <xdr:cNvPr id="613" name="楕円 612">
          <a:extLst>
            <a:ext uri="{FF2B5EF4-FFF2-40B4-BE49-F238E27FC236}">
              <a16:creationId xmlns="" xmlns:a16="http://schemas.microsoft.com/office/drawing/2014/main" id="{ECD4588E-76FC-41BD-BA1C-C84B3DA3B2ED}"/>
            </a:ext>
          </a:extLst>
        </xdr:cNvPr>
        <xdr:cNvSpPr/>
      </xdr:nvSpPr>
      <xdr:spPr>
        <a:xfrm>
          <a:off x="20383500" y="107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122110</xdr:rowOff>
    </xdr:from>
    <xdr:to>
      <xdr:col>111</xdr:col>
      <xdr:colOff>177800</xdr:colOff>
      <xdr:row>62</xdr:row>
      <xdr:rowOff>122492</xdr:rowOff>
    </xdr:to>
    <xdr:cxnSp macro="">
      <xdr:nvCxnSpPr>
        <xdr:cNvPr id="614" name="直線コネクタ 613">
          <a:extLst>
            <a:ext uri="{FF2B5EF4-FFF2-40B4-BE49-F238E27FC236}">
              <a16:creationId xmlns="" xmlns:a16="http://schemas.microsoft.com/office/drawing/2014/main" id="{E5CBB2F7-D32D-4145-859B-987134C2267C}"/>
            </a:ext>
          </a:extLst>
        </xdr:cNvPr>
        <xdr:cNvCxnSpPr/>
      </xdr:nvCxnSpPr>
      <xdr:spPr>
        <a:xfrm flipV="1">
          <a:off x="20434300" y="1075201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72263</xdr:rowOff>
    </xdr:from>
    <xdr:to>
      <xdr:col>102</xdr:col>
      <xdr:colOff>165100</xdr:colOff>
      <xdr:row>63</xdr:row>
      <xdr:rowOff>2413</xdr:rowOff>
    </xdr:to>
    <xdr:sp macro="" textlink="">
      <xdr:nvSpPr>
        <xdr:cNvPr id="615" name="楕円 614">
          <a:extLst>
            <a:ext uri="{FF2B5EF4-FFF2-40B4-BE49-F238E27FC236}">
              <a16:creationId xmlns="" xmlns:a16="http://schemas.microsoft.com/office/drawing/2014/main" id="{77EE5ECC-EB92-4360-B884-E2BAD4FC19FF}"/>
            </a:ext>
          </a:extLst>
        </xdr:cNvPr>
        <xdr:cNvSpPr/>
      </xdr:nvSpPr>
      <xdr:spPr>
        <a:xfrm>
          <a:off x="19494500" y="107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122492</xdr:rowOff>
    </xdr:from>
    <xdr:to>
      <xdr:col>107</xdr:col>
      <xdr:colOff>50800</xdr:colOff>
      <xdr:row>62</xdr:row>
      <xdr:rowOff>123063</xdr:rowOff>
    </xdr:to>
    <xdr:cxnSp macro="">
      <xdr:nvCxnSpPr>
        <xdr:cNvPr id="616" name="直線コネクタ 615">
          <a:extLst>
            <a:ext uri="{FF2B5EF4-FFF2-40B4-BE49-F238E27FC236}">
              <a16:creationId xmlns="" xmlns:a16="http://schemas.microsoft.com/office/drawing/2014/main" id="{22AF731F-D1F6-4209-AE0F-AD21183E99B4}"/>
            </a:ext>
          </a:extLst>
        </xdr:cNvPr>
        <xdr:cNvCxnSpPr/>
      </xdr:nvCxnSpPr>
      <xdr:spPr>
        <a:xfrm flipV="1">
          <a:off x="19545300" y="1075239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74740</xdr:rowOff>
    </xdr:from>
    <xdr:to>
      <xdr:col>98</xdr:col>
      <xdr:colOff>38100</xdr:colOff>
      <xdr:row>63</xdr:row>
      <xdr:rowOff>4890</xdr:rowOff>
    </xdr:to>
    <xdr:sp macro="" textlink="">
      <xdr:nvSpPr>
        <xdr:cNvPr id="617" name="楕円 616">
          <a:extLst>
            <a:ext uri="{FF2B5EF4-FFF2-40B4-BE49-F238E27FC236}">
              <a16:creationId xmlns="" xmlns:a16="http://schemas.microsoft.com/office/drawing/2014/main" id="{13985920-1905-47EA-9A2C-DB7AF4207196}"/>
            </a:ext>
          </a:extLst>
        </xdr:cNvPr>
        <xdr:cNvSpPr/>
      </xdr:nvSpPr>
      <xdr:spPr>
        <a:xfrm>
          <a:off x="18605500" y="107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123063</xdr:rowOff>
    </xdr:from>
    <xdr:to>
      <xdr:col>102</xdr:col>
      <xdr:colOff>114300</xdr:colOff>
      <xdr:row>62</xdr:row>
      <xdr:rowOff>125540</xdr:rowOff>
    </xdr:to>
    <xdr:cxnSp macro="">
      <xdr:nvCxnSpPr>
        <xdr:cNvPr id="618" name="直線コネクタ 617">
          <a:extLst>
            <a:ext uri="{FF2B5EF4-FFF2-40B4-BE49-F238E27FC236}">
              <a16:creationId xmlns="" xmlns:a16="http://schemas.microsoft.com/office/drawing/2014/main" id="{AEAC4DDB-B981-4015-9567-7C3B014EA1A7}"/>
            </a:ext>
          </a:extLst>
        </xdr:cNvPr>
        <xdr:cNvCxnSpPr/>
      </xdr:nvCxnSpPr>
      <xdr:spPr>
        <a:xfrm flipV="1">
          <a:off x="18656300" y="1075296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970</xdr:rowOff>
    </xdr:from>
    <xdr:ext cx="469744" cy="259045"/>
    <xdr:sp macro="" textlink="">
      <xdr:nvSpPr>
        <xdr:cNvPr id="619" name="n_1aveValue【学校施設】&#10;一人当たり面積">
          <a:extLst>
            <a:ext uri="{FF2B5EF4-FFF2-40B4-BE49-F238E27FC236}">
              <a16:creationId xmlns="" xmlns:a16="http://schemas.microsoft.com/office/drawing/2014/main" id="{5930CD39-DA8A-424B-82C3-E495CA1C8CDE}"/>
            </a:ext>
          </a:extLst>
        </xdr:cNvPr>
        <xdr:cNvSpPr txBox="1"/>
      </xdr:nvSpPr>
      <xdr:spPr>
        <a:xfrm>
          <a:off x="21075727" y="108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5160</xdr:rowOff>
    </xdr:from>
    <xdr:ext cx="469744" cy="259045"/>
    <xdr:sp macro="" textlink="">
      <xdr:nvSpPr>
        <xdr:cNvPr id="620" name="n_2aveValue【学校施設】&#10;一人当たり面積">
          <a:extLst>
            <a:ext uri="{FF2B5EF4-FFF2-40B4-BE49-F238E27FC236}">
              <a16:creationId xmlns="" xmlns:a16="http://schemas.microsoft.com/office/drawing/2014/main" id="{DD8B686A-B33C-497A-9918-6FA394218E67}"/>
            </a:ext>
          </a:extLst>
        </xdr:cNvPr>
        <xdr:cNvSpPr txBox="1"/>
      </xdr:nvSpPr>
      <xdr:spPr>
        <a:xfrm>
          <a:off x="20199427" y="1080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10685</xdr:rowOff>
    </xdr:from>
    <xdr:ext cx="469744" cy="259045"/>
    <xdr:sp macro="" textlink="">
      <xdr:nvSpPr>
        <xdr:cNvPr id="621" name="n_3aveValue【学校施設】&#10;一人当たり面積">
          <a:extLst>
            <a:ext uri="{FF2B5EF4-FFF2-40B4-BE49-F238E27FC236}">
              <a16:creationId xmlns="" xmlns:a16="http://schemas.microsoft.com/office/drawing/2014/main" id="{9F8AE3DF-FFA2-49A5-9900-127DEC7EB95C}"/>
            </a:ext>
          </a:extLst>
        </xdr:cNvPr>
        <xdr:cNvSpPr txBox="1"/>
      </xdr:nvSpPr>
      <xdr:spPr>
        <a:xfrm>
          <a:off x="193104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7828</xdr:rowOff>
    </xdr:from>
    <xdr:ext cx="469744" cy="259045"/>
    <xdr:sp macro="" textlink="">
      <xdr:nvSpPr>
        <xdr:cNvPr id="622" name="n_4aveValue【学校施設】&#10;一人当たり面積">
          <a:extLst>
            <a:ext uri="{FF2B5EF4-FFF2-40B4-BE49-F238E27FC236}">
              <a16:creationId xmlns="" xmlns:a16="http://schemas.microsoft.com/office/drawing/2014/main" id="{1377CF6E-AAD2-40A3-913B-45262E733712}"/>
            </a:ext>
          </a:extLst>
        </xdr:cNvPr>
        <xdr:cNvSpPr txBox="1"/>
      </xdr:nvSpPr>
      <xdr:spPr>
        <a:xfrm>
          <a:off x="18421427" y="1080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17987</xdr:rowOff>
    </xdr:from>
    <xdr:ext cx="469744" cy="259045"/>
    <xdr:sp macro="" textlink="">
      <xdr:nvSpPr>
        <xdr:cNvPr id="623" name="n_1mainValue【学校施設】&#10;一人当たり面積">
          <a:extLst>
            <a:ext uri="{FF2B5EF4-FFF2-40B4-BE49-F238E27FC236}">
              <a16:creationId xmlns="" xmlns:a16="http://schemas.microsoft.com/office/drawing/2014/main" id="{29645326-0B4A-4B59-8BF8-8C24F8A931FD}"/>
            </a:ext>
          </a:extLst>
        </xdr:cNvPr>
        <xdr:cNvSpPr txBox="1"/>
      </xdr:nvSpPr>
      <xdr:spPr>
        <a:xfrm>
          <a:off x="21075727" y="1047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18369</xdr:rowOff>
    </xdr:from>
    <xdr:ext cx="469744" cy="259045"/>
    <xdr:sp macro="" textlink="">
      <xdr:nvSpPr>
        <xdr:cNvPr id="624" name="n_2mainValue【学校施設】&#10;一人当たり面積">
          <a:extLst>
            <a:ext uri="{FF2B5EF4-FFF2-40B4-BE49-F238E27FC236}">
              <a16:creationId xmlns="" xmlns:a16="http://schemas.microsoft.com/office/drawing/2014/main" id="{F38421F9-FC88-4769-AD8F-7ED0B02CD0FF}"/>
            </a:ext>
          </a:extLst>
        </xdr:cNvPr>
        <xdr:cNvSpPr txBox="1"/>
      </xdr:nvSpPr>
      <xdr:spPr>
        <a:xfrm>
          <a:off x="20199427" y="1047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18940</xdr:rowOff>
    </xdr:from>
    <xdr:ext cx="469744" cy="259045"/>
    <xdr:sp macro="" textlink="">
      <xdr:nvSpPr>
        <xdr:cNvPr id="625" name="n_3mainValue【学校施設】&#10;一人当たり面積">
          <a:extLst>
            <a:ext uri="{FF2B5EF4-FFF2-40B4-BE49-F238E27FC236}">
              <a16:creationId xmlns="" xmlns:a16="http://schemas.microsoft.com/office/drawing/2014/main" id="{AF1A679C-B742-428A-B133-C91C5B42E223}"/>
            </a:ext>
          </a:extLst>
        </xdr:cNvPr>
        <xdr:cNvSpPr txBox="1"/>
      </xdr:nvSpPr>
      <xdr:spPr>
        <a:xfrm>
          <a:off x="19310427" y="1047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21417</xdr:rowOff>
    </xdr:from>
    <xdr:ext cx="469744" cy="259045"/>
    <xdr:sp macro="" textlink="">
      <xdr:nvSpPr>
        <xdr:cNvPr id="626" name="n_4mainValue【学校施設】&#10;一人当たり面積">
          <a:extLst>
            <a:ext uri="{FF2B5EF4-FFF2-40B4-BE49-F238E27FC236}">
              <a16:creationId xmlns="" xmlns:a16="http://schemas.microsoft.com/office/drawing/2014/main" id="{A8A8E2B2-1115-4303-AE2D-CF476CF076BA}"/>
            </a:ext>
          </a:extLst>
        </xdr:cNvPr>
        <xdr:cNvSpPr txBox="1"/>
      </xdr:nvSpPr>
      <xdr:spPr>
        <a:xfrm>
          <a:off x="18421427" y="1047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 xmlns:a16="http://schemas.microsoft.com/office/drawing/2014/main" id="{E1C6123C-F0B1-4F27-8F64-41EBDCB65AA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 xmlns:a16="http://schemas.microsoft.com/office/drawing/2014/main" id="{F99EA15D-92BE-4633-AF9F-5039A44E9EE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 xmlns:a16="http://schemas.microsoft.com/office/drawing/2014/main" id="{8489676B-E7A6-42FF-A23A-0C046537B55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 xmlns:a16="http://schemas.microsoft.com/office/drawing/2014/main" id="{5926B89B-8725-49A3-B4A4-F5016E188C2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 xmlns:a16="http://schemas.microsoft.com/office/drawing/2014/main" id="{85D1BF55-C7F3-4A21-BFF0-9B41B48BB7F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 xmlns:a16="http://schemas.microsoft.com/office/drawing/2014/main" id="{4BD8E9E4-D704-4E27-9536-5D0DDF1572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 xmlns:a16="http://schemas.microsoft.com/office/drawing/2014/main" id="{03F0A88C-E464-49D6-A441-71524B431CA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 xmlns:a16="http://schemas.microsoft.com/office/drawing/2014/main" id="{C22348E4-D677-4C82-90ED-D114C3A13E1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 xmlns:a16="http://schemas.microsoft.com/office/drawing/2014/main" id="{024A64EE-B5E3-4207-B513-E902E257C1D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 xmlns:a16="http://schemas.microsoft.com/office/drawing/2014/main" id="{37FFC8F3-8E48-43DE-9B68-BF4137344FC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 xmlns:a16="http://schemas.microsoft.com/office/drawing/2014/main" id="{EEEBDC22-D625-4199-8EED-9744D454203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 xmlns:a16="http://schemas.microsoft.com/office/drawing/2014/main" id="{DD96431A-A7D5-4609-9092-02F75181AB0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 xmlns:a16="http://schemas.microsoft.com/office/drawing/2014/main" id="{E791DD73-E4A7-4A28-B99B-1371B7F4BB8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 xmlns:a16="http://schemas.microsoft.com/office/drawing/2014/main" id="{6C5E07B3-F172-4647-BD70-D891682959B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 xmlns:a16="http://schemas.microsoft.com/office/drawing/2014/main" id="{AF03BFD0-57AC-4DE2-923A-EABE896930E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 xmlns:a16="http://schemas.microsoft.com/office/drawing/2014/main" id="{20C6C4DE-E551-4964-B1AC-F3A7D6AC44E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 xmlns:a16="http://schemas.microsoft.com/office/drawing/2014/main" id="{4BAD4D8D-7222-41F5-93AC-F30E9D4CFCF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 xmlns:a16="http://schemas.microsoft.com/office/drawing/2014/main" id="{FA26801C-7280-4A2F-8D1C-380713DB66A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 xmlns:a16="http://schemas.microsoft.com/office/drawing/2014/main" id="{9D565730-CB93-4BEA-9912-28B66376CD7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 xmlns:a16="http://schemas.microsoft.com/office/drawing/2014/main" id="{13D2EA20-B1FB-43D6-BCFA-7D69E91A715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 xmlns:a16="http://schemas.microsoft.com/office/drawing/2014/main" id="{D899BE06-5DE5-4740-A3DD-DD4A38DE4F6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 xmlns:a16="http://schemas.microsoft.com/office/drawing/2014/main" id="{65F7CF06-BBC8-4E80-8E9B-5BB2DDBB548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 xmlns:a16="http://schemas.microsoft.com/office/drawing/2014/main" id="{29C44E65-8685-4D4E-A210-553F89FF09E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 xmlns:a16="http://schemas.microsoft.com/office/drawing/2014/main" id="{14B30A99-9BD9-489F-9C81-0D033711ECD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 xmlns:a16="http://schemas.microsoft.com/office/drawing/2014/main" id="{5012B210-5B68-4566-8104-27F5017AF7A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 xmlns:a16="http://schemas.microsoft.com/office/drawing/2014/main" id="{3EEE4E01-0C4E-44DE-A2D8-E59A223D2C9E}"/>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 xmlns:a16="http://schemas.microsoft.com/office/drawing/2014/main" id="{C7207F92-AE1C-4DFD-93D4-F7E494B1454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 xmlns:a16="http://schemas.microsoft.com/office/drawing/2014/main" id="{4C190210-2B40-487D-9420-35AEFB85FD0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 xmlns:a16="http://schemas.microsoft.com/office/drawing/2014/main" id="{8442FDE2-6533-4B28-A6CD-310E6D2130EA}"/>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 xmlns:a16="http://schemas.microsoft.com/office/drawing/2014/main" id="{0A961CCF-CB98-4D19-908C-FE6C172E7E92}"/>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7" name="【児童館】&#10;有形固定資産減価償却率平均値テキスト">
          <a:extLst>
            <a:ext uri="{FF2B5EF4-FFF2-40B4-BE49-F238E27FC236}">
              <a16:creationId xmlns="" xmlns:a16="http://schemas.microsoft.com/office/drawing/2014/main" id="{91E4BCE6-33CA-441E-BACF-FC75E362C4AE}"/>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 xmlns:a16="http://schemas.microsoft.com/office/drawing/2014/main" id="{2AE0B82E-E479-4CE5-B79D-1F92E2EED925}"/>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a:extLst>
            <a:ext uri="{FF2B5EF4-FFF2-40B4-BE49-F238E27FC236}">
              <a16:creationId xmlns="" xmlns:a16="http://schemas.microsoft.com/office/drawing/2014/main" id="{24092262-8504-4661-B383-6C446D446393}"/>
            </a:ext>
          </a:extLst>
        </xdr:cNvPr>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 xmlns:a16="http://schemas.microsoft.com/office/drawing/2014/main" id="{7548DA15-592C-476C-B627-A617D5D79398}"/>
            </a:ext>
          </a:extLst>
        </xdr:cNvPr>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a:extLst>
            <a:ext uri="{FF2B5EF4-FFF2-40B4-BE49-F238E27FC236}">
              <a16:creationId xmlns="" xmlns:a16="http://schemas.microsoft.com/office/drawing/2014/main" id="{3D4C67FC-2E5B-4C46-AB00-056AD8C2F242}"/>
            </a:ext>
          </a:extLst>
        </xdr:cNvPr>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104866</xdr:rowOff>
    </xdr:from>
    <xdr:to>
      <xdr:col>67</xdr:col>
      <xdr:colOff>101600</xdr:colOff>
      <xdr:row>82</xdr:row>
      <xdr:rowOff>35016</xdr:rowOff>
    </xdr:to>
    <xdr:sp macro="" textlink="">
      <xdr:nvSpPr>
        <xdr:cNvPr id="662" name="フローチャート: 判断 661">
          <a:extLst>
            <a:ext uri="{FF2B5EF4-FFF2-40B4-BE49-F238E27FC236}">
              <a16:creationId xmlns="" xmlns:a16="http://schemas.microsoft.com/office/drawing/2014/main" id="{277E887A-FFDD-49AA-B86A-F72F3D226A02}"/>
            </a:ext>
          </a:extLst>
        </xdr:cNvPr>
        <xdr:cNvSpPr/>
      </xdr:nvSpPr>
      <xdr:spPr>
        <a:xfrm>
          <a:off x="12763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 xmlns:a16="http://schemas.microsoft.com/office/drawing/2014/main" id="{61C0B0FF-79A5-439C-8236-C1BD75F5BE0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 xmlns:a16="http://schemas.microsoft.com/office/drawing/2014/main" id="{058C3752-9927-420F-BFDE-7E49FAFA85B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 xmlns:a16="http://schemas.microsoft.com/office/drawing/2014/main" id="{D850A2B4-B143-4D9E-B593-5DDA1CA7438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 xmlns:a16="http://schemas.microsoft.com/office/drawing/2014/main" id="{02EC71D3-2176-4A24-8867-966AB0DCA4D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 xmlns:a16="http://schemas.microsoft.com/office/drawing/2014/main" id="{90B8E24B-D938-4CA0-8ABE-14B008427FF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80373</xdr:rowOff>
    </xdr:from>
    <xdr:to>
      <xdr:col>85</xdr:col>
      <xdr:colOff>177800</xdr:colOff>
      <xdr:row>81</xdr:row>
      <xdr:rowOff>10523</xdr:rowOff>
    </xdr:to>
    <xdr:sp macro="" textlink="">
      <xdr:nvSpPr>
        <xdr:cNvPr id="668" name="楕円 667">
          <a:extLst>
            <a:ext uri="{FF2B5EF4-FFF2-40B4-BE49-F238E27FC236}">
              <a16:creationId xmlns="" xmlns:a16="http://schemas.microsoft.com/office/drawing/2014/main" id="{E56EF243-FDA3-4E75-B766-CD52CB1FC644}"/>
            </a:ext>
          </a:extLst>
        </xdr:cNvPr>
        <xdr:cNvSpPr/>
      </xdr:nvSpPr>
      <xdr:spPr>
        <a:xfrm>
          <a:off x="162687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103250</xdr:rowOff>
    </xdr:from>
    <xdr:ext cx="405111" cy="259045"/>
    <xdr:sp macro="" textlink="">
      <xdr:nvSpPr>
        <xdr:cNvPr id="669" name="【児童館】&#10;有形固定資産減価償却率該当値テキスト">
          <a:extLst>
            <a:ext uri="{FF2B5EF4-FFF2-40B4-BE49-F238E27FC236}">
              <a16:creationId xmlns="" xmlns:a16="http://schemas.microsoft.com/office/drawing/2014/main" id="{DF3ED8FF-FAEF-40FF-8192-77E5709D0419}"/>
            </a:ext>
          </a:extLst>
        </xdr:cNvPr>
        <xdr:cNvSpPr txBox="1"/>
      </xdr:nvSpPr>
      <xdr:spPr>
        <a:xfrm>
          <a:off x="16357600" y="1364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28121</xdr:rowOff>
    </xdr:from>
    <xdr:to>
      <xdr:col>81</xdr:col>
      <xdr:colOff>101600</xdr:colOff>
      <xdr:row>80</xdr:row>
      <xdr:rowOff>129721</xdr:rowOff>
    </xdr:to>
    <xdr:sp macro="" textlink="">
      <xdr:nvSpPr>
        <xdr:cNvPr id="670" name="楕円 669">
          <a:extLst>
            <a:ext uri="{FF2B5EF4-FFF2-40B4-BE49-F238E27FC236}">
              <a16:creationId xmlns="" xmlns:a16="http://schemas.microsoft.com/office/drawing/2014/main" id="{624AAC10-84E3-4202-B379-6075108D78F6}"/>
            </a:ext>
          </a:extLst>
        </xdr:cNvPr>
        <xdr:cNvSpPr/>
      </xdr:nvSpPr>
      <xdr:spPr>
        <a:xfrm>
          <a:off x="154305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78921</xdr:rowOff>
    </xdr:from>
    <xdr:to>
      <xdr:col>85</xdr:col>
      <xdr:colOff>127000</xdr:colOff>
      <xdr:row>80</xdr:row>
      <xdr:rowOff>131173</xdr:rowOff>
    </xdr:to>
    <xdr:cxnSp macro="">
      <xdr:nvCxnSpPr>
        <xdr:cNvPr id="671" name="直線コネクタ 670">
          <a:extLst>
            <a:ext uri="{FF2B5EF4-FFF2-40B4-BE49-F238E27FC236}">
              <a16:creationId xmlns="" xmlns:a16="http://schemas.microsoft.com/office/drawing/2014/main" id="{12BFB5A6-E2F0-438B-A60D-A10994FC8313}"/>
            </a:ext>
          </a:extLst>
        </xdr:cNvPr>
        <xdr:cNvCxnSpPr/>
      </xdr:nvCxnSpPr>
      <xdr:spPr>
        <a:xfrm>
          <a:off x="15481300" y="1379492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148952</xdr:rowOff>
    </xdr:from>
    <xdr:to>
      <xdr:col>76</xdr:col>
      <xdr:colOff>165100</xdr:colOff>
      <xdr:row>80</xdr:row>
      <xdr:rowOff>79102</xdr:rowOff>
    </xdr:to>
    <xdr:sp macro="" textlink="">
      <xdr:nvSpPr>
        <xdr:cNvPr id="672" name="楕円 671">
          <a:extLst>
            <a:ext uri="{FF2B5EF4-FFF2-40B4-BE49-F238E27FC236}">
              <a16:creationId xmlns="" xmlns:a16="http://schemas.microsoft.com/office/drawing/2014/main" id="{1EC2EFD8-F45A-4D7C-9902-EF73F1D5D32D}"/>
            </a:ext>
          </a:extLst>
        </xdr:cNvPr>
        <xdr:cNvSpPr/>
      </xdr:nvSpPr>
      <xdr:spPr>
        <a:xfrm>
          <a:off x="14541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28302</xdr:rowOff>
    </xdr:from>
    <xdr:to>
      <xdr:col>81</xdr:col>
      <xdr:colOff>50800</xdr:colOff>
      <xdr:row>80</xdr:row>
      <xdr:rowOff>78921</xdr:rowOff>
    </xdr:to>
    <xdr:cxnSp macro="">
      <xdr:nvCxnSpPr>
        <xdr:cNvPr id="673" name="直線コネクタ 672">
          <a:extLst>
            <a:ext uri="{FF2B5EF4-FFF2-40B4-BE49-F238E27FC236}">
              <a16:creationId xmlns="" xmlns:a16="http://schemas.microsoft.com/office/drawing/2014/main" id="{0F9A4A04-C4A9-458C-8953-1A7A991EF1B2}"/>
            </a:ext>
          </a:extLst>
        </xdr:cNvPr>
        <xdr:cNvCxnSpPr/>
      </xdr:nvCxnSpPr>
      <xdr:spPr>
        <a:xfrm>
          <a:off x="14592300" y="1374430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98334</xdr:rowOff>
    </xdr:from>
    <xdr:to>
      <xdr:col>72</xdr:col>
      <xdr:colOff>38100</xdr:colOff>
      <xdr:row>80</xdr:row>
      <xdr:rowOff>28484</xdr:rowOff>
    </xdr:to>
    <xdr:sp macro="" textlink="">
      <xdr:nvSpPr>
        <xdr:cNvPr id="674" name="楕円 673">
          <a:extLst>
            <a:ext uri="{FF2B5EF4-FFF2-40B4-BE49-F238E27FC236}">
              <a16:creationId xmlns="" xmlns:a16="http://schemas.microsoft.com/office/drawing/2014/main" id="{37D8040C-C6A8-4FAB-BD68-9FCB8937ED02}"/>
            </a:ext>
          </a:extLst>
        </xdr:cNvPr>
        <xdr:cNvSpPr/>
      </xdr:nvSpPr>
      <xdr:spPr>
        <a:xfrm>
          <a:off x="13652500" y="1364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149134</xdr:rowOff>
    </xdr:from>
    <xdr:to>
      <xdr:col>76</xdr:col>
      <xdr:colOff>114300</xdr:colOff>
      <xdr:row>80</xdr:row>
      <xdr:rowOff>28302</xdr:rowOff>
    </xdr:to>
    <xdr:cxnSp macro="">
      <xdr:nvCxnSpPr>
        <xdr:cNvPr id="675" name="直線コネクタ 674">
          <a:extLst>
            <a:ext uri="{FF2B5EF4-FFF2-40B4-BE49-F238E27FC236}">
              <a16:creationId xmlns="" xmlns:a16="http://schemas.microsoft.com/office/drawing/2014/main" id="{9BBF171D-BC0D-4576-AC39-2DFE2B387B4F}"/>
            </a:ext>
          </a:extLst>
        </xdr:cNvPr>
        <xdr:cNvCxnSpPr/>
      </xdr:nvCxnSpPr>
      <xdr:spPr>
        <a:xfrm>
          <a:off x="13703300" y="1369368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46082</xdr:rowOff>
    </xdr:from>
    <xdr:to>
      <xdr:col>67</xdr:col>
      <xdr:colOff>101600</xdr:colOff>
      <xdr:row>79</xdr:row>
      <xdr:rowOff>147682</xdr:rowOff>
    </xdr:to>
    <xdr:sp macro="" textlink="">
      <xdr:nvSpPr>
        <xdr:cNvPr id="676" name="楕円 675">
          <a:extLst>
            <a:ext uri="{FF2B5EF4-FFF2-40B4-BE49-F238E27FC236}">
              <a16:creationId xmlns="" xmlns:a16="http://schemas.microsoft.com/office/drawing/2014/main" id="{6FF47335-9B80-47C2-9C95-4CDE71507D4B}"/>
            </a:ext>
          </a:extLst>
        </xdr:cNvPr>
        <xdr:cNvSpPr/>
      </xdr:nvSpPr>
      <xdr:spPr>
        <a:xfrm>
          <a:off x="127635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96882</xdr:rowOff>
    </xdr:from>
    <xdr:to>
      <xdr:col>71</xdr:col>
      <xdr:colOff>177800</xdr:colOff>
      <xdr:row>79</xdr:row>
      <xdr:rowOff>149134</xdr:rowOff>
    </xdr:to>
    <xdr:cxnSp macro="">
      <xdr:nvCxnSpPr>
        <xdr:cNvPr id="677" name="直線コネクタ 676">
          <a:extLst>
            <a:ext uri="{FF2B5EF4-FFF2-40B4-BE49-F238E27FC236}">
              <a16:creationId xmlns="" xmlns:a16="http://schemas.microsoft.com/office/drawing/2014/main" id="{AB3C9528-2E5D-4042-9E2E-B79413EFF649}"/>
            </a:ext>
          </a:extLst>
        </xdr:cNvPr>
        <xdr:cNvCxnSpPr/>
      </xdr:nvCxnSpPr>
      <xdr:spPr>
        <a:xfrm>
          <a:off x="12814300" y="1364143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78" name="n_1aveValue【児童館】&#10;有形固定資産減価償却率">
          <a:extLst>
            <a:ext uri="{FF2B5EF4-FFF2-40B4-BE49-F238E27FC236}">
              <a16:creationId xmlns="" xmlns:a16="http://schemas.microsoft.com/office/drawing/2014/main" id="{4AC91F53-0EC9-417A-AD48-F6BBA7E74E53}"/>
            </a:ext>
          </a:extLst>
        </xdr:cNvPr>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79" name="n_2aveValue【児童館】&#10;有形固定資産減価償却率">
          <a:extLst>
            <a:ext uri="{FF2B5EF4-FFF2-40B4-BE49-F238E27FC236}">
              <a16:creationId xmlns="" xmlns:a16="http://schemas.microsoft.com/office/drawing/2014/main" id="{BC9131D0-1B31-4D1C-A46C-3D8B28D6C507}"/>
            </a:ext>
          </a:extLst>
        </xdr:cNvPr>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80" name="n_3aveValue【児童館】&#10;有形固定資産減価償却率">
          <a:extLst>
            <a:ext uri="{FF2B5EF4-FFF2-40B4-BE49-F238E27FC236}">
              <a16:creationId xmlns="" xmlns:a16="http://schemas.microsoft.com/office/drawing/2014/main" id="{3D601673-F51E-481F-9C00-0DBCDFA15B5F}"/>
            </a:ext>
          </a:extLst>
        </xdr:cNvPr>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26143</xdr:rowOff>
    </xdr:from>
    <xdr:ext cx="405111" cy="259045"/>
    <xdr:sp macro="" textlink="">
      <xdr:nvSpPr>
        <xdr:cNvPr id="681" name="n_4aveValue【児童館】&#10;有形固定資産減価償却率">
          <a:extLst>
            <a:ext uri="{FF2B5EF4-FFF2-40B4-BE49-F238E27FC236}">
              <a16:creationId xmlns="" xmlns:a16="http://schemas.microsoft.com/office/drawing/2014/main" id="{C5779EBD-7A16-482F-BEAE-95EBB6455072}"/>
            </a:ext>
          </a:extLst>
        </xdr:cNvPr>
        <xdr:cNvSpPr txBox="1"/>
      </xdr:nvSpPr>
      <xdr:spPr>
        <a:xfrm>
          <a:off x="12611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146248</xdr:rowOff>
    </xdr:from>
    <xdr:ext cx="405111" cy="259045"/>
    <xdr:sp macro="" textlink="">
      <xdr:nvSpPr>
        <xdr:cNvPr id="682" name="n_1mainValue【児童館】&#10;有形固定資産減価償却率">
          <a:extLst>
            <a:ext uri="{FF2B5EF4-FFF2-40B4-BE49-F238E27FC236}">
              <a16:creationId xmlns="" xmlns:a16="http://schemas.microsoft.com/office/drawing/2014/main" id="{4F911AE0-BF0E-40BA-9745-EE6EA2F87305}"/>
            </a:ext>
          </a:extLst>
        </xdr:cNvPr>
        <xdr:cNvSpPr txBox="1"/>
      </xdr:nvSpPr>
      <xdr:spPr>
        <a:xfrm>
          <a:off x="15266044" y="1351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95629</xdr:rowOff>
    </xdr:from>
    <xdr:ext cx="405111" cy="259045"/>
    <xdr:sp macro="" textlink="">
      <xdr:nvSpPr>
        <xdr:cNvPr id="683" name="n_2mainValue【児童館】&#10;有形固定資産減価償却率">
          <a:extLst>
            <a:ext uri="{FF2B5EF4-FFF2-40B4-BE49-F238E27FC236}">
              <a16:creationId xmlns="" xmlns:a16="http://schemas.microsoft.com/office/drawing/2014/main" id="{E59E897E-5945-4EAD-9999-6B1E3EC4C646}"/>
            </a:ext>
          </a:extLst>
        </xdr:cNvPr>
        <xdr:cNvSpPr txBox="1"/>
      </xdr:nvSpPr>
      <xdr:spPr>
        <a:xfrm>
          <a:off x="143897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45011</xdr:rowOff>
    </xdr:from>
    <xdr:ext cx="405111" cy="259045"/>
    <xdr:sp macro="" textlink="">
      <xdr:nvSpPr>
        <xdr:cNvPr id="684" name="n_3mainValue【児童館】&#10;有形固定資産減価償却率">
          <a:extLst>
            <a:ext uri="{FF2B5EF4-FFF2-40B4-BE49-F238E27FC236}">
              <a16:creationId xmlns="" xmlns:a16="http://schemas.microsoft.com/office/drawing/2014/main" id="{29AB6360-C0C3-4F64-A384-8D1A4E9C981F}"/>
            </a:ext>
          </a:extLst>
        </xdr:cNvPr>
        <xdr:cNvSpPr txBox="1"/>
      </xdr:nvSpPr>
      <xdr:spPr>
        <a:xfrm>
          <a:off x="13500744" y="1341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164209</xdr:rowOff>
    </xdr:from>
    <xdr:ext cx="405111" cy="259045"/>
    <xdr:sp macro="" textlink="">
      <xdr:nvSpPr>
        <xdr:cNvPr id="685" name="n_4mainValue【児童館】&#10;有形固定資産減価償却率">
          <a:extLst>
            <a:ext uri="{FF2B5EF4-FFF2-40B4-BE49-F238E27FC236}">
              <a16:creationId xmlns="" xmlns:a16="http://schemas.microsoft.com/office/drawing/2014/main" id="{ABC15E4A-E405-4AD0-831C-60EE38ED54BB}"/>
            </a:ext>
          </a:extLst>
        </xdr:cNvPr>
        <xdr:cNvSpPr txBox="1"/>
      </xdr:nvSpPr>
      <xdr:spPr>
        <a:xfrm>
          <a:off x="12611744" y="1336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 xmlns:a16="http://schemas.microsoft.com/office/drawing/2014/main" id="{F7ED96E1-2DAF-454C-BD21-0438AF58CBB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 xmlns:a16="http://schemas.microsoft.com/office/drawing/2014/main" id="{57DB97C5-DCD0-42E9-9AA4-DB58E4AE20F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 xmlns:a16="http://schemas.microsoft.com/office/drawing/2014/main" id="{517FBA2B-C21D-4885-AF42-2C8A35B9815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 xmlns:a16="http://schemas.microsoft.com/office/drawing/2014/main" id="{FB62E729-8382-428A-9599-9BBD8931A12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 xmlns:a16="http://schemas.microsoft.com/office/drawing/2014/main" id="{BDC65AC3-4BA1-40E2-A8CD-1A656F159AB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 xmlns:a16="http://schemas.microsoft.com/office/drawing/2014/main" id="{F1887CCD-CAAD-468B-9687-0A4880C305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 xmlns:a16="http://schemas.microsoft.com/office/drawing/2014/main" id="{3B47314F-D270-4291-8405-18A8408A416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 xmlns:a16="http://schemas.microsoft.com/office/drawing/2014/main" id="{B67F3E99-D716-4439-ABF9-7C92E4D001A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 xmlns:a16="http://schemas.microsoft.com/office/drawing/2014/main" id="{0D9A599E-2C09-4B62-B6DD-3467253E508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 xmlns:a16="http://schemas.microsoft.com/office/drawing/2014/main" id="{1E0042F6-1E00-4905-88A2-880E3685558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 xmlns:a16="http://schemas.microsoft.com/office/drawing/2014/main" id="{8E260FF3-86EB-43DB-805F-7FA9BC64AC4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 xmlns:a16="http://schemas.microsoft.com/office/drawing/2014/main" id="{FE994929-5A71-4EE0-BE43-F7D68CEC0E8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 xmlns:a16="http://schemas.microsoft.com/office/drawing/2014/main" id="{9AD0408D-E92E-493A-B0A7-1E61948B779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 xmlns:a16="http://schemas.microsoft.com/office/drawing/2014/main" id="{87AA425E-BC79-4DF6-A9F7-93DA08C6C3C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 xmlns:a16="http://schemas.microsoft.com/office/drawing/2014/main" id="{D740EE0C-AC79-423E-8554-6BA77A9AC4A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 xmlns:a16="http://schemas.microsoft.com/office/drawing/2014/main" id="{AFF02802-C620-443A-8834-7244D56083E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 xmlns:a16="http://schemas.microsoft.com/office/drawing/2014/main" id="{7112B09A-B965-4682-A8A0-6B8ED3A2BE3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 xmlns:a16="http://schemas.microsoft.com/office/drawing/2014/main" id="{95049D62-8BC5-47CD-A19F-9B24385E1D8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 xmlns:a16="http://schemas.microsoft.com/office/drawing/2014/main" id="{0920239F-4AC5-417A-8670-A2574414E38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 xmlns:a16="http://schemas.microsoft.com/office/drawing/2014/main" id="{AD3B2DB3-C7AB-4B69-9A45-42BB2E8ED6E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 xmlns:a16="http://schemas.microsoft.com/office/drawing/2014/main" id="{1A6C1B5E-8E10-4470-AF34-D0FBDDE6E9A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 xmlns:a16="http://schemas.microsoft.com/office/drawing/2014/main" id="{A3E2BA20-3B7B-4377-8AD0-E3E942E3B5F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 xmlns:a16="http://schemas.microsoft.com/office/drawing/2014/main" id="{CC9020F4-0099-40FB-9FA4-74BC9BCEEFB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 xmlns:a16="http://schemas.microsoft.com/office/drawing/2014/main" id="{547FCC25-F0DB-420D-A90F-1CB1E02F2725}"/>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 xmlns:a16="http://schemas.microsoft.com/office/drawing/2014/main" id="{80DE84D9-6EC5-4E7A-9826-0CFF23F23F99}"/>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 xmlns:a16="http://schemas.microsoft.com/office/drawing/2014/main" id="{3AEE1141-3AE9-4BFD-A896-6B42FB25D61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 xmlns:a16="http://schemas.microsoft.com/office/drawing/2014/main" id="{C096265D-C7D0-41CA-9A66-3F8E98728598}"/>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 xmlns:a16="http://schemas.microsoft.com/office/drawing/2014/main" id="{FE65D98B-F540-49BB-8302-75EB10F62D03}"/>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14" name="【児童館】&#10;一人当たり面積平均値テキスト">
          <a:extLst>
            <a:ext uri="{FF2B5EF4-FFF2-40B4-BE49-F238E27FC236}">
              <a16:creationId xmlns="" xmlns:a16="http://schemas.microsoft.com/office/drawing/2014/main" id="{A47F340F-BBC0-47DE-86E0-CB74001F3C57}"/>
            </a:ext>
          </a:extLst>
        </xdr:cNvPr>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 xmlns:a16="http://schemas.microsoft.com/office/drawing/2014/main" id="{29C9524D-7BF2-4688-8BB0-236AC2A91D22}"/>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a:extLst>
            <a:ext uri="{FF2B5EF4-FFF2-40B4-BE49-F238E27FC236}">
              <a16:creationId xmlns="" xmlns:a16="http://schemas.microsoft.com/office/drawing/2014/main" id="{81376C5D-38BB-4609-A217-32577757FC6F}"/>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a:extLst>
            <a:ext uri="{FF2B5EF4-FFF2-40B4-BE49-F238E27FC236}">
              <a16:creationId xmlns="" xmlns:a16="http://schemas.microsoft.com/office/drawing/2014/main" id="{90B4F447-5B9C-406C-AD52-8F379B3E2E8A}"/>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a:extLst>
            <a:ext uri="{FF2B5EF4-FFF2-40B4-BE49-F238E27FC236}">
              <a16:creationId xmlns="" xmlns:a16="http://schemas.microsoft.com/office/drawing/2014/main" id="{32786763-36FB-4AD3-A1D5-ED87F3BCE5AD}"/>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19" name="フローチャート: 判断 718">
          <a:extLst>
            <a:ext uri="{FF2B5EF4-FFF2-40B4-BE49-F238E27FC236}">
              <a16:creationId xmlns="" xmlns:a16="http://schemas.microsoft.com/office/drawing/2014/main" id="{E54C6390-F3B3-49CC-BC57-5B7DB7CBFAD6}"/>
            </a:ext>
          </a:extLst>
        </xdr:cNvPr>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 xmlns:a16="http://schemas.microsoft.com/office/drawing/2014/main" id="{3B541EEE-54F0-4EF1-BAE8-397FAA37F25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 xmlns:a16="http://schemas.microsoft.com/office/drawing/2014/main" id="{69288A85-558D-4E21-88C6-0A67404F9C9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 xmlns:a16="http://schemas.microsoft.com/office/drawing/2014/main" id="{6671A9B0-65C2-4B79-A76E-9130C3C800F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 xmlns:a16="http://schemas.microsoft.com/office/drawing/2014/main" id="{78E6C6AA-7F2E-4F5C-A5AC-609158430CD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 xmlns:a16="http://schemas.microsoft.com/office/drawing/2014/main" id="{32E7A0D7-6AE1-491F-A0E6-233ACDFE59E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25" name="楕円 724">
          <a:extLst>
            <a:ext uri="{FF2B5EF4-FFF2-40B4-BE49-F238E27FC236}">
              <a16:creationId xmlns="" xmlns:a16="http://schemas.microsoft.com/office/drawing/2014/main" id="{058E4C7F-9984-4698-A862-6E2025A14469}"/>
            </a:ext>
          </a:extLst>
        </xdr:cNvPr>
        <xdr:cNvSpPr/>
      </xdr:nvSpPr>
      <xdr:spPr>
        <a:xfrm>
          <a:off x="22110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124477</xdr:rowOff>
    </xdr:from>
    <xdr:ext cx="469744" cy="259045"/>
    <xdr:sp macro="" textlink="">
      <xdr:nvSpPr>
        <xdr:cNvPr id="726" name="【児童館】&#10;一人当たり面積該当値テキスト">
          <a:extLst>
            <a:ext uri="{FF2B5EF4-FFF2-40B4-BE49-F238E27FC236}">
              <a16:creationId xmlns="" xmlns:a16="http://schemas.microsoft.com/office/drawing/2014/main" id="{FD6E309D-65F1-47E0-A324-D83F52B8DD03}"/>
            </a:ext>
          </a:extLst>
        </xdr:cNvPr>
        <xdr:cNvSpPr txBox="1"/>
      </xdr:nvSpPr>
      <xdr:spPr>
        <a:xfrm>
          <a:off x="22199600"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101600</xdr:rowOff>
    </xdr:from>
    <xdr:to>
      <xdr:col>112</xdr:col>
      <xdr:colOff>38100</xdr:colOff>
      <xdr:row>84</xdr:row>
      <xdr:rowOff>31750</xdr:rowOff>
    </xdr:to>
    <xdr:sp macro="" textlink="">
      <xdr:nvSpPr>
        <xdr:cNvPr id="727" name="楕円 726">
          <a:extLst>
            <a:ext uri="{FF2B5EF4-FFF2-40B4-BE49-F238E27FC236}">
              <a16:creationId xmlns="" xmlns:a16="http://schemas.microsoft.com/office/drawing/2014/main" id="{6977290D-6ADD-4BBA-AA04-818FBECB23E3}"/>
            </a:ext>
          </a:extLst>
        </xdr:cNvPr>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152400</xdr:rowOff>
    </xdr:from>
    <xdr:to>
      <xdr:col>116</xdr:col>
      <xdr:colOff>63500</xdr:colOff>
      <xdr:row>83</xdr:row>
      <xdr:rowOff>152400</xdr:rowOff>
    </xdr:to>
    <xdr:cxnSp macro="">
      <xdr:nvCxnSpPr>
        <xdr:cNvPr id="728" name="直線コネクタ 727">
          <a:extLst>
            <a:ext uri="{FF2B5EF4-FFF2-40B4-BE49-F238E27FC236}">
              <a16:creationId xmlns="" xmlns:a16="http://schemas.microsoft.com/office/drawing/2014/main" id="{8681F793-D82C-4413-B29F-0CBA356A6571}"/>
            </a:ext>
          </a:extLst>
        </xdr:cNvPr>
        <xdr:cNvCxnSpPr/>
      </xdr:nvCxnSpPr>
      <xdr:spPr>
        <a:xfrm>
          <a:off x="21323300" y="1438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101600</xdr:rowOff>
    </xdr:from>
    <xdr:to>
      <xdr:col>107</xdr:col>
      <xdr:colOff>101600</xdr:colOff>
      <xdr:row>84</xdr:row>
      <xdr:rowOff>31750</xdr:rowOff>
    </xdr:to>
    <xdr:sp macro="" textlink="">
      <xdr:nvSpPr>
        <xdr:cNvPr id="729" name="楕円 728">
          <a:extLst>
            <a:ext uri="{FF2B5EF4-FFF2-40B4-BE49-F238E27FC236}">
              <a16:creationId xmlns="" xmlns:a16="http://schemas.microsoft.com/office/drawing/2014/main" id="{3098DC65-B4C6-46B8-B39B-6EF0622B7193}"/>
            </a:ext>
          </a:extLst>
        </xdr:cNvPr>
        <xdr:cNvSpPr/>
      </xdr:nvSpPr>
      <xdr:spPr>
        <a:xfrm>
          <a:off x="2038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152400</xdr:rowOff>
    </xdr:from>
    <xdr:to>
      <xdr:col>111</xdr:col>
      <xdr:colOff>177800</xdr:colOff>
      <xdr:row>83</xdr:row>
      <xdr:rowOff>152400</xdr:rowOff>
    </xdr:to>
    <xdr:cxnSp macro="">
      <xdr:nvCxnSpPr>
        <xdr:cNvPr id="730" name="直線コネクタ 729">
          <a:extLst>
            <a:ext uri="{FF2B5EF4-FFF2-40B4-BE49-F238E27FC236}">
              <a16:creationId xmlns="" xmlns:a16="http://schemas.microsoft.com/office/drawing/2014/main" id="{153DC994-8CF3-4299-83F8-11793ABFACBB}"/>
            </a:ext>
          </a:extLst>
        </xdr:cNvPr>
        <xdr:cNvCxnSpPr/>
      </xdr:nvCxnSpPr>
      <xdr:spPr>
        <a:xfrm>
          <a:off x="20434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31" name="楕円 730">
          <a:extLst>
            <a:ext uri="{FF2B5EF4-FFF2-40B4-BE49-F238E27FC236}">
              <a16:creationId xmlns="" xmlns:a16="http://schemas.microsoft.com/office/drawing/2014/main" id="{45D88467-29D6-469D-A702-E5E1D9457060}"/>
            </a:ext>
          </a:extLst>
        </xdr:cNvPr>
        <xdr:cNvSpPr/>
      </xdr:nvSpPr>
      <xdr:spPr>
        <a:xfrm>
          <a:off x="19494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152400</xdr:rowOff>
    </xdr:from>
    <xdr:to>
      <xdr:col>107</xdr:col>
      <xdr:colOff>50800</xdr:colOff>
      <xdr:row>83</xdr:row>
      <xdr:rowOff>152400</xdr:rowOff>
    </xdr:to>
    <xdr:cxnSp macro="">
      <xdr:nvCxnSpPr>
        <xdr:cNvPr id="732" name="直線コネクタ 731">
          <a:extLst>
            <a:ext uri="{FF2B5EF4-FFF2-40B4-BE49-F238E27FC236}">
              <a16:creationId xmlns="" xmlns:a16="http://schemas.microsoft.com/office/drawing/2014/main" id="{7004F697-1A7E-4175-AFC4-5153842F0FBE}"/>
            </a:ext>
          </a:extLst>
        </xdr:cNvPr>
        <xdr:cNvCxnSpPr/>
      </xdr:nvCxnSpPr>
      <xdr:spPr>
        <a:xfrm>
          <a:off x="19545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33" name="楕円 732">
          <a:extLst>
            <a:ext uri="{FF2B5EF4-FFF2-40B4-BE49-F238E27FC236}">
              <a16:creationId xmlns="" xmlns:a16="http://schemas.microsoft.com/office/drawing/2014/main" id="{30019249-08FF-4D7B-A92D-B984C9461D05}"/>
            </a:ext>
          </a:extLst>
        </xdr:cNvPr>
        <xdr:cNvSpPr/>
      </xdr:nvSpPr>
      <xdr:spPr>
        <a:xfrm>
          <a:off x="18605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152400</xdr:rowOff>
    </xdr:from>
    <xdr:to>
      <xdr:col>102</xdr:col>
      <xdr:colOff>114300</xdr:colOff>
      <xdr:row>83</xdr:row>
      <xdr:rowOff>152400</xdr:rowOff>
    </xdr:to>
    <xdr:cxnSp macro="">
      <xdr:nvCxnSpPr>
        <xdr:cNvPr id="734" name="直線コネクタ 733">
          <a:extLst>
            <a:ext uri="{FF2B5EF4-FFF2-40B4-BE49-F238E27FC236}">
              <a16:creationId xmlns="" xmlns:a16="http://schemas.microsoft.com/office/drawing/2014/main" id="{E12876DE-2008-4FB8-BE51-8628EB4AE0AB}"/>
            </a:ext>
          </a:extLst>
        </xdr:cNvPr>
        <xdr:cNvCxnSpPr/>
      </xdr:nvCxnSpPr>
      <xdr:spPr>
        <a:xfrm>
          <a:off x="18656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5" name="n_1aveValue【児童館】&#10;一人当たり面積">
          <a:extLst>
            <a:ext uri="{FF2B5EF4-FFF2-40B4-BE49-F238E27FC236}">
              <a16:creationId xmlns="" xmlns:a16="http://schemas.microsoft.com/office/drawing/2014/main" id="{28EAB77D-E8BC-495B-BE15-B9DA03CF7457}"/>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6" name="n_2aveValue【児童館】&#10;一人当たり面積">
          <a:extLst>
            <a:ext uri="{FF2B5EF4-FFF2-40B4-BE49-F238E27FC236}">
              <a16:creationId xmlns="" xmlns:a16="http://schemas.microsoft.com/office/drawing/2014/main" id="{CC32B0C2-C51E-4323-A27C-0C9ED503E2F6}"/>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7" name="n_3aveValue【児童館】&#10;一人当たり面積">
          <a:extLst>
            <a:ext uri="{FF2B5EF4-FFF2-40B4-BE49-F238E27FC236}">
              <a16:creationId xmlns="" xmlns:a16="http://schemas.microsoft.com/office/drawing/2014/main" id="{45277779-300A-490B-BAD4-2D11DA4F3378}"/>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738" name="n_4aveValue【児童館】&#10;一人当たり面積">
          <a:extLst>
            <a:ext uri="{FF2B5EF4-FFF2-40B4-BE49-F238E27FC236}">
              <a16:creationId xmlns="" xmlns:a16="http://schemas.microsoft.com/office/drawing/2014/main" id="{5593A91B-3C98-4B82-8816-BB5EE37B39B8}"/>
            </a:ext>
          </a:extLst>
        </xdr:cNvPr>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48277</xdr:rowOff>
    </xdr:from>
    <xdr:ext cx="469744" cy="259045"/>
    <xdr:sp macro="" textlink="">
      <xdr:nvSpPr>
        <xdr:cNvPr id="739" name="n_1mainValue【児童館】&#10;一人当たり面積">
          <a:extLst>
            <a:ext uri="{FF2B5EF4-FFF2-40B4-BE49-F238E27FC236}">
              <a16:creationId xmlns="" xmlns:a16="http://schemas.microsoft.com/office/drawing/2014/main" id="{F274E789-B81B-4869-AE4D-15E531A9B411}"/>
            </a:ext>
          </a:extLst>
        </xdr:cNvPr>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40" name="n_2mainValue【児童館】&#10;一人当たり面積">
          <a:extLst>
            <a:ext uri="{FF2B5EF4-FFF2-40B4-BE49-F238E27FC236}">
              <a16:creationId xmlns="" xmlns:a16="http://schemas.microsoft.com/office/drawing/2014/main" id="{615A0286-5CA9-4FC2-B0AE-22B633C65F2C}"/>
            </a:ext>
          </a:extLst>
        </xdr:cNvPr>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41" name="n_3mainValue【児童館】&#10;一人当たり面積">
          <a:extLst>
            <a:ext uri="{FF2B5EF4-FFF2-40B4-BE49-F238E27FC236}">
              <a16:creationId xmlns="" xmlns:a16="http://schemas.microsoft.com/office/drawing/2014/main" id="{1B7D245A-4ABE-46F7-A96B-E012624B8962}"/>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42" name="n_4mainValue【児童館】&#10;一人当たり面積">
          <a:extLst>
            <a:ext uri="{FF2B5EF4-FFF2-40B4-BE49-F238E27FC236}">
              <a16:creationId xmlns="" xmlns:a16="http://schemas.microsoft.com/office/drawing/2014/main" id="{0CE90977-458A-4F91-A7B1-2BCC72A43805}"/>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 xmlns:a16="http://schemas.microsoft.com/office/drawing/2014/main" id="{2845434A-01AA-401B-82C9-A377157D86A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 xmlns:a16="http://schemas.microsoft.com/office/drawing/2014/main" id="{53C80C7F-8DC2-4249-A351-09861D8AA1B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 xmlns:a16="http://schemas.microsoft.com/office/drawing/2014/main" id="{A396A6CD-1A46-41A8-B56F-537E945088B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 xmlns:a16="http://schemas.microsoft.com/office/drawing/2014/main" id="{E14CF81D-C501-46CC-BF56-C1A11100BE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 xmlns:a16="http://schemas.microsoft.com/office/drawing/2014/main" id="{A7440E99-0DA0-45E5-B01D-19A09F87CBE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 xmlns:a16="http://schemas.microsoft.com/office/drawing/2014/main" id="{AC8DC3C4-EF08-4B9C-A6A2-423D7BF58BD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 xmlns:a16="http://schemas.microsoft.com/office/drawing/2014/main" id="{BEC4013F-22FC-4EBE-AB95-87E19517A11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 xmlns:a16="http://schemas.microsoft.com/office/drawing/2014/main" id="{511798AD-2573-4F81-9AE6-81965AAD10B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 xmlns:a16="http://schemas.microsoft.com/office/drawing/2014/main" id="{988C9EC2-02AC-4DB6-A338-2650AC2134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 xmlns:a16="http://schemas.microsoft.com/office/drawing/2014/main" id="{89651385-2008-4388-A4EB-41603612752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 xmlns:a16="http://schemas.microsoft.com/office/drawing/2014/main" id="{0EECF47B-25EC-458E-BB11-9625F1E8241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 xmlns:a16="http://schemas.microsoft.com/office/drawing/2014/main" id="{8136ABC5-0DF1-4911-9BD8-C95434E23FB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 xmlns:a16="http://schemas.microsoft.com/office/drawing/2014/main" id="{DE12FB51-A54B-4D0A-8326-FD5C4AEA506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 xmlns:a16="http://schemas.microsoft.com/office/drawing/2014/main" id="{0B960E16-DBFE-4D46-8A1C-0C8F80FA4D7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 xmlns:a16="http://schemas.microsoft.com/office/drawing/2014/main" id="{1AEEF5CD-5FBA-4723-AEDF-CA1551D57FB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 xmlns:a16="http://schemas.microsoft.com/office/drawing/2014/main" id="{D9FB1992-7B33-4669-A91F-AD340837FEA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 xmlns:a16="http://schemas.microsoft.com/office/drawing/2014/main" id="{0F3A315E-7835-497D-8C32-F043ED9E9C2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 xmlns:a16="http://schemas.microsoft.com/office/drawing/2014/main" id="{E4914E0D-E61A-43B4-AB00-9EEE99B1514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 xmlns:a16="http://schemas.microsoft.com/office/drawing/2014/main" id="{6219E4A5-6E02-4CFF-94D5-9744EA260A2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 xmlns:a16="http://schemas.microsoft.com/office/drawing/2014/main" id="{4BEF641D-A37E-40D4-A2E3-31531D6485A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 xmlns:a16="http://schemas.microsoft.com/office/drawing/2014/main" id="{37178B7D-08F1-42F9-B70B-1FA19C0D582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 xmlns:a16="http://schemas.microsoft.com/office/drawing/2014/main" id="{1DD3F76A-3A05-4C28-B923-8D0CF75A69F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 xmlns:a16="http://schemas.microsoft.com/office/drawing/2014/main" id="{FD2FF841-5C65-4E79-BB97-0937449686C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 xmlns:a16="http://schemas.microsoft.com/office/drawing/2014/main" id="{5277F386-1909-447A-A49C-162CA3E5F1C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a:extLst>
            <a:ext uri="{FF2B5EF4-FFF2-40B4-BE49-F238E27FC236}">
              <a16:creationId xmlns="" xmlns:a16="http://schemas.microsoft.com/office/drawing/2014/main" id="{9E9C14C7-5BCA-4223-8308-99C61BB706DC}"/>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 xmlns:a16="http://schemas.microsoft.com/office/drawing/2014/main" id="{C9F79302-22EA-4B78-8E83-9AC3F4B635AF}"/>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 xmlns:a16="http://schemas.microsoft.com/office/drawing/2014/main" id="{1C197BEF-1512-4520-88CB-76CC47277C4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a:extLst>
            <a:ext uri="{FF2B5EF4-FFF2-40B4-BE49-F238E27FC236}">
              <a16:creationId xmlns="" xmlns:a16="http://schemas.microsoft.com/office/drawing/2014/main" id="{4D267873-D3A3-49C8-A244-3F02801B41A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a:extLst>
            <a:ext uri="{FF2B5EF4-FFF2-40B4-BE49-F238E27FC236}">
              <a16:creationId xmlns="" xmlns:a16="http://schemas.microsoft.com/office/drawing/2014/main" id="{A0419C85-1467-4ABC-88F6-787738EC8A93}"/>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a:extLst>
            <a:ext uri="{FF2B5EF4-FFF2-40B4-BE49-F238E27FC236}">
              <a16:creationId xmlns="" xmlns:a16="http://schemas.microsoft.com/office/drawing/2014/main" id="{4294DE7E-8E10-42DF-8287-AC04C5F313EA}"/>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a:extLst>
            <a:ext uri="{FF2B5EF4-FFF2-40B4-BE49-F238E27FC236}">
              <a16:creationId xmlns="" xmlns:a16="http://schemas.microsoft.com/office/drawing/2014/main" id="{5B16784F-317D-4FFC-AAC3-8F98C4A9D7C1}"/>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a:extLst>
            <a:ext uri="{FF2B5EF4-FFF2-40B4-BE49-F238E27FC236}">
              <a16:creationId xmlns="" xmlns:a16="http://schemas.microsoft.com/office/drawing/2014/main" id="{95D82B77-39EF-405E-8E3D-0D946101DAE7}"/>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a:extLst>
            <a:ext uri="{FF2B5EF4-FFF2-40B4-BE49-F238E27FC236}">
              <a16:creationId xmlns="" xmlns:a16="http://schemas.microsoft.com/office/drawing/2014/main" id="{1786E83B-F7B4-4C7A-8000-3D738A9615BE}"/>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a:extLst>
            <a:ext uri="{FF2B5EF4-FFF2-40B4-BE49-F238E27FC236}">
              <a16:creationId xmlns="" xmlns:a16="http://schemas.microsoft.com/office/drawing/2014/main" id="{A3557B18-93DA-45E6-9920-AA385247B0D7}"/>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67311</xdr:rowOff>
    </xdr:from>
    <xdr:to>
      <xdr:col>67</xdr:col>
      <xdr:colOff>101600</xdr:colOff>
      <xdr:row>104</xdr:row>
      <xdr:rowOff>168911</xdr:rowOff>
    </xdr:to>
    <xdr:sp macro="" textlink="">
      <xdr:nvSpPr>
        <xdr:cNvPr id="777" name="フローチャート: 判断 776">
          <a:extLst>
            <a:ext uri="{FF2B5EF4-FFF2-40B4-BE49-F238E27FC236}">
              <a16:creationId xmlns="" xmlns:a16="http://schemas.microsoft.com/office/drawing/2014/main" id="{830E1647-E71B-4157-AA2B-EF5D90D4F17B}"/>
            </a:ext>
          </a:extLst>
        </xdr:cNvPr>
        <xdr:cNvSpPr/>
      </xdr:nvSpPr>
      <xdr:spPr>
        <a:xfrm>
          <a:off x="12763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 xmlns:a16="http://schemas.microsoft.com/office/drawing/2014/main" id="{42A28117-048D-43F3-8127-FDE2A346CF4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 xmlns:a16="http://schemas.microsoft.com/office/drawing/2014/main" id="{A17FD088-CD94-426D-9763-84EF6B2695E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 xmlns:a16="http://schemas.microsoft.com/office/drawing/2014/main" id="{8A446711-5430-4312-ACE1-AD388FB612F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 xmlns:a16="http://schemas.microsoft.com/office/drawing/2014/main" id="{260783BC-357F-4124-95A6-731BF92536B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 xmlns:a16="http://schemas.microsoft.com/office/drawing/2014/main" id="{230DD042-D502-46EC-8CF8-FF7892DF67D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118745</xdr:rowOff>
    </xdr:from>
    <xdr:to>
      <xdr:col>85</xdr:col>
      <xdr:colOff>177800</xdr:colOff>
      <xdr:row>107</xdr:row>
      <xdr:rowOff>48895</xdr:rowOff>
    </xdr:to>
    <xdr:sp macro="" textlink="">
      <xdr:nvSpPr>
        <xdr:cNvPr id="783" name="楕円 782">
          <a:extLst>
            <a:ext uri="{FF2B5EF4-FFF2-40B4-BE49-F238E27FC236}">
              <a16:creationId xmlns="" xmlns:a16="http://schemas.microsoft.com/office/drawing/2014/main" id="{E9ADA990-2E70-46A4-86D4-7E28A94DA5CF}"/>
            </a:ext>
          </a:extLst>
        </xdr:cNvPr>
        <xdr:cNvSpPr/>
      </xdr:nvSpPr>
      <xdr:spPr>
        <a:xfrm>
          <a:off x="162687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97172</xdr:rowOff>
    </xdr:from>
    <xdr:ext cx="405111" cy="259045"/>
    <xdr:sp macro="" textlink="">
      <xdr:nvSpPr>
        <xdr:cNvPr id="784" name="【公民館】&#10;有形固定資産減価償却率該当値テキスト">
          <a:extLst>
            <a:ext uri="{FF2B5EF4-FFF2-40B4-BE49-F238E27FC236}">
              <a16:creationId xmlns="" xmlns:a16="http://schemas.microsoft.com/office/drawing/2014/main" id="{8EE7F5A2-FAC5-4DF3-9C91-EDD137AC4784}"/>
            </a:ext>
          </a:extLst>
        </xdr:cNvPr>
        <xdr:cNvSpPr txBox="1"/>
      </xdr:nvSpPr>
      <xdr:spPr>
        <a:xfrm>
          <a:off x="16357600"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78739</xdr:rowOff>
    </xdr:from>
    <xdr:to>
      <xdr:col>81</xdr:col>
      <xdr:colOff>101600</xdr:colOff>
      <xdr:row>108</xdr:row>
      <xdr:rowOff>8889</xdr:rowOff>
    </xdr:to>
    <xdr:sp macro="" textlink="">
      <xdr:nvSpPr>
        <xdr:cNvPr id="785" name="楕円 784">
          <a:extLst>
            <a:ext uri="{FF2B5EF4-FFF2-40B4-BE49-F238E27FC236}">
              <a16:creationId xmlns="" xmlns:a16="http://schemas.microsoft.com/office/drawing/2014/main" id="{0E1F5CCA-2ACE-42FA-BDA4-DE209A5A4BDB}"/>
            </a:ext>
          </a:extLst>
        </xdr:cNvPr>
        <xdr:cNvSpPr/>
      </xdr:nvSpPr>
      <xdr:spPr>
        <a:xfrm>
          <a:off x="15430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169545</xdr:rowOff>
    </xdr:from>
    <xdr:to>
      <xdr:col>85</xdr:col>
      <xdr:colOff>127000</xdr:colOff>
      <xdr:row>107</xdr:row>
      <xdr:rowOff>129539</xdr:rowOff>
    </xdr:to>
    <xdr:cxnSp macro="">
      <xdr:nvCxnSpPr>
        <xdr:cNvPr id="786" name="直線コネクタ 785">
          <a:extLst>
            <a:ext uri="{FF2B5EF4-FFF2-40B4-BE49-F238E27FC236}">
              <a16:creationId xmlns="" xmlns:a16="http://schemas.microsoft.com/office/drawing/2014/main" id="{9B11A8FD-83A7-4181-97EF-9574948442BC}"/>
            </a:ext>
          </a:extLst>
        </xdr:cNvPr>
        <xdr:cNvCxnSpPr/>
      </xdr:nvCxnSpPr>
      <xdr:spPr>
        <a:xfrm flipV="1">
          <a:off x="15481300" y="18343245"/>
          <a:ext cx="8382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38736</xdr:rowOff>
    </xdr:from>
    <xdr:to>
      <xdr:col>76</xdr:col>
      <xdr:colOff>165100</xdr:colOff>
      <xdr:row>107</xdr:row>
      <xdr:rowOff>140336</xdr:rowOff>
    </xdr:to>
    <xdr:sp macro="" textlink="">
      <xdr:nvSpPr>
        <xdr:cNvPr id="787" name="楕円 786">
          <a:extLst>
            <a:ext uri="{FF2B5EF4-FFF2-40B4-BE49-F238E27FC236}">
              <a16:creationId xmlns="" xmlns:a16="http://schemas.microsoft.com/office/drawing/2014/main" id="{25C59B85-0372-49CC-8AC9-4EE349395EDE}"/>
            </a:ext>
          </a:extLst>
        </xdr:cNvPr>
        <xdr:cNvSpPr/>
      </xdr:nvSpPr>
      <xdr:spPr>
        <a:xfrm>
          <a:off x="14541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89536</xdr:rowOff>
    </xdr:from>
    <xdr:to>
      <xdr:col>81</xdr:col>
      <xdr:colOff>50800</xdr:colOff>
      <xdr:row>107</xdr:row>
      <xdr:rowOff>129539</xdr:rowOff>
    </xdr:to>
    <xdr:cxnSp macro="">
      <xdr:nvCxnSpPr>
        <xdr:cNvPr id="788" name="直線コネクタ 787">
          <a:extLst>
            <a:ext uri="{FF2B5EF4-FFF2-40B4-BE49-F238E27FC236}">
              <a16:creationId xmlns="" xmlns:a16="http://schemas.microsoft.com/office/drawing/2014/main" id="{6692ADBB-2710-4C5A-9275-18AD9918A31F}"/>
            </a:ext>
          </a:extLst>
        </xdr:cNvPr>
        <xdr:cNvCxnSpPr/>
      </xdr:nvCxnSpPr>
      <xdr:spPr>
        <a:xfrm>
          <a:off x="14592300" y="184346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168275</xdr:rowOff>
    </xdr:from>
    <xdr:to>
      <xdr:col>72</xdr:col>
      <xdr:colOff>38100</xdr:colOff>
      <xdr:row>107</xdr:row>
      <xdr:rowOff>98425</xdr:rowOff>
    </xdr:to>
    <xdr:sp macro="" textlink="">
      <xdr:nvSpPr>
        <xdr:cNvPr id="789" name="楕円 788">
          <a:extLst>
            <a:ext uri="{FF2B5EF4-FFF2-40B4-BE49-F238E27FC236}">
              <a16:creationId xmlns="" xmlns:a16="http://schemas.microsoft.com/office/drawing/2014/main" id="{97E5251F-1F01-492C-9BC9-9BCF26548FF4}"/>
            </a:ext>
          </a:extLst>
        </xdr:cNvPr>
        <xdr:cNvSpPr/>
      </xdr:nvSpPr>
      <xdr:spPr>
        <a:xfrm>
          <a:off x="13652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47625</xdr:rowOff>
    </xdr:from>
    <xdr:to>
      <xdr:col>76</xdr:col>
      <xdr:colOff>114300</xdr:colOff>
      <xdr:row>107</xdr:row>
      <xdr:rowOff>89536</xdr:rowOff>
    </xdr:to>
    <xdr:cxnSp macro="">
      <xdr:nvCxnSpPr>
        <xdr:cNvPr id="790" name="直線コネクタ 789">
          <a:extLst>
            <a:ext uri="{FF2B5EF4-FFF2-40B4-BE49-F238E27FC236}">
              <a16:creationId xmlns="" xmlns:a16="http://schemas.microsoft.com/office/drawing/2014/main" id="{F62D76FD-C235-4025-BEF5-FB5118BA614C}"/>
            </a:ext>
          </a:extLst>
        </xdr:cNvPr>
        <xdr:cNvCxnSpPr/>
      </xdr:nvCxnSpPr>
      <xdr:spPr>
        <a:xfrm>
          <a:off x="13703300" y="183927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120650</xdr:rowOff>
    </xdr:from>
    <xdr:to>
      <xdr:col>67</xdr:col>
      <xdr:colOff>101600</xdr:colOff>
      <xdr:row>107</xdr:row>
      <xdr:rowOff>50800</xdr:rowOff>
    </xdr:to>
    <xdr:sp macro="" textlink="">
      <xdr:nvSpPr>
        <xdr:cNvPr id="791" name="楕円 790">
          <a:extLst>
            <a:ext uri="{FF2B5EF4-FFF2-40B4-BE49-F238E27FC236}">
              <a16:creationId xmlns="" xmlns:a16="http://schemas.microsoft.com/office/drawing/2014/main" id="{23EC6F98-BC49-46FD-94E7-3A990D991173}"/>
            </a:ext>
          </a:extLst>
        </xdr:cNvPr>
        <xdr:cNvSpPr/>
      </xdr:nvSpPr>
      <xdr:spPr>
        <a:xfrm>
          <a:off x="12763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0</xdr:rowOff>
    </xdr:from>
    <xdr:to>
      <xdr:col>71</xdr:col>
      <xdr:colOff>177800</xdr:colOff>
      <xdr:row>107</xdr:row>
      <xdr:rowOff>47625</xdr:rowOff>
    </xdr:to>
    <xdr:cxnSp macro="">
      <xdr:nvCxnSpPr>
        <xdr:cNvPr id="792" name="直線コネクタ 791">
          <a:extLst>
            <a:ext uri="{FF2B5EF4-FFF2-40B4-BE49-F238E27FC236}">
              <a16:creationId xmlns="" xmlns:a16="http://schemas.microsoft.com/office/drawing/2014/main" id="{332EE02E-E078-4A4D-A4FD-68C6E3726936}"/>
            </a:ext>
          </a:extLst>
        </xdr:cNvPr>
        <xdr:cNvCxnSpPr/>
      </xdr:nvCxnSpPr>
      <xdr:spPr>
        <a:xfrm>
          <a:off x="12814300" y="183451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3" name="n_1aveValue【公民館】&#10;有形固定資産減価償却率">
          <a:extLst>
            <a:ext uri="{FF2B5EF4-FFF2-40B4-BE49-F238E27FC236}">
              <a16:creationId xmlns="" xmlns:a16="http://schemas.microsoft.com/office/drawing/2014/main" id="{A0100DAC-2675-452F-B7AC-FD7CEFE21C38}"/>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a:extLst>
            <a:ext uri="{FF2B5EF4-FFF2-40B4-BE49-F238E27FC236}">
              <a16:creationId xmlns="" xmlns:a16="http://schemas.microsoft.com/office/drawing/2014/main" id="{CF028AF2-9E7D-497B-A7C3-B1F501AFEC03}"/>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a:extLst>
            <a:ext uri="{FF2B5EF4-FFF2-40B4-BE49-F238E27FC236}">
              <a16:creationId xmlns="" xmlns:a16="http://schemas.microsoft.com/office/drawing/2014/main" id="{60244806-61C4-4579-84FC-DBF4A816BE8A}"/>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13988</xdr:rowOff>
    </xdr:from>
    <xdr:ext cx="405111" cy="259045"/>
    <xdr:sp macro="" textlink="">
      <xdr:nvSpPr>
        <xdr:cNvPr id="796" name="n_4aveValue【公民館】&#10;有形固定資産減価償却率">
          <a:extLst>
            <a:ext uri="{FF2B5EF4-FFF2-40B4-BE49-F238E27FC236}">
              <a16:creationId xmlns="" xmlns:a16="http://schemas.microsoft.com/office/drawing/2014/main" id="{3822C9E6-622C-473E-8FD0-7092B8D4F8D1}"/>
            </a:ext>
          </a:extLst>
        </xdr:cNvPr>
        <xdr:cNvSpPr txBox="1"/>
      </xdr:nvSpPr>
      <xdr:spPr>
        <a:xfrm>
          <a:off x="12611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xdr:rowOff>
    </xdr:from>
    <xdr:ext cx="405111" cy="259045"/>
    <xdr:sp macro="" textlink="">
      <xdr:nvSpPr>
        <xdr:cNvPr id="797" name="n_1mainValue【公民館】&#10;有形固定資産減価償却率">
          <a:extLst>
            <a:ext uri="{FF2B5EF4-FFF2-40B4-BE49-F238E27FC236}">
              <a16:creationId xmlns="" xmlns:a16="http://schemas.microsoft.com/office/drawing/2014/main" id="{81865A59-44AA-4772-A16D-9149EA861BE5}"/>
            </a:ext>
          </a:extLst>
        </xdr:cNvPr>
        <xdr:cNvSpPr txBox="1"/>
      </xdr:nvSpPr>
      <xdr:spPr>
        <a:xfrm>
          <a:off x="15266044"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131463</xdr:rowOff>
    </xdr:from>
    <xdr:ext cx="405111" cy="259045"/>
    <xdr:sp macro="" textlink="">
      <xdr:nvSpPr>
        <xdr:cNvPr id="798" name="n_2mainValue【公民館】&#10;有形固定資産減価償却率">
          <a:extLst>
            <a:ext uri="{FF2B5EF4-FFF2-40B4-BE49-F238E27FC236}">
              <a16:creationId xmlns="" xmlns:a16="http://schemas.microsoft.com/office/drawing/2014/main" id="{F3CCACC7-B3B7-43DF-ACFF-DF62FBDF5B87}"/>
            </a:ext>
          </a:extLst>
        </xdr:cNvPr>
        <xdr:cNvSpPr txBox="1"/>
      </xdr:nvSpPr>
      <xdr:spPr>
        <a:xfrm>
          <a:off x="14389744"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89552</xdr:rowOff>
    </xdr:from>
    <xdr:ext cx="405111" cy="259045"/>
    <xdr:sp macro="" textlink="">
      <xdr:nvSpPr>
        <xdr:cNvPr id="799" name="n_3mainValue【公民館】&#10;有形固定資産減価償却率">
          <a:extLst>
            <a:ext uri="{FF2B5EF4-FFF2-40B4-BE49-F238E27FC236}">
              <a16:creationId xmlns="" xmlns:a16="http://schemas.microsoft.com/office/drawing/2014/main" id="{0A8D3BCE-102E-48E0-B47F-75EE88411C84}"/>
            </a:ext>
          </a:extLst>
        </xdr:cNvPr>
        <xdr:cNvSpPr txBox="1"/>
      </xdr:nvSpPr>
      <xdr:spPr>
        <a:xfrm>
          <a:off x="135007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41927</xdr:rowOff>
    </xdr:from>
    <xdr:ext cx="405111" cy="259045"/>
    <xdr:sp macro="" textlink="">
      <xdr:nvSpPr>
        <xdr:cNvPr id="800" name="n_4mainValue【公民館】&#10;有形固定資産減価償却率">
          <a:extLst>
            <a:ext uri="{FF2B5EF4-FFF2-40B4-BE49-F238E27FC236}">
              <a16:creationId xmlns="" xmlns:a16="http://schemas.microsoft.com/office/drawing/2014/main" id="{8D3B514F-7F71-4DB6-9576-A0AF970C420F}"/>
            </a:ext>
          </a:extLst>
        </xdr:cNvPr>
        <xdr:cNvSpPr txBox="1"/>
      </xdr:nvSpPr>
      <xdr:spPr>
        <a:xfrm>
          <a:off x="12611744"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 xmlns:a16="http://schemas.microsoft.com/office/drawing/2014/main" id="{513A7C99-E6CF-4FA5-BFFC-228515A9DFB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 xmlns:a16="http://schemas.microsoft.com/office/drawing/2014/main" id="{BC1EFF5C-5EB9-4677-BB97-9715B46C620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 xmlns:a16="http://schemas.microsoft.com/office/drawing/2014/main" id="{4587377C-2DD0-4E64-A1B5-1116BB15E4D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 xmlns:a16="http://schemas.microsoft.com/office/drawing/2014/main" id="{680421B2-9217-41EB-8D38-2C684D7F54F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 xmlns:a16="http://schemas.microsoft.com/office/drawing/2014/main" id="{92920E5B-D633-4E01-AC9B-FCEADA35C37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 xmlns:a16="http://schemas.microsoft.com/office/drawing/2014/main" id="{73199A7C-C54B-4C69-8890-43FCA877D78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 xmlns:a16="http://schemas.microsoft.com/office/drawing/2014/main" id="{1EFFA82A-BABB-44D9-B844-B8579EE0A32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 xmlns:a16="http://schemas.microsoft.com/office/drawing/2014/main" id="{72F292E1-BBF3-4579-82D7-78BA99719C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 xmlns:a16="http://schemas.microsoft.com/office/drawing/2014/main" id="{AA5185D1-9F3D-4F5D-A4B0-53854204A02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 xmlns:a16="http://schemas.microsoft.com/office/drawing/2014/main" id="{EB58EAB3-249D-4537-8FB7-989E29CF620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 xmlns:a16="http://schemas.microsoft.com/office/drawing/2014/main" id="{BF759F9C-3E2F-43C1-88A0-CCB8A10DB86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 xmlns:a16="http://schemas.microsoft.com/office/drawing/2014/main" id="{54EB39EF-ECA0-4626-868D-35178365856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 xmlns:a16="http://schemas.microsoft.com/office/drawing/2014/main" id="{3360BFC1-F6B4-4EED-93D9-D1B86C86051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 xmlns:a16="http://schemas.microsoft.com/office/drawing/2014/main" id="{60387752-50C7-42F7-A317-CF60CD2E88C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 xmlns:a16="http://schemas.microsoft.com/office/drawing/2014/main" id="{6D6C1CA3-1CD5-45FA-9F25-20BD6589CA5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 xmlns:a16="http://schemas.microsoft.com/office/drawing/2014/main" id="{B931BA41-6934-4A40-BE72-5661DFEEC56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 xmlns:a16="http://schemas.microsoft.com/office/drawing/2014/main" id="{FDB823F0-BC9E-4D22-BD55-32205CAE8BC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 xmlns:a16="http://schemas.microsoft.com/office/drawing/2014/main" id="{720495E2-4060-401E-9403-194046EB629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 xmlns:a16="http://schemas.microsoft.com/office/drawing/2014/main" id="{C3E14A07-5E9B-41E1-A21C-68FB381B0EA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 xmlns:a16="http://schemas.microsoft.com/office/drawing/2014/main" id="{F77F68B1-15AD-4479-BDFB-3D9A6D0FA07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 xmlns:a16="http://schemas.microsoft.com/office/drawing/2014/main" id="{30BECC80-7266-4B7F-8FAD-339750248F6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 xmlns:a16="http://schemas.microsoft.com/office/drawing/2014/main" id="{3EB247D1-59BF-45F2-AC62-89A77C1C967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 xmlns:a16="http://schemas.microsoft.com/office/drawing/2014/main" id="{9537D3DD-4E5C-497D-9E97-9D14CE12ED9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 xmlns:a16="http://schemas.microsoft.com/office/drawing/2014/main" id="{99D49836-BC0E-4A1B-83E9-4DE3C9B342B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 xmlns:a16="http://schemas.microsoft.com/office/drawing/2014/main" id="{F39B6875-257D-4CC3-B83D-DF672DFE767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a:extLst>
            <a:ext uri="{FF2B5EF4-FFF2-40B4-BE49-F238E27FC236}">
              <a16:creationId xmlns="" xmlns:a16="http://schemas.microsoft.com/office/drawing/2014/main" id="{4E63A057-21AA-4295-9595-9A8BC61E4F5F}"/>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a:extLst>
            <a:ext uri="{FF2B5EF4-FFF2-40B4-BE49-F238E27FC236}">
              <a16:creationId xmlns="" xmlns:a16="http://schemas.microsoft.com/office/drawing/2014/main" id="{C1522A38-6032-4EF0-83F7-F66678ED7193}"/>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a:extLst>
            <a:ext uri="{FF2B5EF4-FFF2-40B4-BE49-F238E27FC236}">
              <a16:creationId xmlns="" xmlns:a16="http://schemas.microsoft.com/office/drawing/2014/main" id="{B8AC2465-5BCB-4D4E-BB52-21EC691F738E}"/>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a:extLst>
            <a:ext uri="{FF2B5EF4-FFF2-40B4-BE49-F238E27FC236}">
              <a16:creationId xmlns="" xmlns:a16="http://schemas.microsoft.com/office/drawing/2014/main" id="{638048D9-5624-47DA-8C9B-4AE582BE8988}"/>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a:extLst>
            <a:ext uri="{FF2B5EF4-FFF2-40B4-BE49-F238E27FC236}">
              <a16:creationId xmlns="" xmlns:a16="http://schemas.microsoft.com/office/drawing/2014/main" id="{1F1297F4-A090-499C-9A54-DCD7CF645BDC}"/>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a:extLst>
            <a:ext uri="{FF2B5EF4-FFF2-40B4-BE49-F238E27FC236}">
              <a16:creationId xmlns="" xmlns:a16="http://schemas.microsoft.com/office/drawing/2014/main" id="{789068F6-C4AE-42DE-B6F4-001F59403BC4}"/>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a:extLst>
            <a:ext uri="{FF2B5EF4-FFF2-40B4-BE49-F238E27FC236}">
              <a16:creationId xmlns="" xmlns:a16="http://schemas.microsoft.com/office/drawing/2014/main" id="{DC10F619-5953-4F11-9B60-863BFECBAB36}"/>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a:extLst>
            <a:ext uri="{FF2B5EF4-FFF2-40B4-BE49-F238E27FC236}">
              <a16:creationId xmlns="" xmlns:a16="http://schemas.microsoft.com/office/drawing/2014/main" id="{9668C15F-6A84-4BB8-B732-DDEB1B0583F8}"/>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a:extLst>
            <a:ext uri="{FF2B5EF4-FFF2-40B4-BE49-F238E27FC236}">
              <a16:creationId xmlns="" xmlns:a16="http://schemas.microsoft.com/office/drawing/2014/main" id="{07DBF292-C16F-46B1-9898-E6345A311791}"/>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a:extLst>
            <a:ext uri="{FF2B5EF4-FFF2-40B4-BE49-F238E27FC236}">
              <a16:creationId xmlns="" xmlns:a16="http://schemas.microsoft.com/office/drawing/2014/main" id="{87F35870-0520-4EFB-9518-DDB4E3A4540C}"/>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6" name="フローチャート: 判断 835">
          <a:extLst>
            <a:ext uri="{FF2B5EF4-FFF2-40B4-BE49-F238E27FC236}">
              <a16:creationId xmlns="" xmlns:a16="http://schemas.microsoft.com/office/drawing/2014/main" id="{7427C42A-FBB0-45C4-9792-E4CF76CACA1F}"/>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 xmlns:a16="http://schemas.microsoft.com/office/drawing/2014/main" id="{16BAB8FD-4FA9-4DF9-8335-94E9FE0CBE4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 xmlns:a16="http://schemas.microsoft.com/office/drawing/2014/main" id="{3EC76609-391F-41F6-8464-71AE3677AB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 xmlns:a16="http://schemas.microsoft.com/office/drawing/2014/main" id="{92074895-4A74-4FFB-9C2C-1927278AB2F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 xmlns:a16="http://schemas.microsoft.com/office/drawing/2014/main" id="{3C6460D7-717E-4BE2-8C99-E2AACBAD30A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 xmlns:a16="http://schemas.microsoft.com/office/drawing/2014/main" id="{08D7237A-A893-4CBE-8256-788CDDE1197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842" name="楕円 841">
          <a:extLst>
            <a:ext uri="{FF2B5EF4-FFF2-40B4-BE49-F238E27FC236}">
              <a16:creationId xmlns="" xmlns:a16="http://schemas.microsoft.com/office/drawing/2014/main" id="{D32C0116-CDBE-4250-8139-9349387172CA}"/>
            </a:ext>
          </a:extLst>
        </xdr:cNvPr>
        <xdr:cNvSpPr/>
      </xdr:nvSpPr>
      <xdr:spPr>
        <a:xfrm>
          <a:off x="22110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113228</xdr:rowOff>
    </xdr:from>
    <xdr:ext cx="469744" cy="259045"/>
    <xdr:sp macro="" textlink="">
      <xdr:nvSpPr>
        <xdr:cNvPr id="843" name="【公民館】&#10;一人当たり面積該当値テキスト">
          <a:extLst>
            <a:ext uri="{FF2B5EF4-FFF2-40B4-BE49-F238E27FC236}">
              <a16:creationId xmlns="" xmlns:a16="http://schemas.microsoft.com/office/drawing/2014/main" id="{C1B6FFBD-C7C3-4242-9023-DB8A986ADDE8}"/>
            </a:ext>
          </a:extLst>
        </xdr:cNvPr>
        <xdr:cNvSpPr txBox="1"/>
      </xdr:nvSpPr>
      <xdr:spPr>
        <a:xfrm>
          <a:off x="22199600"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134801</xdr:rowOff>
    </xdr:from>
    <xdr:to>
      <xdr:col>112</xdr:col>
      <xdr:colOff>38100</xdr:colOff>
      <xdr:row>108</xdr:row>
      <xdr:rowOff>64951</xdr:rowOff>
    </xdr:to>
    <xdr:sp macro="" textlink="">
      <xdr:nvSpPr>
        <xdr:cNvPr id="844" name="楕円 843">
          <a:extLst>
            <a:ext uri="{FF2B5EF4-FFF2-40B4-BE49-F238E27FC236}">
              <a16:creationId xmlns="" xmlns:a16="http://schemas.microsoft.com/office/drawing/2014/main" id="{BF47B015-A16A-456F-8440-CC488AC49CAC}"/>
            </a:ext>
          </a:extLst>
        </xdr:cNvPr>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14151</xdr:rowOff>
    </xdr:to>
    <xdr:cxnSp macro="">
      <xdr:nvCxnSpPr>
        <xdr:cNvPr id="845" name="直線コネクタ 844">
          <a:extLst>
            <a:ext uri="{FF2B5EF4-FFF2-40B4-BE49-F238E27FC236}">
              <a16:creationId xmlns="" xmlns:a16="http://schemas.microsoft.com/office/drawing/2014/main" id="{23AE05F7-5405-41B4-A945-742B428C2770}"/>
            </a:ext>
          </a:extLst>
        </xdr:cNvPr>
        <xdr:cNvCxnSpPr/>
      </xdr:nvCxnSpPr>
      <xdr:spPr>
        <a:xfrm>
          <a:off x="21323300" y="185307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134801</xdr:rowOff>
    </xdr:from>
    <xdr:to>
      <xdr:col>107</xdr:col>
      <xdr:colOff>101600</xdr:colOff>
      <xdr:row>108</xdr:row>
      <xdr:rowOff>64951</xdr:rowOff>
    </xdr:to>
    <xdr:sp macro="" textlink="">
      <xdr:nvSpPr>
        <xdr:cNvPr id="846" name="楕円 845">
          <a:extLst>
            <a:ext uri="{FF2B5EF4-FFF2-40B4-BE49-F238E27FC236}">
              <a16:creationId xmlns="" xmlns:a16="http://schemas.microsoft.com/office/drawing/2014/main" id="{9500F689-38B8-4A7C-BCE3-603BD91B862B}"/>
            </a:ext>
          </a:extLst>
        </xdr:cNvPr>
        <xdr:cNvSpPr/>
      </xdr:nvSpPr>
      <xdr:spPr>
        <a:xfrm>
          <a:off x="20383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xdr:rowOff>
    </xdr:from>
    <xdr:to>
      <xdr:col>111</xdr:col>
      <xdr:colOff>177800</xdr:colOff>
      <xdr:row>108</xdr:row>
      <xdr:rowOff>14151</xdr:rowOff>
    </xdr:to>
    <xdr:cxnSp macro="">
      <xdr:nvCxnSpPr>
        <xdr:cNvPr id="847" name="直線コネクタ 846">
          <a:extLst>
            <a:ext uri="{FF2B5EF4-FFF2-40B4-BE49-F238E27FC236}">
              <a16:creationId xmlns="" xmlns:a16="http://schemas.microsoft.com/office/drawing/2014/main" id="{587AB10C-6C11-4AF6-A298-483062A59C55}"/>
            </a:ext>
          </a:extLst>
        </xdr:cNvPr>
        <xdr:cNvCxnSpPr/>
      </xdr:nvCxnSpPr>
      <xdr:spPr>
        <a:xfrm>
          <a:off x="20434300" y="1853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134801</xdr:rowOff>
    </xdr:from>
    <xdr:to>
      <xdr:col>102</xdr:col>
      <xdr:colOff>165100</xdr:colOff>
      <xdr:row>108</xdr:row>
      <xdr:rowOff>64951</xdr:rowOff>
    </xdr:to>
    <xdr:sp macro="" textlink="">
      <xdr:nvSpPr>
        <xdr:cNvPr id="848" name="楕円 847">
          <a:extLst>
            <a:ext uri="{FF2B5EF4-FFF2-40B4-BE49-F238E27FC236}">
              <a16:creationId xmlns="" xmlns:a16="http://schemas.microsoft.com/office/drawing/2014/main" id="{0F5A7888-F204-44F9-8B97-E769FCEDDE7E}"/>
            </a:ext>
          </a:extLst>
        </xdr:cNvPr>
        <xdr:cNvSpPr/>
      </xdr:nvSpPr>
      <xdr:spPr>
        <a:xfrm>
          <a:off x="19494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xdr:rowOff>
    </xdr:from>
    <xdr:to>
      <xdr:col>107</xdr:col>
      <xdr:colOff>50800</xdr:colOff>
      <xdr:row>108</xdr:row>
      <xdr:rowOff>14151</xdr:rowOff>
    </xdr:to>
    <xdr:cxnSp macro="">
      <xdr:nvCxnSpPr>
        <xdr:cNvPr id="849" name="直線コネクタ 848">
          <a:extLst>
            <a:ext uri="{FF2B5EF4-FFF2-40B4-BE49-F238E27FC236}">
              <a16:creationId xmlns="" xmlns:a16="http://schemas.microsoft.com/office/drawing/2014/main" id="{70A90BA8-D0ED-4121-A3FE-0915940ABAA2}"/>
            </a:ext>
          </a:extLst>
        </xdr:cNvPr>
        <xdr:cNvCxnSpPr/>
      </xdr:nvCxnSpPr>
      <xdr:spPr>
        <a:xfrm>
          <a:off x="19545300" y="1853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134801</xdr:rowOff>
    </xdr:from>
    <xdr:to>
      <xdr:col>98</xdr:col>
      <xdr:colOff>38100</xdr:colOff>
      <xdr:row>108</xdr:row>
      <xdr:rowOff>64951</xdr:rowOff>
    </xdr:to>
    <xdr:sp macro="" textlink="">
      <xdr:nvSpPr>
        <xdr:cNvPr id="850" name="楕円 849">
          <a:extLst>
            <a:ext uri="{FF2B5EF4-FFF2-40B4-BE49-F238E27FC236}">
              <a16:creationId xmlns="" xmlns:a16="http://schemas.microsoft.com/office/drawing/2014/main" id="{575E3DC8-4678-4327-A08B-95F86557BA92}"/>
            </a:ext>
          </a:extLst>
        </xdr:cNvPr>
        <xdr:cNvSpPr/>
      </xdr:nvSpPr>
      <xdr:spPr>
        <a:xfrm>
          <a:off x="18605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14151</xdr:rowOff>
    </xdr:from>
    <xdr:to>
      <xdr:col>102</xdr:col>
      <xdr:colOff>114300</xdr:colOff>
      <xdr:row>108</xdr:row>
      <xdr:rowOff>14151</xdr:rowOff>
    </xdr:to>
    <xdr:cxnSp macro="">
      <xdr:nvCxnSpPr>
        <xdr:cNvPr id="851" name="直線コネクタ 850">
          <a:extLst>
            <a:ext uri="{FF2B5EF4-FFF2-40B4-BE49-F238E27FC236}">
              <a16:creationId xmlns="" xmlns:a16="http://schemas.microsoft.com/office/drawing/2014/main" id="{970BD69B-8B63-478C-A90D-41D9306DF37A}"/>
            </a:ext>
          </a:extLst>
        </xdr:cNvPr>
        <xdr:cNvCxnSpPr/>
      </xdr:nvCxnSpPr>
      <xdr:spPr>
        <a:xfrm>
          <a:off x="18656300" y="1853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52" name="n_1aveValue【公民館】&#10;一人当たり面積">
          <a:extLst>
            <a:ext uri="{FF2B5EF4-FFF2-40B4-BE49-F238E27FC236}">
              <a16:creationId xmlns="" xmlns:a16="http://schemas.microsoft.com/office/drawing/2014/main" id="{A12CD65F-9156-47D2-8ABD-CAEC0A002DCD}"/>
            </a:ext>
          </a:extLst>
        </xdr:cNvPr>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3" name="n_2aveValue【公民館】&#10;一人当たり面積">
          <a:extLst>
            <a:ext uri="{FF2B5EF4-FFF2-40B4-BE49-F238E27FC236}">
              <a16:creationId xmlns="" xmlns:a16="http://schemas.microsoft.com/office/drawing/2014/main" id="{6BE29533-E866-4036-BB8A-90AB7F84EDCA}"/>
            </a:ext>
          </a:extLst>
        </xdr:cNvPr>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54" name="n_3aveValue【公民館】&#10;一人当たり面積">
          <a:extLst>
            <a:ext uri="{FF2B5EF4-FFF2-40B4-BE49-F238E27FC236}">
              <a16:creationId xmlns="" xmlns:a16="http://schemas.microsoft.com/office/drawing/2014/main" id="{F51DBF30-E115-4127-942F-EEB81636AAD4}"/>
            </a:ext>
          </a:extLst>
        </xdr:cNvPr>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855" name="n_4aveValue【公民館】&#10;一人当たり面積">
          <a:extLst>
            <a:ext uri="{FF2B5EF4-FFF2-40B4-BE49-F238E27FC236}">
              <a16:creationId xmlns="" xmlns:a16="http://schemas.microsoft.com/office/drawing/2014/main" id="{6D543E53-5FB9-49B6-844B-F64CA59DA6AA}"/>
            </a:ext>
          </a:extLst>
        </xdr:cNvPr>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56078</xdr:rowOff>
    </xdr:from>
    <xdr:ext cx="469744" cy="259045"/>
    <xdr:sp macro="" textlink="">
      <xdr:nvSpPr>
        <xdr:cNvPr id="856" name="n_1mainValue【公民館】&#10;一人当たり面積">
          <a:extLst>
            <a:ext uri="{FF2B5EF4-FFF2-40B4-BE49-F238E27FC236}">
              <a16:creationId xmlns="" xmlns:a16="http://schemas.microsoft.com/office/drawing/2014/main" id="{D4BAD4B0-2E6B-41FC-A404-763C920FBFE1}"/>
            </a:ext>
          </a:extLst>
        </xdr:cNvPr>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56078</xdr:rowOff>
    </xdr:from>
    <xdr:ext cx="469744" cy="259045"/>
    <xdr:sp macro="" textlink="">
      <xdr:nvSpPr>
        <xdr:cNvPr id="857" name="n_2mainValue【公民館】&#10;一人当たり面積">
          <a:extLst>
            <a:ext uri="{FF2B5EF4-FFF2-40B4-BE49-F238E27FC236}">
              <a16:creationId xmlns="" xmlns:a16="http://schemas.microsoft.com/office/drawing/2014/main" id="{91E83DBC-A71B-4E62-ABF0-21220AC8AD0D}"/>
            </a:ext>
          </a:extLst>
        </xdr:cNvPr>
        <xdr:cNvSpPr txBox="1"/>
      </xdr:nvSpPr>
      <xdr:spPr>
        <a:xfrm>
          <a:off x="20199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56078</xdr:rowOff>
    </xdr:from>
    <xdr:ext cx="469744" cy="259045"/>
    <xdr:sp macro="" textlink="">
      <xdr:nvSpPr>
        <xdr:cNvPr id="858" name="n_3mainValue【公民館】&#10;一人当たり面積">
          <a:extLst>
            <a:ext uri="{FF2B5EF4-FFF2-40B4-BE49-F238E27FC236}">
              <a16:creationId xmlns="" xmlns:a16="http://schemas.microsoft.com/office/drawing/2014/main" id="{59765445-7080-4263-8B04-231D34190584}"/>
            </a:ext>
          </a:extLst>
        </xdr:cNvPr>
        <xdr:cNvSpPr txBox="1"/>
      </xdr:nvSpPr>
      <xdr:spPr>
        <a:xfrm>
          <a:off x="19310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56078</xdr:rowOff>
    </xdr:from>
    <xdr:ext cx="469744" cy="259045"/>
    <xdr:sp macro="" textlink="">
      <xdr:nvSpPr>
        <xdr:cNvPr id="859" name="n_4mainValue【公民館】&#10;一人当たり面積">
          <a:extLst>
            <a:ext uri="{FF2B5EF4-FFF2-40B4-BE49-F238E27FC236}">
              <a16:creationId xmlns="" xmlns:a16="http://schemas.microsoft.com/office/drawing/2014/main" id="{02446E6A-FF25-4DEB-98A2-2A96D5A4C48E}"/>
            </a:ext>
          </a:extLst>
        </xdr:cNvPr>
        <xdr:cNvSpPr txBox="1"/>
      </xdr:nvSpPr>
      <xdr:spPr>
        <a:xfrm>
          <a:off x="18421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 xmlns:a16="http://schemas.microsoft.com/office/drawing/2014/main" id="{FB7BB7C6-C4D2-4492-9E6B-22CA009D848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 xmlns:a16="http://schemas.microsoft.com/office/drawing/2014/main" id="{299A373B-58A8-4A1B-8874-8BD77C8774A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 xmlns:a16="http://schemas.microsoft.com/office/drawing/2014/main" id="{43F506EF-9892-4DE6-AA47-14F65F0AE23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年度に岩戸幼稚園及び中央公民館の施設整備を行っているため、「認定こども園・幼稚園・保育所」及び「公民館」の減価償却率はやや改善が図ることができた。</a:t>
          </a:r>
          <a:endParaRPr lang="ja-JP" altLang="ja-JP" sz="1400">
            <a:effectLst/>
          </a:endParaRPr>
        </a:p>
        <a:p>
          <a:r>
            <a:rPr kumimoji="1" lang="ja-JP" altLang="ja-JP" sz="1100">
              <a:solidFill>
                <a:schemeClr val="dk1"/>
              </a:solidFill>
              <a:effectLst/>
              <a:latin typeface="+mn-lt"/>
              <a:ea typeface="+mn-ea"/>
              <a:cs typeface="+mn-cs"/>
            </a:rPr>
            <a:t>またその他各施設における有形固定資産減価償却率は類似団体内平均値と比べ概ね高い傾向にあり、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人当たりの延長・面積は少ない傾向にある。</a:t>
          </a:r>
          <a:endParaRPr lang="ja-JP" altLang="ja-JP" sz="1400">
            <a:effectLst/>
          </a:endParaRPr>
        </a:p>
        <a:p>
          <a:r>
            <a:rPr kumimoji="1" lang="ja-JP" altLang="ja-JP" sz="1100">
              <a:solidFill>
                <a:schemeClr val="dk1"/>
              </a:solidFill>
              <a:effectLst/>
              <a:latin typeface="+mn-lt"/>
              <a:ea typeface="+mn-ea"/>
              <a:cs typeface="+mn-cs"/>
            </a:rPr>
            <a:t>特に、「公営住宅」については、有形固定資産減価償却率が類似団体と比較し、</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ポイント以上も高い状況にあるため、今後の財政状況を踏まえ施設の適切な維持管理を行っていく必要がある。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A3B1A8B4-EBF8-4D41-BE54-9EBD204DA0C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3152D06F-85C0-4148-8A28-D68D90507C1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6DA38382-6C92-495A-9D8C-1431E5AC9E2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9E071491-989E-40BE-8276-57A65B8162D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3AFDBA28-810B-4D97-A488-4BCC0B5C53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D8E850DC-C2FE-4CCA-8E6A-CA171C9BA4C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5D96F28F-145E-4C7C-B0B7-64CB28A4FFB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48B2AE7B-9574-4D88-ADD5-D42D667BF18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390272B1-A0B8-4D84-8182-835983DF6FE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6F56793C-CD6D-4F26-B6A4-3EBD7549137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50,228
49,937
74.95
22,961,041
22,250,365
658,632
10,684,888
14,004,799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403BC4E-81B3-41EC-9517-C01685BFE8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8C7E5C34-7CA1-4BCA-A39E-3F3080AF4D1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A19F3A7D-31A0-4B8E-903B-F5ED4195B6C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F21ED7C1-95EC-4320-BAC4-82CFCA4D480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A9A2ADE-9791-4E17-BC8F-08EB023976F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8B25D378-8B79-49E0-82F4-08800BEA8FD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65564C23-0448-417C-A274-A6AB0966D71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BA93E9E5-AA87-4649-9A78-7E5C8FFB396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31273C01-A945-4F16-9AB3-6577F9F6676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F9CB0D50-A2FD-4E16-AAB4-3D609EDC9E8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5A1E7D71-EAD1-4F4D-87AD-5251A014587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7CF9E6BE-18A2-48D8-9AC0-FD7A014EADF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C924C1E4-A692-4648-AE5D-613317A9186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5099709E-965D-4D1F-BD8B-0B86BDAF697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59021C11-741C-42A6-889F-6B1249EC01A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689691E5-68EF-4CC7-9FAD-EC51AA69393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B5CFDEEF-0C7C-424E-BFFD-EC39571350C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A7F5FC8F-C166-42ED-A8C3-0A0798F99B9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C52990D2-DB3D-4676-B96B-B0F46F1A19A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90AA4EEF-6D9F-4C6A-A402-DF5F0DE201D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DDB6AE-6337-40AC-BD17-BB7EAD184FC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3208F14E-6795-456E-8C98-6119AF4FBE0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892D31C5-D783-4B6F-8476-12C06FAFD63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B2580CA9-F82E-481C-9485-6CCB08D5635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61943615-9257-433E-899F-FF1BFD106F3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BDCB665D-4A01-4327-A989-0B6A3EA1B8C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8C583E06-0FDC-44D5-9F99-9C02630F838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DB1196F6-EF8E-4366-8D48-89D3FFB4DA6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4BF6ADF4-F3E6-4805-BF32-B4F0C28601F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5ACF22C6-62DD-4500-8111-D79E1A648FA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C75E7F46-9ADC-41DA-84E6-3BA6EB4FC85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5AF95597-983A-4E3E-A424-EC14FA8DDA1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96BD7E31-DCA5-4048-8851-B7A5289E129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805F5D5D-55CF-4EB0-8287-53FFF1A92CD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0610A6E7-A631-45BA-90ED-C9992FE0748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07EDFF2B-10C2-4660-8FCC-B6863E39B52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AEDF7B25-51B6-45C9-87AB-3D85C0A3AB2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2BC7FC38-B574-46C4-A860-4B37DB6DF82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3C55EA16-7B29-485C-ADEF-B03BE439D29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ECDFFF01-4933-411A-A413-66B428AB6D4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A56E9661-18A8-48A6-86B2-C82EEE1B52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812FBE05-8D84-4FE6-8556-B29D88EA3C2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24C87FF9-4B88-419B-AC6A-562DD8632AC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5BBC1972-AE95-42B2-9B34-5FD191EEE7D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0F17F3D1-98B6-4786-8C9C-7317ADEFF47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5D86A9EE-067B-4A2E-9F45-587FDC37436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 xmlns:a16="http://schemas.microsoft.com/office/drawing/2014/main" id="{FAC57D2E-155B-4EE8-9E98-374A0902F301}"/>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 xmlns:a16="http://schemas.microsoft.com/office/drawing/2014/main" id="{E85BD8D9-0E50-4C92-83FA-EEB26158A345}"/>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 xmlns:a16="http://schemas.microsoft.com/office/drawing/2014/main" id="{9E48C11E-A22D-4F65-85B2-9DB8685F9538}"/>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 xmlns:a16="http://schemas.microsoft.com/office/drawing/2014/main" id="{E4F159D4-8304-4766-8378-86331B19BA03}"/>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 xmlns:a16="http://schemas.microsoft.com/office/drawing/2014/main" id="{74E2D92F-C23D-481B-8919-686EA1EF64C7}"/>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D16512AC-BB2C-4075-95E0-44F3EF3A67B2}"/>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 xmlns:a16="http://schemas.microsoft.com/office/drawing/2014/main" id="{E895C7F5-35B9-4E43-AC2A-E7284BB28094}"/>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 xmlns:a16="http://schemas.microsoft.com/office/drawing/2014/main" id="{08918FA6-8A39-4EFA-A307-3DABA27B4C70}"/>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 xmlns:a16="http://schemas.microsoft.com/office/drawing/2014/main" id="{8CBF7AB1-9EAA-4BB2-8F96-4FC2933381C8}"/>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 xmlns:a16="http://schemas.microsoft.com/office/drawing/2014/main" id="{45D0160A-221D-40A3-A961-1F96669B0BA9}"/>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 xmlns:a16="http://schemas.microsoft.com/office/drawing/2014/main" id="{C16C9AA8-E9C8-495F-8596-BA97B4618456}"/>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45A1C221-BDCF-4E64-B5C4-79457204317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30A5EA1C-6802-429E-994D-2C0DBD62361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109565A2-FD31-4449-9C50-7C2C7443B96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79E59832-08D0-49C8-9878-D3C0E9A9027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698E5C4C-6484-479C-B78C-0AEA6D75055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56424</xdr:rowOff>
    </xdr:from>
    <xdr:to>
      <xdr:col>24</xdr:col>
      <xdr:colOff>114300</xdr:colOff>
      <xdr:row>38</xdr:row>
      <xdr:rowOff>158024</xdr:rowOff>
    </xdr:to>
    <xdr:sp macro="" textlink="">
      <xdr:nvSpPr>
        <xdr:cNvPr id="74" name="楕円 73">
          <a:extLst>
            <a:ext uri="{FF2B5EF4-FFF2-40B4-BE49-F238E27FC236}">
              <a16:creationId xmlns="" xmlns:a16="http://schemas.microsoft.com/office/drawing/2014/main" id="{BD31F7BD-97D1-4538-A9D7-BE247F398331}"/>
            </a:ext>
          </a:extLst>
        </xdr:cNvPr>
        <xdr:cNvSpPr/>
      </xdr:nvSpPr>
      <xdr:spPr>
        <a:xfrm>
          <a:off x="4584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34851</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7C0DE972-C378-467C-9C61-95E681AAC69E}"/>
            </a:ext>
          </a:extLst>
        </xdr:cNvPr>
        <xdr:cNvSpPr txBox="1"/>
      </xdr:nvSpPr>
      <xdr:spPr>
        <a:xfrm>
          <a:off x="4673600"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25400</xdr:rowOff>
    </xdr:from>
    <xdr:to>
      <xdr:col>20</xdr:col>
      <xdr:colOff>38100</xdr:colOff>
      <xdr:row>39</xdr:row>
      <xdr:rowOff>127000</xdr:rowOff>
    </xdr:to>
    <xdr:sp macro="" textlink="">
      <xdr:nvSpPr>
        <xdr:cNvPr id="76" name="楕円 75">
          <a:extLst>
            <a:ext uri="{FF2B5EF4-FFF2-40B4-BE49-F238E27FC236}">
              <a16:creationId xmlns="" xmlns:a16="http://schemas.microsoft.com/office/drawing/2014/main" id="{A5973757-653E-4481-AF28-428FEFD7A859}"/>
            </a:ext>
          </a:extLst>
        </xdr:cNvPr>
        <xdr:cNvSpPr/>
      </xdr:nvSpPr>
      <xdr:spPr>
        <a:xfrm>
          <a:off x="3746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107224</xdr:rowOff>
    </xdr:from>
    <xdr:to>
      <xdr:col>24</xdr:col>
      <xdr:colOff>63500</xdr:colOff>
      <xdr:row>39</xdr:row>
      <xdr:rowOff>76200</xdr:rowOff>
    </xdr:to>
    <xdr:cxnSp macro="">
      <xdr:nvCxnSpPr>
        <xdr:cNvPr id="77" name="直線コネクタ 76">
          <a:extLst>
            <a:ext uri="{FF2B5EF4-FFF2-40B4-BE49-F238E27FC236}">
              <a16:creationId xmlns="" xmlns:a16="http://schemas.microsoft.com/office/drawing/2014/main" id="{62B11096-A3B7-4004-A4BD-7C88CB85CF70}"/>
            </a:ext>
          </a:extLst>
        </xdr:cNvPr>
        <xdr:cNvCxnSpPr/>
      </xdr:nvCxnSpPr>
      <xdr:spPr>
        <a:xfrm flipV="1">
          <a:off x="3797300" y="6622324"/>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156028</xdr:rowOff>
    </xdr:from>
    <xdr:to>
      <xdr:col>15</xdr:col>
      <xdr:colOff>101600</xdr:colOff>
      <xdr:row>39</xdr:row>
      <xdr:rowOff>86178</xdr:rowOff>
    </xdr:to>
    <xdr:sp macro="" textlink="">
      <xdr:nvSpPr>
        <xdr:cNvPr id="78" name="楕円 77">
          <a:extLst>
            <a:ext uri="{FF2B5EF4-FFF2-40B4-BE49-F238E27FC236}">
              <a16:creationId xmlns="" xmlns:a16="http://schemas.microsoft.com/office/drawing/2014/main" id="{D3F3F409-577C-4B91-9787-E4F8A8DCC47A}"/>
            </a:ext>
          </a:extLst>
        </xdr:cNvPr>
        <xdr:cNvSpPr/>
      </xdr:nvSpPr>
      <xdr:spPr>
        <a:xfrm>
          <a:off x="2857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35378</xdr:rowOff>
    </xdr:from>
    <xdr:to>
      <xdr:col>19</xdr:col>
      <xdr:colOff>177800</xdr:colOff>
      <xdr:row>39</xdr:row>
      <xdr:rowOff>76200</xdr:rowOff>
    </xdr:to>
    <xdr:cxnSp macro="">
      <xdr:nvCxnSpPr>
        <xdr:cNvPr id="79" name="直線コネクタ 78">
          <a:extLst>
            <a:ext uri="{FF2B5EF4-FFF2-40B4-BE49-F238E27FC236}">
              <a16:creationId xmlns="" xmlns:a16="http://schemas.microsoft.com/office/drawing/2014/main" id="{33702955-8F4F-4CA6-80BC-709BF73AF5F8}"/>
            </a:ext>
          </a:extLst>
        </xdr:cNvPr>
        <xdr:cNvCxnSpPr/>
      </xdr:nvCxnSpPr>
      <xdr:spPr>
        <a:xfrm>
          <a:off x="2908300" y="672192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115207</xdr:rowOff>
    </xdr:from>
    <xdr:to>
      <xdr:col>10</xdr:col>
      <xdr:colOff>165100</xdr:colOff>
      <xdr:row>39</xdr:row>
      <xdr:rowOff>45357</xdr:rowOff>
    </xdr:to>
    <xdr:sp macro="" textlink="">
      <xdr:nvSpPr>
        <xdr:cNvPr id="80" name="楕円 79">
          <a:extLst>
            <a:ext uri="{FF2B5EF4-FFF2-40B4-BE49-F238E27FC236}">
              <a16:creationId xmlns="" xmlns:a16="http://schemas.microsoft.com/office/drawing/2014/main" id="{3C92F0D5-E81F-4ADE-8BD7-BB975EEADDA1}"/>
            </a:ext>
          </a:extLst>
        </xdr:cNvPr>
        <xdr:cNvSpPr/>
      </xdr:nvSpPr>
      <xdr:spPr>
        <a:xfrm>
          <a:off x="1968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166007</xdr:rowOff>
    </xdr:from>
    <xdr:to>
      <xdr:col>15</xdr:col>
      <xdr:colOff>50800</xdr:colOff>
      <xdr:row>39</xdr:row>
      <xdr:rowOff>35378</xdr:rowOff>
    </xdr:to>
    <xdr:cxnSp macro="">
      <xdr:nvCxnSpPr>
        <xdr:cNvPr id="81" name="直線コネクタ 80">
          <a:extLst>
            <a:ext uri="{FF2B5EF4-FFF2-40B4-BE49-F238E27FC236}">
              <a16:creationId xmlns="" xmlns:a16="http://schemas.microsoft.com/office/drawing/2014/main" id="{40C62905-06CF-433E-8F72-8EF5B8DD0D3D}"/>
            </a:ext>
          </a:extLst>
        </xdr:cNvPr>
        <xdr:cNvCxnSpPr/>
      </xdr:nvCxnSpPr>
      <xdr:spPr>
        <a:xfrm>
          <a:off x="2019300" y="668110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74385</xdr:rowOff>
    </xdr:from>
    <xdr:to>
      <xdr:col>6</xdr:col>
      <xdr:colOff>38100</xdr:colOff>
      <xdr:row>39</xdr:row>
      <xdr:rowOff>4535</xdr:rowOff>
    </xdr:to>
    <xdr:sp macro="" textlink="">
      <xdr:nvSpPr>
        <xdr:cNvPr id="82" name="楕円 81">
          <a:extLst>
            <a:ext uri="{FF2B5EF4-FFF2-40B4-BE49-F238E27FC236}">
              <a16:creationId xmlns="" xmlns:a16="http://schemas.microsoft.com/office/drawing/2014/main" id="{1626FB98-7A61-480B-8BCC-0DA16ECF2851}"/>
            </a:ext>
          </a:extLst>
        </xdr:cNvPr>
        <xdr:cNvSpPr/>
      </xdr:nvSpPr>
      <xdr:spPr>
        <a:xfrm>
          <a:off x="1079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125185</xdr:rowOff>
    </xdr:from>
    <xdr:to>
      <xdr:col>10</xdr:col>
      <xdr:colOff>114300</xdr:colOff>
      <xdr:row>38</xdr:row>
      <xdr:rowOff>166007</xdr:rowOff>
    </xdr:to>
    <xdr:cxnSp macro="">
      <xdr:nvCxnSpPr>
        <xdr:cNvPr id="83" name="直線コネクタ 82">
          <a:extLst>
            <a:ext uri="{FF2B5EF4-FFF2-40B4-BE49-F238E27FC236}">
              <a16:creationId xmlns="" xmlns:a16="http://schemas.microsoft.com/office/drawing/2014/main" id="{93C065B2-D83D-4B04-8E7E-E28EE4BDE213}"/>
            </a:ext>
          </a:extLst>
        </xdr:cNvPr>
        <xdr:cNvCxnSpPr/>
      </xdr:nvCxnSpPr>
      <xdr:spPr>
        <a:xfrm>
          <a:off x="1130300" y="664028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 xmlns:a16="http://schemas.microsoft.com/office/drawing/2014/main" id="{0D5AA393-66C0-470A-86F3-23935F58142B}"/>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 xmlns:a16="http://schemas.microsoft.com/office/drawing/2014/main" id="{372EEE79-3C0E-4119-B5E9-BF981C1174BC}"/>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 xmlns:a16="http://schemas.microsoft.com/office/drawing/2014/main" id="{1AFD6367-6139-4272-982E-5CE9C83F55DC}"/>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 xmlns:a16="http://schemas.microsoft.com/office/drawing/2014/main" id="{F63B9595-C448-4E4A-B904-C643613A6AA4}"/>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118127</xdr:rowOff>
    </xdr:from>
    <xdr:ext cx="405111" cy="259045"/>
    <xdr:sp macro="" textlink="">
      <xdr:nvSpPr>
        <xdr:cNvPr id="88" name="n_1mainValue【図書館】&#10;有形固定資産減価償却率">
          <a:extLst>
            <a:ext uri="{FF2B5EF4-FFF2-40B4-BE49-F238E27FC236}">
              <a16:creationId xmlns="" xmlns:a16="http://schemas.microsoft.com/office/drawing/2014/main" id="{AABA3723-1EFF-4A12-AED2-F5B4716515B7}"/>
            </a:ext>
          </a:extLst>
        </xdr:cNvPr>
        <xdr:cNvSpPr txBox="1"/>
      </xdr:nvSpPr>
      <xdr:spPr>
        <a:xfrm>
          <a:off x="3582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77305</xdr:rowOff>
    </xdr:from>
    <xdr:ext cx="405111" cy="259045"/>
    <xdr:sp macro="" textlink="">
      <xdr:nvSpPr>
        <xdr:cNvPr id="89" name="n_2mainValue【図書館】&#10;有形固定資産減価償却率">
          <a:extLst>
            <a:ext uri="{FF2B5EF4-FFF2-40B4-BE49-F238E27FC236}">
              <a16:creationId xmlns="" xmlns:a16="http://schemas.microsoft.com/office/drawing/2014/main" id="{10995326-17DC-4EC8-8FDD-F43537C63C76}"/>
            </a:ext>
          </a:extLst>
        </xdr:cNvPr>
        <xdr:cNvSpPr txBox="1"/>
      </xdr:nvSpPr>
      <xdr:spPr>
        <a:xfrm>
          <a:off x="2705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36484</xdr:rowOff>
    </xdr:from>
    <xdr:ext cx="405111" cy="259045"/>
    <xdr:sp macro="" textlink="">
      <xdr:nvSpPr>
        <xdr:cNvPr id="90" name="n_3mainValue【図書館】&#10;有形固定資産減価償却率">
          <a:extLst>
            <a:ext uri="{FF2B5EF4-FFF2-40B4-BE49-F238E27FC236}">
              <a16:creationId xmlns="" xmlns:a16="http://schemas.microsoft.com/office/drawing/2014/main" id="{454C76E6-A3EC-40CB-9FC5-04C90FD1101E}"/>
            </a:ext>
          </a:extLst>
        </xdr:cNvPr>
        <xdr:cNvSpPr txBox="1"/>
      </xdr:nvSpPr>
      <xdr:spPr>
        <a:xfrm>
          <a:off x="1816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167112</xdr:rowOff>
    </xdr:from>
    <xdr:ext cx="405111" cy="259045"/>
    <xdr:sp macro="" textlink="">
      <xdr:nvSpPr>
        <xdr:cNvPr id="91" name="n_4mainValue【図書館】&#10;有形固定資産減価償却率">
          <a:extLst>
            <a:ext uri="{FF2B5EF4-FFF2-40B4-BE49-F238E27FC236}">
              <a16:creationId xmlns="" xmlns:a16="http://schemas.microsoft.com/office/drawing/2014/main" id="{89B08732-904F-40F4-80FE-8E5C156D8375}"/>
            </a:ext>
          </a:extLst>
        </xdr:cNvPr>
        <xdr:cNvSpPr txBox="1"/>
      </xdr:nvSpPr>
      <xdr:spPr>
        <a:xfrm>
          <a:off x="927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5A1A025E-3665-47AE-BAA5-806103C589E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684E24E4-AFAE-43F8-8A7B-2F6274DAB20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83861E06-6A6B-4714-B4DA-9C0698BCDC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8A3528D4-F3CE-4EC2-8229-6C569D52D09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E2987E19-78BC-4484-970E-7FC35FE240C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77371170-9256-41A9-9DB9-A4EB445D96B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3551001A-A551-46A7-9FF4-3B569194C9C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3FEBA4FD-9010-45A8-A5CB-28FDD273DD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867DB6E7-2279-42AE-9A36-079BF93FD2F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2230D0D9-F47E-4133-9BFF-8705B3F997D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 xmlns:a16="http://schemas.microsoft.com/office/drawing/2014/main" id="{7885D5FA-C257-4B2C-9C5E-C76FAEDA89A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 xmlns:a16="http://schemas.microsoft.com/office/drawing/2014/main" id="{91BA25A2-3D2B-437E-A97D-04A051AE572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 xmlns:a16="http://schemas.microsoft.com/office/drawing/2014/main" id="{1BEA281D-B0FA-4052-A1FC-D0AB0164F1B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 xmlns:a16="http://schemas.microsoft.com/office/drawing/2014/main" id="{1183D035-0092-431A-9C1A-6BD61EC9D993}"/>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 xmlns:a16="http://schemas.microsoft.com/office/drawing/2014/main" id="{BA6A1D4D-E6AF-46E7-BB7B-71F995C6916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 xmlns:a16="http://schemas.microsoft.com/office/drawing/2014/main" id="{77680D75-C511-4D3E-A38E-4D9CA9782444}"/>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 xmlns:a16="http://schemas.microsoft.com/office/drawing/2014/main" id="{23C80E2E-1FB9-4DCE-AF02-252B6780164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 xmlns:a16="http://schemas.microsoft.com/office/drawing/2014/main" id="{3B7890F6-C52D-443F-9D62-34BD97E16A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 xmlns:a16="http://schemas.microsoft.com/office/drawing/2014/main" id="{9BF16A18-469E-4A80-8FB9-548132089EF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 xmlns:a16="http://schemas.microsoft.com/office/drawing/2014/main" id="{9AD97B7E-ECFC-44A5-9BE2-DA5EBD09CAA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 xmlns:a16="http://schemas.microsoft.com/office/drawing/2014/main" id="{D824593D-2EFF-4AD5-80A9-D5AC1C3ADDB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 xmlns:a16="http://schemas.microsoft.com/office/drawing/2014/main" id="{2EBDB603-3CC8-4428-9331-728E28BC0B6D}"/>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 xmlns:a16="http://schemas.microsoft.com/office/drawing/2014/main" id="{350BEAFF-7AF3-4ACC-9783-0EA67E9357A5}"/>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 xmlns:a16="http://schemas.microsoft.com/office/drawing/2014/main" id="{993C8CD2-C975-49FB-B724-8D41BCE33F3B}"/>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 xmlns:a16="http://schemas.microsoft.com/office/drawing/2014/main" id="{844A0DEA-EA87-44CE-A841-DD597984A3F6}"/>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 xmlns:a16="http://schemas.microsoft.com/office/drawing/2014/main" id="{C286F091-AD62-4027-9425-F116DFC619C3}"/>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 xmlns:a16="http://schemas.microsoft.com/office/drawing/2014/main" id="{836333BB-2905-4D68-A704-775F2BCFB668}"/>
            </a:ext>
          </a:extLst>
        </xdr:cNvPr>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 xmlns:a16="http://schemas.microsoft.com/office/drawing/2014/main" id="{2764AB29-1BFB-4401-869D-253D4C706F37}"/>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 xmlns:a16="http://schemas.microsoft.com/office/drawing/2014/main" id="{6A7029FE-536D-4707-B2F0-9DADCF5364BA}"/>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 xmlns:a16="http://schemas.microsoft.com/office/drawing/2014/main" id="{3457E51A-7668-40CD-8878-EAC3880B9C41}"/>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 xmlns:a16="http://schemas.microsoft.com/office/drawing/2014/main" id="{A263F9A7-2E14-465C-9821-128B1F091A2F}"/>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164846</xdr:rowOff>
    </xdr:from>
    <xdr:to>
      <xdr:col>36</xdr:col>
      <xdr:colOff>165100</xdr:colOff>
      <xdr:row>40</xdr:row>
      <xdr:rowOff>94996</xdr:rowOff>
    </xdr:to>
    <xdr:sp macro="" textlink="">
      <xdr:nvSpPr>
        <xdr:cNvPr id="123" name="フローチャート: 判断 122">
          <a:extLst>
            <a:ext uri="{FF2B5EF4-FFF2-40B4-BE49-F238E27FC236}">
              <a16:creationId xmlns="" xmlns:a16="http://schemas.microsoft.com/office/drawing/2014/main" id="{879DA89B-B051-446B-88DF-5A20258BFAAE}"/>
            </a:ext>
          </a:extLst>
        </xdr:cNvPr>
        <xdr:cNvSpPr/>
      </xdr:nvSpPr>
      <xdr:spPr>
        <a:xfrm>
          <a:off x="6921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A7D01CB2-3F2D-4DCD-8979-13BB6D48F20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C353D7B0-4674-4B2A-8FD1-F2CD0AD9F26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4E287D40-8C28-441B-AD32-C49AEEC838E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0AA0F619-F08B-411D-B84B-ED4F277CDA2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30610614-4E1A-4F22-A3BE-AF7E8B26827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9" name="楕円 128">
          <a:extLst>
            <a:ext uri="{FF2B5EF4-FFF2-40B4-BE49-F238E27FC236}">
              <a16:creationId xmlns="" xmlns:a16="http://schemas.microsoft.com/office/drawing/2014/main" id="{A60384B9-3A37-4209-9A08-497D3042C0DF}"/>
            </a:ext>
          </a:extLst>
        </xdr:cNvPr>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30" name="【図書館】&#10;一人当たり面積該当値テキスト">
          <a:extLst>
            <a:ext uri="{FF2B5EF4-FFF2-40B4-BE49-F238E27FC236}">
              <a16:creationId xmlns="" xmlns:a16="http://schemas.microsoft.com/office/drawing/2014/main" id="{30F96BC6-1CAD-458D-A6EB-93EC93CF17FD}"/>
            </a:ext>
          </a:extLst>
        </xdr:cNvPr>
        <xdr:cNvSpPr txBox="1"/>
      </xdr:nvSpPr>
      <xdr:spPr>
        <a:xfrm>
          <a:off x="10515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1" name="楕円 130">
          <a:extLst>
            <a:ext uri="{FF2B5EF4-FFF2-40B4-BE49-F238E27FC236}">
              <a16:creationId xmlns="" xmlns:a16="http://schemas.microsoft.com/office/drawing/2014/main" id="{5CE2BAF4-DE8D-49B2-A686-61D238CBCB1F}"/>
            </a:ext>
          </a:extLst>
        </xdr:cNvPr>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121920</xdr:rowOff>
    </xdr:to>
    <xdr:cxnSp macro="">
      <xdr:nvCxnSpPr>
        <xdr:cNvPr id="132" name="直線コネクタ 131">
          <a:extLst>
            <a:ext uri="{FF2B5EF4-FFF2-40B4-BE49-F238E27FC236}">
              <a16:creationId xmlns="" xmlns:a16="http://schemas.microsoft.com/office/drawing/2014/main" id="{9FFC6130-FE0C-47E3-8189-F9194E70DFEA}"/>
            </a:ext>
          </a:extLst>
        </xdr:cNvPr>
        <xdr:cNvCxnSpPr/>
      </xdr:nvCxnSpPr>
      <xdr:spPr>
        <a:xfrm>
          <a:off x="9639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3" name="楕円 132">
          <a:extLst>
            <a:ext uri="{FF2B5EF4-FFF2-40B4-BE49-F238E27FC236}">
              <a16:creationId xmlns="" xmlns:a16="http://schemas.microsoft.com/office/drawing/2014/main" id="{51659855-2335-4C08-BABF-438BBD2D2930}"/>
            </a:ext>
          </a:extLst>
        </xdr:cNvPr>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121920</xdr:rowOff>
    </xdr:to>
    <xdr:cxnSp macro="">
      <xdr:nvCxnSpPr>
        <xdr:cNvPr id="134" name="直線コネクタ 133">
          <a:extLst>
            <a:ext uri="{FF2B5EF4-FFF2-40B4-BE49-F238E27FC236}">
              <a16:creationId xmlns="" xmlns:a16="http://schemas.microsoft.com/office/drawing/2014/main" id="{0454BE0D-E414-45E0-B684-B10DF7599DC0}"/>
            </a:ext>
          </a:extLst>
        </xdr:cNvPr>
        <xdr:cNvCxnSpPr/>
      </xdr:nvCxnSpPr>
      <xdr:spPr>
        <a:xfrm>
          <a:off x="8750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71120</xdr:rowOff>
    </xdr:from>
    <xdr:to>
      <xdr:col>41</xdr:col>
      <xdr:colOff>101600</xdr:colOff>
      <xdr:row>41</xdr:row>
      <xdr:rowOff>1270</xdr:rowOff>
    </xdr:to>
    <xdr:sp macro="" textlink="">
      <xdr:nvSpPr>
        <xdr:cNvPr id="135" name="楕円 134">
          <a:extLst>
            <a:ext uri="{FF2B5EF4-FFF2-40B4-BE49-F238E27FC236}">
              <a16:creationId xmlns="" xmlns:a16="http://schemas.microsoft.com/office/drawing/2014/main" id="{019A2522-B547-4F5A-8A0E-758B890617F1}"/>
            </a:ext>
          </a:extLst>
        </xdr:cNvPr>
        <xdr:cNvSpPr/>
      </xdr:nvSpPr>
      <xdr:spPr>
        <a:xfrm>
          <a:off x="781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121920</xdr:rowOff>
    </xdr:to>
    <xdr:cxnSp macro="">
      <xdr:nvCxnSpPr>
        <xdr:cNvPr id="136" name="直線コネクタ 135">
          <a:extLst>
            <a:ext uri="{FF2B5EF4-FFF2-40B4-BE49-F238E27FC236}">
              <a16:creationId xmlns="" xmlns:a16="http://schemas.microsoft.com/office/drawing/2014/main" id="{0B047DCC-00BD-4B2C-881D-D72880A7C3D3}"/>
            </a:ext>
          </a:extLst>
        </xdr:cNvPr>
        <xdr:cNvCxnSpPr/>
      </xdr:nvCxnSpPr>
      <xdr:spPr>
        <a:xfrm>
          <a:off x="7861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71120</xdr:rowOff>
    </xdr:from>
    <xdr:to>
      <xdr:col>36</xdr:col>
      <xdr:colOff>165100</xdr:colOff>
      <xdr:row>41</xdr:row>
      <xdr:rowOff>1270</xdr:rowOff>
    </xdr:to>
    <xdr:sp macro="" textlink="">
      <xdr:nvSpPr>
        <xdr:cNvPr id="137" name="楕円 136">
          <a:extLst>
            <a:ext uri="{FF2B5EF4-FFF2-40B4-BE49-F238E27FC236}">
              <a16:creationId xmlns="" xmlns:a16="http://schemas.microsoft.com/office/drawing/2014/main" id="{28B635C5-BE61-4D91-9A2D-021643CE4B74}"/>
            </a:ext>
          </a:extLst>
        </xdr:cNvPr>
        <xdr:cNvSpPr/>
      </xdr:nvSpPr>
      <xdr:spPr>
        <a:xfrm>
          <a:off x="692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121920</xdr:rowOff>
    </xdr:from>
    <xdr:to>
      <xdr:col>41</xdr:col>
      <xdr:colOff>50800</xdr:colOff>
      <xdr:row>40</xdr:row>
      <xdr:rowOff>121920</xdr:rowOff>
    </xdr:to>
    <xdr:cxnSp macro="">
      <xdr:nvCxnSpPr>
        <xdr:cNvPr id="138" name="直線コネクタ 137">
          <a:extLst>
            <a:ext uri="{FF2B5EF4-FFF2-40B4-BE49-F238E27FC236}">
              <a16:creationId xmlns="" xmlns:a16="http://schemas.microsoft.com/office/drawing/2014/main" id="{14C0DCBD-22F3-4FE7-ABAD-EAB76B545BE0}"/>
            </a:ext>
          </a:extLst>
        </xdr:cNvPr>
        <xdr:cNvCxnSpPr/>
      </xdr:nvCxnSpPr>
      <xdr:spPr>
        <a:xfrm>
          <a:off x="6972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 xmlns:a16="http://schemas.microsoft.com/office/drawing/2014/main" id="{EBA9A6CC-A520-466F-BE88-BCDC8AD07B3C}"/>
            </a:ext>
          </a:extLst>
        </xdr:cNvPr>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 xmlns:a16="http://schemas.microsoft.com/office/drawing/2014/main" id="{99CEB07D-5BED-4C06-BDAD-699F0F65B4B8}"/>
            </a:ext>
          </a:extLst>
        </xdr:cNvPr>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 xmlns:a16="http://schemas.microsoft.com/office/drawing/2014/main" id="{36B4E233-5B99-40E5-A0CA-EB6249DC56DF}"/>
            </a:ext>
          </a:extLst>
        </xdr:cNvPr>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111523</xdr:rowOff>
    </xdr:from>
    <xdr:ext cx="469744" cy="259045"/>
    <xdr:sp macro="" textlink="">
      <xdr:nvSpPr>
        <xdr:cNvPr id="142" name="n_4aveValue【図書館】&#10;一人当たり面積">
          <a:extLst>
            <a:ext uri="{FF2B5EF4-FFF2-40B4-BE49-F238E27FC236}">
              <a16:creationId xmlns="" xmlns:a16="http://schemas.microsoft.com/office/drawing/2014/main" id="{5F720718-5B43-4378-A9A3-F998328D5148}"/>
            </a:ext>
          </a:extLst>
        </xdr:cNvPr>
        <xdr:cNvSpPr txBox="1"/>
      </xdr:nvSpPr>
      <xdr:spPr>
        <a:xfrm>
          <a:off x="6737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43" name="n_1mainValue【図書館】&#10;一人当たり面積">
          <a:extLst>
            <a:ext uri="{FF2B5EF4-FFF2-40B4-BE49-F238E27FC236}">
              <a16:creationId xmlns="" xmlns:a16="http://schemas.microsoft.com/office/drawing/2014/main" id="{40DC1D12-12EC-4E3F-9EA5-603059CB6FE5}"/>
            </a:ext>
          </a:extLst>
        </xdr:cNvPr>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44" name="n_2mainValue【図書館】&#10;一人当たり面積">
          <a:extLst>
            <a:ext uri="{FF2B5EF4-FFF2-40B4-BE49-F238E27FC236}">
              <a16:creationId xmlns="" xmlns:a16="http://schemas.microsoft.com/office/drawing/2014/main" id="{085EC72C-F345-4C72-956E-2CE1BFC542AC}"/>
            </a:ext>
          </a:extLst>
        </xdr:cNvPr>
        <xdr:cNvSpPr txBox="1"/>
      </xdr:nvSpPr>
      <xdr:spPr>
        <a:xfrm>
          <a:off x="8515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163847</xdr:rowOff>
    </xdr:from>
    <xdr:ext cx="469744" cy="259045"/>
    <xdr:sp macro="" textlink="">
      <xdr:nvSpPr>
        <xdr:cNvPr id="145" name="n_3mainValue【図書館】&#10;一人当たり面積">
          <a:extLst>
            <a:ext uri="{FF2B5EF4-FFF2-40B4-BE49-F238E27FC236}">
              <a16:creationId xmlns="" xmlns:a16="http://schemas.microsoft.com/office/drawing/2014/main" id="{8197E933-8378-4463-AD39-9857492143C3}"/>
            </a:ext>
          </a:extLst>
        </xdr:cNvPr>
        <xdr:cNvSpPr txBox="1"/>
      </xdr:nvSpPr>
      <xdr:spPr>
        <a:xfrm>
          <a:off x="7626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163847</xdr:rowOff>
    </xdr:from>
    <xdr:ext cx="469744" cy="259045"/>
    <xdr:sp macro="" textlink="">
      <xdr:nvSpPr>
        <xdr:cNvPr id="146" name="n_4mainValue【図書館】&#10;一人当たり面積">
          <a:extLst>
            <a:ext uri="{FF2B5EF4-FFF2-40B4-BE49-F238E27FC236}">
              <a16:creationId xmlns="" xmlns:a16="http://schemas.microsoft.com/office/drawing/2014/main" id="{C8A6DDF8-0AB2-4E03-A428-7AF39100C82D}"/>
            </a:ext>
          </a:extLst>
        </xdr:cNvPr>
        <xdr:cNvSpPr txBox="1"/>
      </xdr:nvSpPr>
      <xdr:spPr>
        <a:xfrm>
          <a:off x="6737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 xmlns:a16="http://schemas.microsoft.com/office/drawing/2014/main" id="{9715D83C-70B5-48B2-92B4-580081DBFF4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 xmlns:a16="http://schemas.microsoft.com/office/drawing/2014/main" id="{956F9DDA-746F-44EA-8AD1-86DAA573BD5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 xmlns:a16="http://schemas.microsoft.com/office/drawing/2014/main" id="{C307BB0D-890C-4ADC-BDF7-198F504E193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 xmlns:a16="http://schemas.microsoft.com/office/drawing/2014/main" id="{D12223BA-5C51-4867-8D3E-48E71EDAE28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 xmlns:a16="http://schemas.microsoft.com/office/drawing/2014/main" id="{6AE96E64-7CD0-4200-B000-8C413A88810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 xmlns:a16="http://schemas.microsoft.com/office/drawing/2014/main" id="{19614017-923D-4F6D-9F75-477B8AB1754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 xmlns:a16="http://schemas.microsoft.com/office/drawing/2014/main" id="{A272DF54-DCD2-4C57-BB48-A124BC3C387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 xmlns:a16="http://schemas.microsoft.com/office/drawing/2014/main" id="{773AB7BC-FA37-45D8-A2E7-0638C5625A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 xmlns:a16="http://schemas.microsoft.com/office/drawing/2014/main" id="{4DF4A5A0-117A-4114-AE8C-1AB2C8C8E68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 xmlns:a16="http://schemas.microsoft.com/office/drawing/2014/main" id="{BC8EF304-E525-4CB8-B81F-B210F6F4B2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 xmlns:a16="http://schemas.microsoft.com/office/drawing/2014/main" id="{91EB26D2-FA02-431A-BE8A-00DD6801840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 xmlns:a16="http://schemas.microsoft.com/office/drawing/2014/main" id="{071D585D-FB6E-40C3-9BBC-484F23A3B38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 xmlns:a16="http://schemas.microsoft.com/office/drawing/2014/main" id="{002A68FE-6E36-46C0-9D37-CDE53EE12AA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 xmlns:a16="http://schemas.microsoft.com/office/drawing/2014/main" id="{6358376D-B8D6-43B9-B3F2-1BCB7856BE1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 xmlns:a16="http://schemas.microsoft.com/office/drawing/2014/main" id="{9C198BD6-ABD4-4D17-9B6F-AA0A23504D1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 xmlns:a16="http://schemas.microsoft.com/office/drawing/2014/main" id="{14BDF072-71E3-44D0-B5D5-DB48F688215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 xmlns:a16="http://schemas.microsoft.com/office/drawing/2014/main" id="{839EA8EB-BD6D-43CE-97DB-AC8C4D40FDB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 xmlns:a16="http://schemas.microsoft.com/office/drawing/2014/main" id="{FA1FF07B-D465-4236-8A0A-893D1586D62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 xmlns:a16="http://schemas.microsoft.com/office/drawing/2014/main" id="{AFE2F057-4D83-46EF-B7E4-64738834B78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 xmlns:a16="http://schemas.microsoft.com/office/drawing/2014/main" id="{CDC37011-944A-42EA-98AD-00593FDA99F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 xmlns:a16="http://schemas.microsoft.com/office/drawing/2014/main" id="{22D64CE3-B454-4C9B-9527-735AA9DA7FD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 xmlns:a16="http://schemas.microsoft.com/office/drawing/2014/main" id="{8A3C89D6-52C8-4DA0-A2C8-7913D7311E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 xmlns:a16="http://schemas.microsoft.com/office/drawing/2014/main" id="{963EA9B2-E0A0-4A66-9FFC-8468CEF4AC6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 xmlns:a16="http://schemas.microsoft.com/office/drawing/2014/main" id="{7C98B103-B664-4B7E-8104-B3054FE939F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 xmlns:a16="http://schemas.microsoft.com/office/drawing/2014/main" id="{FB6032F0-8CCF-4D52-9C87-A10D915F264E}"/>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 xmlns:a16="http://schemas.microsoft.com/office/drawing/2014/main" id="{BF5A3469-23CA-4A89-9AAC-A383BDD6768A}"/>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 xmlns:a16="http://schemas.microsoft.com/office/drawing/2014/main" id="{17ADAB3D-AF7A-4BC4-AEEB-E4DC101C4E17}"/>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 xmlns:a16="http://schemas.microsoft.com/office/drawing/2014/main" id="{60AA7B54-C476-4057-A9C4-245D2BBEF48E}"/>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 xmlns:a16="http://schemas.microsoft.com/office/drawing/2014/main" id="{BA9BA2C4-7DC6-45CD-ABF7-746B248D48E4}"/>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a:extLst>
            <a:ext uri="{FF2B5EF4-FFF2-40B4-BE49-F238E27FC236}">
              <a16:creationId xmlns="" xmlns:a16="http://schemas.microsoft.com/office/drawing/2014/main" id="{492AECD1-6ECB-450F-B89E-A92F6B89EE10}"/>
            </a:ext>
          </a:extLst>
        </xdr:cNvPr>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 xmlns:a16="http://schemas.microsoft.com/office/drawing/2014/main" id="{F36ABBE1-6608-4E3E-970F-3F3E61C16B6B}"/>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 xmlns:a16="http://schemas.microsoft.com/office/drawing/2014/main" id="{A45AF59A-E798-426C-B9D4-C670953438E4}"/>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 xmlns:a16="http://schemas.microsoft.com/office/drawing/2014/main" id="{F709D082-5841-44CF-A14F-CEB1D4561D44}"/>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 xmlns:a16="http://schemas.microsoft.com/office/drawing/2014/main" id="{27884705-8ED6-46F6-8365-0F7BB3C972A7}"/>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1" name="フローチャート: 判断 180">
          <a:extLst>
            <a:ext uri="{FF2B5EF4-FFF2-40B4-BE49-F238E27FC236}">
              <a16:creationId xmlns="" xmlns:a16="http://schemas.microsoft.com/office/drawing/2014/main" id="{242BE71C-4D7A-4E54-94E5-EA8901D78A99}"/>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B3341B00-27EA-4829-AFB5-B1BD60FFED0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BF37C99A-393D-4AE2-8EB1-80A63416BA7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252C5581-374E-4B0E-AD68-08524A4AF18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60D96C69-49A4-494D-94CF-44B9ECE7A3D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C0EA5B9B-9B4D-41C3-BDAD-D66BA29DE58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87" name="楕円 186">
          <a:extLst>
            <a:ext uri="{FF2B5EF4-FFF2-40B4-BE49-F238E27FC236}">
              <a16:creationId xmlns="" xmlns:a16="http://schemas.microsoft.com/office/drawing/2014/main" id="{CE81F1F2-557A-4C56-8B14-BD632C3B2B41}"/>
            </a:ext>
          </a:extLst>
        </xdr:cNvPr>
        <xdr:cNvSpPr/>
      </xdr:nvSpPr>
      <xdr:spPr>
        <a:xfrm>
          <a:off x="4584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141622</xdr:rowOff>
    </xdr:from>
    <xdr:ext cx="405111" cy="259045"/>
    <xdr:sp macro="" textlink="">
      <xdr:nvSpPr>
        <xdr:cNvPr id="188" name="【体育館・プール】&#10;有形固定資産減価償却率該当値テキスト">
          <a:extLst>
            <a:ext uri="{FF2B5EF4-FFF2-40B4-BE49-F238E27FC236}">
              <a16:creationId xmlns="" xmlns:a16="http://schemas.microsoft.com/office/drawing/2014/main" id="{3CE7DD0E-313F-4871-BEC3-571B5536B19A}"/>
            </a:ext>
          </a:extLst>
        </xdr:cNvPr>
        <xdr:cNvSpPr txBox="1"/>
      </xdr:nvSpPr>
      <xdr:spPr>
        <a:xfrm>
          <a:off x="4673600"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61595</xdr:rowOff>
    </xdr:from>
    <xdr:to>
      <xdr:col>20</xdr:col>
      <xdr:colOff>38100</xdr:colOff>
      <xdr:row>60</xdr:row>
      <xdr:rowOff>163195</xdr:rowOff>
    </xdr:to>
    <xdr:sp macro="" textlink="">
      <xdr:nvSpPr>
        <xdr:cNvPr id="189" name="楕円 188">
          <a:extLst>
            <a:ext uri="{FF2B5EF4-FFF2-40B4-BE49-F238E27FC236}">
              <a16:creationId xmlns="" xmlns:a16="http://schemas.microsoft.com/office/drawing/2014/main" id="{2F63F9EB-A54D-4FF9-8DE7-4B811558107C}"/>
            </a:ext>
          </a:extLst>
        </xdr:cNvPr>
        <xdr:cNvSpPr/>
      </xdr:nvSpPr>
      <xdr:spPr>
        <a:xfrm>
          <a:off x="3746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169545</xdr:rowOff>
    </xdr:from>
    <xdr:to>
      <xdr:col>24</xdr:col>
      <xdr:colOff>63500</xdr:colOff>
      <xdr:row>60</xdr:row>
      <xdr:rowOff>112395</xdr:rowOff>
    </xdr:to>
    <xdr:cxnSp macro="">
      <xdr:nvCxnSpPr>
        <xdr:cNvPr id="190" name="直線コネクタ 189">
          <a:extLst>
            <a:ext uri="{FF2B5EF4-FFF2-40B4-BE49-F238E27FC236}">
              <a16:creationId xmlns="" xmlns:a16="http://schemas.microsoft.com/office/drawing/2014/main" id="{4DD72343-0CE0-4E76-AE44-3A1F97D8DC20}"/>
            </a:ext>
          </a:extLst>
        </xdr:cNvPr>
        <xdr:cNvCxnSpPr/>
      </xdr:nvCxnSpPr>
      <xdr:spPr>
        <a:xfrm flipV="1">
          <a:off x="3797300" y="1028509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xdr:rowOff>
    </xdr:from>
    <xdr:to>
      <xdr:col>15</xdr:col>
      <xdr:colOff>101600</xdr:colOff>
      <xdr:row>60</xdr:row>
      <xdr:rowOff>113665</xdr:rowOff>
    </xdr:to>
    <xdr:sp macro="" textlink="">
      <xdr:nvSpPr>
        <xdr:cNvPr id="191" name="楕円 190">
          <a:extLst>
            <a:ext uri="{FF2B5EF4-FFF2-40B4-BE49-F238E27FC236}">
              <a16:creationId xmlns="" xmlns:a16="http://schemas.microsoft.com/office/drawing/2014/main" id="{7FDDA553-0C3F-426C-86C3-455328541F3D}"/>
            </a:ext>
          </a:extLst>
        </xdr:cNvPr>
        <xdr:cNvSpPr/>
      </xdr:nvSpPr>
      <xdr:spPr>
        <a:xfrm>
          <a:off x="2857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62865</xdr:rowOff>
    </xdr:from>
    <xdr:to>
      <xdr:col>19</xdr:col>
      <xdr:colOff>177800</xdr:colOff>
      <xdr:row>60</xdr:row>
      <xdr:rowOff>112395</xdr:rowOff>
    </xdr:to>
    <xdr:cxnSp macro="">
      <xdr:nvCxnSpPr>
        <xdr:cNvPr id="192" name="直線コネクタ 191">
          <a:extLst>
            <a:ext uri="{FF2B5EF4-FFF2-40B4-BE49-F238E27FC236}">
              <a16:creationId xmlns="" xmlns:a16="http://schemas.microsoft.com/office/drawing/2014/main" id="{CA368DD2-B785-4614-BF9B-F8BAA067F5F4}"/>
            </a:ext>
          </a:extLst>
        </xdr:cNvPr>
        <xdr:cNvCxnSpPr/>
      </xdr:nvCxnSpPr>
      <xdr:spPr>
        <a:xfrm>
          <a:off x="2908300" y="103498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93" name="楕円 192">
          <a:extLst>
            <a:ext uri="{FF2B5EF4-FFF2-40B4-BE49-F238E27FC236}">
              <a16:creationId xmlns="" xmlns:a16="http://schemas.microsoft.com/office/drawing/2014/main" id="{5D88650D-E681-432A-8BA3-1A932E967DBE}"/>
            </a:ext>
          </a:extLst>
        </xdr:cNvPr>
        <xdr:cNvSpPr/>
      </xdr:nvSpPr>
      <xdr:spPr>
        <a:xfrm>
          <a:off x="1968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xdr:rowOff>
    </xdr:from>
    <xdr:to>
      <xdr:col>15</xdr:col>
      <xdr:colOff>50800</xdr:colOff>
      <xdr:row>60</xdr:row>
      <xdr:rowOff>62865</xdr:rowOff>
    </xdr:to>
    <xdr:cxnSp macro="">
      <xdr:nvCxnSpPr>
        <xdr:cNvPr id="194" name="直線コネクタ 193">
          <a:extLst>
            <a:ext uri="{FF2B5EF4-FFF2-40B4-BE49-F238E27FC236}">
              <a16:creationId xmlns="" xmlns:a16="http://schemas.microsoft.com/office/drawing/2014/main" id="{7D31BECC-DFD9-460E-A11E-215ECD3EE9DE}"/>
            </a:ext>
          </a:extLst>
        </xdr:cNvPr>
        <xdr:cNvCxnSpPr/>
      </xdr:nvCxnSpPr>
      <xdr:spPr>
        <a:xfrm>
          <a:off x="2019300" y="103003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86360</xdr:rowOff>
    </xdr:from>
    <xdr:to>
      <xdr:col>6</xdr:col>
      <xdr:colOff>38100</xdr:colOff>
      <xdr:row>60</xdr:row>
      <xdr:rowOff>16510</xdr:rowOff>
    </xdr:to>
    <xdr:sp macro="" textlink="">
      <xdr:nvSpPr>
        <xdr:cNvPr id="195" name="楕円 194">
          <a:extLst>
            <a:ext uri="{FF2B5EF4-FFF2-40B4-BE49-F238E27FC236}">
              <a16:creationId xmlns="" xmlns:a16="http://schemas.microsoft.com/office/drawing/2014/main" id="{9216A57A-8D12-43CF-9A1D-0FA1060681AE}"/>
            </a:ext>
          </a:extLst>
        </xdr:cNvPr>
        <xdr:cNvSpPr/>
      </xdr:nvSpPr>
      <xdr:spPr>
        <a:xfrm>
          <a:off x="1079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137160</xdr:rowOff>
    </xdr:from>
    <xdr:to>
      <xdr:col>10</xdr:col>
      <xdr:colOff>114300</xdr:colOff>
      <xdr:row>60</xdr:row>
      <xdr:rowOff>13335</xdr:rowOff>
    </xdr:to>
    <xdr:cxnSp macro="">
      <xdr:nvCxnSpPr>
        <xdr:cNvPr id="196" name="直線コネクタ 195">
          <a:extLst>
            <a:ext uri="{FF2B5EF4-FFF2-40B4-BE49-F238E27FC236}">
              <a16:creationId xmlns="" xmlns:a16="http://schemas.microsoft.com/office/drawing/2014/main" id="{E23C5DB9-D17E-4D06-A400-DC05BCF4FDA7}"/>
            </a:ext>
          </a:extLst>
        </xdr:cNvPr>
        <xdr:cNvCxnSpPr/>
      </xdr:nvCxnSpPr>
      <xdr:spPr>
        <a:xfrm>
          <a:off x="1130300" y="102527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 xmlns:a16="http://schemas.microsoft.com/office/drawing/2014/main" id="{3A3BDFB0-8994-4A30-92A5-1BD5F88BCDF1}"/>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 xmlns:a16="http://schemas.microsoft.com/office/drawing/2014/main" id="{71326999-DF94-4366-A76E-DA614F21D180}"/>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 xmlns:a16="http://schemas.microsoft.com/office/drawing/2014/main" id="{3639CEC2-6558-42EE-947A-7B7CCE9DDB30}"/>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34307</xdr:rowOff>
    </xdr:from>
    <xdr:ext cx="405111" cy="259045"/>
    <xdr:sp macro="" textlink="">
      <xdr:nvSpPr>
        <xdr:cNvPr id="200" name="n_4aveValue【体育館・プール】&#10;有形固定資産減価償却率">
          <a:extLst>
            <a:ext uri="{FF2B5EF4-FFF2-40B4-BE49-F238E27FC236}">
              <a16:creationId xmlns="" xmlns:a16="http://schemas.microsoft.com/office/drawing/2014/main" id="{C8B28860-840C-4457-A4CC-AA82E54B7E9A}"/>
            </a:ext>
          </a:extLst>
        </xdr:cNvPr>
        <xdr:cNvSpPr txBox="1"/>
      </xdr:nvSpPr>
      <xdr:spPr>
        <a:xfrm>
          <a:off x="927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154322</xdr:rowOff>
    </xdr:from>
    <xdr:ext cx="405111" cy="259045"/>
    <xdr:sp macro="" textlink="">
      <xdr:nvSpPr>
        <xdr:cNvPr id="201" name="n_1mainValue【体育館・プール】&#10;有形固定資産減価償却率">
          <a:extLst>
            <a:ext uri="{FF2B5EF4-FFF2-40B4-BE49-F238E27FC236}">
              <a16:creationId xmlns="" xmlns:a16="http://schemas.microsoft.com/office/drawing/2014/main" id="{139E2B3C-6C23-4B9B-891D-EF1DC33822B3}"/>
            </a:ext>
          </a:extLst>
        </xdr:cNvPr>
        <xdr:cNvSpPr txBox="1"/>
      </xdr:nvSpPr>
      <xdr:spPr>
        <a:xfrm>
          <a:off x="3582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202" name="n_2mainValue【体育館・プール】&#10;有形固定資産減価償却率">
          <a:extLst>
            <a:ext uri="{FF2B5EF4-FFF2-40B4-BE49-F238E27FC236}">
              <a16:creationId xmlns="" xmlns:a16="http://schemas.microsoft.com/office/drawing/2014/main" id="{1BA0CDA5-2540-41DA-ABD7-01269450C15E}"/>
            </a:ext>
          </a:extLst>
        </xdr:cNvPr>
        <xdr:cNvSpPr txBox="1"/>
      </xdr:nvSpPr>
      <xdr:spPr>
        <a:xfrm>
          <a:off x="2705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203" name="n_3mainValue【体育館・プール】&#10;有形固定資産減価償却率">
          <a:extLst>
            <a:ext uri="{FF2B5EF4-FFF2-40B4-BE49-F238E27FC236}">
              <a16:creationId xmlns="" xmlns:a16="http://schemas.microsoft.com/office/drawing/2014/main" id="{5853554E-29FB-4F08-A446-F0A549A518DD}"/>
            </a:ext>
          </a:extLst>
        </xdr:cNvPr>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4" name="n_4mainValue【体育館・プール】&#10;有形固定資産減価償却率">
          <a:extLst>
            <a:ext uri="{FF2B5EF4-FFF2-40B4-BE49-F238E27FC236}">
              <a16:creationId xmlns="" xmlns:a16="http://schemas.microsoft.com/office/drawing/2014/main" id="{C638E7FA-BE13-4D08-A18B-709D59703B26}"/>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 xmlns:a16="http://schemas.microsoft.com/office/drawing/2014/main" id="{58B513C6-AFAE-4D7D-AFDD-1E03BEBFBDC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 xmlns:a16="http://schemas.microsoft.com/office/drawing/2014/main" id="{5E5F17FB-BAC6-46E6-A3FF-D944FC1381F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 xmlns:a16="http://schemas.microsoft.com/office/drawing/2014/main" id="{76E30B07-02A0-4DE8-8719-9694720F81F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 xmlns:a16="http://schemas.microsoft.com/office/drawing/2014/main" id="{75E40370-5606-4CC5-93E7-44B2056088B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 xmlns:a16="http://schemas.microsoft.com/office/drawing/2014/main" id="{49A89B51-A26C-4154-BB23-504570E27C9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 xmlns:a16="http://schemas.microsoft.com/office/drawing/2014/main" id="{90351993-AAE0-4517-8C11-E2C1D6CC113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 xmlns:a16="http://schemas.microsoft.com/office/drawing/2014/main" id="{A6BFB34D-7F95-4DA8-8571-45F4A1C1D53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 xmlns:a16="http://schemas.microsoft.com/office/drawing/2014/main" id="{2B7D9750-455C-4A4C-9E78-31BBB225065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 xmlns:a16="http://schemas.microsoft.com/office/drawing/2014/main" id="{C0164DDF-1D6A-4B87-8637-BF9DF73A62F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 xmlns:a16="http://schemas.microsoft.com/office/drawing/2014/main" id="{0FB53669-106B-41FB-970A-AD335A0D9AB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 xmlns:a16="http://schemas.microsoft.com/office/drawing/2014/main" id="{59DE5BF8-410F-4BC1-BBE8-04CCA6CF180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 xmlns:a16="http://schemas.microsoft.com/office/drawing/2014/main" id="{21DAA93E-3BDB-4EB6-9118-CAD624C29C1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 xmlns:a16="http://schemas.microsoft.com/office/drawing/2014/main" id="{FA7CAA4B-BD3E-4808-96FF-D4F89B29DDC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 xmlns:a16="http://schemas.microsoft.com/office/drawing/2014/main" id="{108BD636-7279-4FB6-80C7-B2094052A61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 xmlns:a16="http://schemas.microsoft.com/office/drawing/2014/main" id="{AF52472C-C426-4674-BF17-6A345620730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 xmlns:a16="http://schemas.microsoft.com/office/drawing/2014/main" id="{C544FAAC-5549-44FB-A407-7A914FAEAD3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 xmlns:a16="http://schemas.microsoft.com/office/drawing/2014/main" id="{706CBDC1-A2E2-407B-A324-EE651928A2B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 xmlns:a16="http://schemas.microsoft.com/office/drawing/2014/main" id="{2408333C-7F99-4AA3-AE77-50EC5282FDB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 xmlns:a16="http://schemas.microsoft.com/office/drawing/2014/main" id="{BA0E35CA-C69C-4BB4-AC9D-5A8B4CA23AD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 xmlns:a16="http://schemas.microsoft.com/office/drawing/2014/main" id="{A3206BDC-10B2-4E41-9641-66487A9CB8C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 xmlns:a16="http://schemas.microsoft.com/office/drawing/2014/main" id="{ED692858-8DBD-4DA1-B38C-2F8C59E563E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 xmlns:a16="http://schemas.microsoft.com/office/drawing/2014/main" id="{A124A5CB-09FD-46A8-86F4-89A72C30917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 xmlns:a16="http://schemas.microsoft.com/office/drawing/2014/main" id="{A25AC364-271E-4637-AEA4-9AA62FCD023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 xmlns:a16="http://schemas.microsoft.com/office/drawing/2014/main" id="{32EAAC62-AFA7-410A-A569-0436C6532F64}"/>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 xmlns:a16="http://schemas.microsoft.com/office/drawing/2014/main" id="{D92EDED2-1DA0-4901-AEE4-EB8A9CD7EEBA}"/>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 xmlns:a16="http://schemas.microsoft.com/office/drawing/2014/main" id="{16D67F86-CF8D-40EA-B3CE-3E9AF6942748}"/>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 xmlns:a16="http://schemas.microsoft.com/office/drawing/2014/main" id="{40497BA8-C7FA-411E-A4D7-FF5D8D1F43A1}"/>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 xmlns:a16="http://schemas.microsoft.com/office/drawing/2014/main" id="{49C43418-7A7C-454D-AE5F-4BDB374EC509}"/>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 xmlns:a16="http://schemas.microsoft.com/office/drawing/2014/main" id="{D4A500ED-DC74-414B-93AF-1E25655C77C5}"/>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 xmlns:a16="http://schemas.microsoft.com/office/drawing/2014/main" id="{7726AE6F-3A76-4FF6-9A5D-696AAD6AD1B4}"/>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 xmlns:a16="http://schemas.microsoft.com/office/drawing/2014/main" id="{D7D34B69-F659-4654-9E7F-FE5D701A9DFF}"/>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 xmlns:a16="http://schemas.microsoft.com/office/drawing/2014/main" id="{72F0023B-C703-414E-915B-C985F11BB9BA}"/>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 xmlns:a16="http://schemas.microsoft.com/office/drawing/2014/main" id="{6EED6C2A-7C7D-4E87-96C9-162887014F4E}"/>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134747</xdr:rowOff>
    </xdr:from>
    <xdr:to>
      <xdr:col>36</xdr:col>
      <xdr:colOff>165100</xdr:colOff>
      <xdr:row>64</xdr:row>
      <xdr:rowOff>64897</xdr:rowOff>
    </xdr:to>
    <xdr:sp macro="" textlink="">
      <xdr:nvSpPr>
        <xdr:cNvPr id="238" name="フローチャート: 判断 237">
          <a:extLst>
            <a:ext uri="{FF2B5EF4-FFF2-40B4-BE49-F238E27FC236}">
              <a16:creationId xmlns="" xmlns:a16="http://schemas.microsoft.com/office/drawing/2014/main" id="{2B4506BC-FB60-49B1-9AFA-20D262D68C23}"/>
            </a:ext>
          </a:extLst>
        </xdr:cNvPr>
        <xdr:cNvSpPr/>
      </xdr:nvSpPr>
      <xdr:spPr>
        <a:xfrm>
          <a:off x="6921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 xmlns:a16="http://schemas.microsoft.com/office/drawing/2014/main" id="{431240B3-A6D6-408B-B1A0-A49BE5DBE47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3B13CAEE-54FC-47DF-B0D2-A6085BE68D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3B5FB62E-A2F2-4085-A108-AE9F650E78E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3241780D-B962-4B3A-843C-1A001D71C4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59B29E8E-D840-437C-96D0-3877B9C72D6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158750</xdr:rowOff>
    </xdr:from>
    <xdr:to>
      <xdr:col>55</xdr:col>
      <xdr:colOff>50800</xdr:colOff>
      <xdr:row>64</xdr:row>
      <xdr:rowOff>88900</xdr:rowOff>
    </xdr:to>
    <xdr:sp macro="" textlink="">
      <xdr:nvSpPr>
        <xdr:cNvPr id="244" name="楕円 243">
          <a:extLst>
            <a:ext uri="{FF2B5EF4-FFF2-40B4-BE49-F238E27FC236}">
              <a16:creationId xmlns="" xmlns:a16="http://schemas.microsoft.com/office/drawing/2014/main" id="{4CC44075-558D-4EC6-9DBD-42F5B42BB312}"/>
            </a:ext>
          </a:extLst>
        </xdr:cNvPr>
        <xdr:cNvSpPr/>
      </xdr:nvSpPr>
      <xdr:spPr>
        <a:xfrm>
          <a:off x="10426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 xmlns:a16="http://schemas.microsoft.com/office/drawing/2014/main" id="{1E679BE6-DD7B-4AD1-BA38-C4FF083FBE40}"/>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159131</xdr:rowOff>
    </xdr:from>
    <xdr:to>
      <xdr:col>50</xdr:col>
      <xdr:colOff>165100</xdr:colOff>
      <xdr:row>64</xdr:row>
      <xdr:rowOff>89281</xdr:rowOff>
    </xdr:to>
    <xdr:sp macro="" textlink="">
      <xdr:nvSpPr>
        <xdr:cNvPr id="246" name="楕円 245">
          <a:extLst>
            <a:ext uri="{FF2B5EF4-FFF2-40B4-BE49-F238E27FC236}">
              <a16:creationId xmlns="" xmlns:a16="http://schemas.microsoft.com/office/drawing/2014/main" id="{D4C03F42-5DC8-4ACC-9146-4310BFEDDABE}"/>
            </a:ext>
          </a:extLst>
        </xdr:cNvPr>
        <xdr:cNvSpPr/>
      </xdr:nvSpPr>
      <xdr:spPr>
        <a:xfrm>
          <a:off x="9588500" y="109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38100</xdr:rowOff>
    </xdr:from>
    <xdr:to>
      <xdr:col>55</xdr:col>
      <xdr:colOff>0</xdr:colOff>
      <xdr:row>64</xdr:row>
      <xdr:rowOff>38481</xdr:rowOff>
    </xdr:to>
    <xdr:cxnSp macro="">
      <xdr:nvCxnSpPr>
        <xdr:cNvPr id="247" name="直線コネクタ 246">
          <a:extLst>
            <a:ext uri="{FF2B5EF4-FFF2-40B4-BE49-F238E27FC236}">
              <a16:creationId xmlns="" xmlns:a16="http://schemas.microsoft.com/office/drawing/2014/main" id="{86FE00D1-B286-4BB4-919B-5A8F8DBB819F}"/>
            </a:ext>
          </a:extLst>
        </xdr:cNvPr>
        <xdr:cNvCxnSpPr/>
      </xdr:nvCxnSpPr>
      <xdr:spPr>
        <a:xfrm flipV="1">
          <a:off x="9639300" y="1101090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159131</xdr:rowOff>
    </xdr:from>
    <xdr:to>
      <xdr:col>46</xdr:col>
      <xdr:colOff>38100</xdr:colOff>
      <xdr:row>64</xdr:row>
      <xdr:rowOff>89281</xdr:rowOff>
    </xdr:to>
    <xdr:sp macro="" textlink="">
      <xdr:nvSpPr>
        <xdr:cNvPr id="248" name="楕円 247">
          <a:extLst>
            <a:ext uri="{FF2B5EF4-FFF2-40B4-BE49-F238E27FC236}">
              <a16:creationId xmlns="" xmlns:a16="http://schemas.microsoft.com/office/drawing/2014/main" id="{66525F42-B360-4939-91EE-84F3EECE5197}"/>
            </a:ext>
          </a:extLst>
        </xdr:cNvPr>
        <xdr:cNvSpPr/>
      </xdr:nvSpPr>
      <xdr:spPr>
        <a:xfrm>
          <a:off x="8699500" y="109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38481</xdr:rowOff>
    </xdr:from>
    <xdr:to>
      <xdr:col>50</xdr:col>
      <xdr:colOff>114300</xdr:colOff>
      <xdr:row>64</xdr:row>
      <xdr:rowOff>38481</xdr:rowOff>
    </xdr:to>
    <xdr:cxnSp macro="">
      <xdr:nvCxnSpPr>
        <xdr:cNvPr id="249" name="直線コネクタ 248">
          <a:extLst>
            <a:ext uri="{FF2B5EF4-FFF2-40B4-BE49-F238E27FC236}">
              <a16:creationId xmlns="" xmlns:a16="http://schemas.microsoft.com/office/drawing/2014/main" id="{93D1708F-E777-408D-9DF7-17A7EE7F03F4}"/>
            </a:ext>
          </a:extLst>
        </xdr:cNvPr>
        <xdr:cNvCxnSpPr/>
      </xdr:nvCxnSpPr>
      <xdr:spPr>
        <a:xfrm>
          <a:off x="8750300" y="11011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159131</xdr:rowOff>
    </xdr:from>
    <xdr:to>
      <xdr:col>41</xdr:col>
      <xdr:colOff>101600</xdr:colOff>
      <xdr:row>64</xdr:row>
      <xdr:rowOff>89281</xdr:rowOff>
    </xdr:to>
    <xdr:sp macro="" textlink="">
      <xdr:nvSpPr>
        <xdr:cNvPr id="250" name="楕円 249">
          <a:extLst>
            <a:ext uri="{FF2B5EF4-FFF2-40B4-BE49-F238E27FC236}">
              <a16:creationId xmlns="" xmlns:a16="http://schemas.microsoft.com/office/drawing/2014/main" id="{6E022156-E9C2-4C51-AC02-80F07DB6990A}"/>
            </a:ext>
          </a:extLst>
        </xdr:cNvPr>
        <xdr:cNvSpPr/>
      </xdr:nvSpPr>
      <xdr:spPr>
        <a:xfrm>
          <a:off x="7810500" y="109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38481</xdr:rowOff>
    </xdr:from>
    <xdr:to>
      <xdr:col>45</xdr:col>
      <xdr:colOff>177800</xdr:colOff>
      <xdr:row>64</xdr:row>
      <xdr:rowOff>38481</xdr:rowOff>
    </xdr:to>
    <xdr:cxnSp macro="">
      <xdr:nvCxnSpPr>
        <xdr:cNvPr id="251" name="直線コネクタ 250">
          <a:extLst>
            <a:ext uri="{FF2B5EF4-FFF2-40B4-BE49-F238E27FC236}">
              <a16:creationId xmlns="" xmlns:a16="http://schemas.microsoft.com/office/drawing/2014/main" id="{F88A63D2-A45C-44E9-9371-04C6D84057B0}"/>
            </a:ext>
          </a:extLst>
        </xdr:cNvPr>
        <xdr:cNvCxnSpPr/>
      </xdr:nvCxnSpPr>
      <xdr:spPr>
        <a:xfrm>
          <a:off x="7861300" y="11011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159131</xdr:rowOff>
    </xdr:from>
    <xdr:to>
      <xdr:col>36</xdr:col>
      <xdr:colOff>165100</xdr:colOff>
      <xdr:row>64</xdr:row>
      <xdr:rowOff>89281</xdr:rowOff>
    </xdr:to>
    <xdr:sp macro="" textlink="">
      <xdr:nvSpPr>
        <xdr:cNvPr id="252" name="楕円 251">
          <a:extLst>
            <a:ext uri="{FF2B5EF4-FFF2-40B4-BE49-F238E27FC236}">
              <a16:creationId xmlns="" xmlns:a16="http://schemas.microsoft.com/office/drawing/2014/main" id="{457F884F-9EF0-44C2-BB93-F86DFA229624}"/>
            </a:ext>
          </a:extLst>
        </xdr:cNvPr>
        <xdr:cNvSpPr/>
      </xdr:nvSpPr>
      <xdr:spPr>
        <a:xfrm>
          <a:off x="6921500" y="109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38481</xdr:rowOff>
    </xdr:from>
    <xdr:to>
      <xdr:col>41</xdr:col>
      <xdr:colOff>50800</xdr:colOff>
      <xdr:row>64</xdr:row>
      <xdr:rowOff>38481</xdr:rowOff>
    </xdr:to>
    <xdr:cxnSp macro="">
      <xdr:nvCxnSpPr>
        <xdr:cNvPr id="253" name="直線コネクタ 252">
          <a:extLst>
            <a:ext uri="{FF2B5EF4-FFF2-40B4-BE49-F238E27FC236}">
              <a16:creationId xmlns="" xmlns:a16="http://schemas.microsoft.com/office/drawing/2014/main" id="{11A45A83-1B4F-40FA-A8A6-D0BA2D55B474}"/>
            </a:ext>
          </a:extLst>
        </xdr:cNvPr>
        <xdr:cNvCxnSpPr/>
      </xdr:nvCxnSpPr>
      <xdr:spPr>
        <a:xfrm>
          <a:off x="6972300" y="11011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 xmlns:a16="http://schemas.microsoft.com/office/drawing/2014/main" id="{2A46FBC9-25C1-4D03-A832-10CE528D5602}"/>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 xmlns:a16="http://schemas.microsoft.com/office/drawing/2014/main" id="{B59E940F-E1C9-4CC9-9B62-FA0D71614EC4}"/>
            </a:ext>
          </a:extLst>
        </xdr:cNvPr>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 xmlns:a16="http://schemas.microsoft.com/office/drawing/2014/main" id="{F44B4E6B-CCAB-4A4D-8B15-967DC41FF43C}"/>
            </a:ext>
          </a:extLst>
        </xdr:cNvPr>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81424</xdr:rowOff>
    </xdr:from>
    <xdr:ext cx="469744" cy="259045"/>
    <xdr:sp macro="" textlink="">
      <xdr:nvSpPr>
        <xdr:cNvPr id="257" name="n_4aveValue【体育館・プール】&#10;一人当たり面積">
          <a:extLst>
            <a:ext uri="{FF2B5EF4-FFF2-40B4-BE49-F238E27FC236}">
              <a16:creationId xmlns="" xmlns:a16="http://schemas.microsoft.com/office/drawing/2014/main" id="{D7FDFAFF-FDBF-4886-BD19-2E68E2ABF940}"/>
            </a:ext>
          </a:extLst>
        </xdr:cNvPr>
        <xdr:cNvSpPr txBox="1"/>
      </xdr:nvSpPr>
      <xdr:spPr>
        <a:xfrm>
          <a:off x="67374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80408</xdr:rowOff>
    </xdr:from>
    <xdr:ext cx="469744" cy="259045"/>
    <xdr:sp macro="" textlink="">
      <xdr:nvSpPr>
        <xdr:cNvPr id="258" name="n_1mainValue【体育館・プール】&#10;一人当たり面積">
          <a:extLst>
            <a:ext uri="{FF2B5EF4-FFF2-40B4-BE49-F238E27FC236}">
              <a16:creationId xmlns="" xmlns:a16="http://schemas.microsoft.com/office/drawing/2014/main" id="{C9D83A93-8B45-4A09-9B44-BD34DE1C487B}"/>
            </a:ext>
          </a:extLst>
        </xdr:cNvPr>
        <xdr:cNvSpPr txBox="1"/>
      </xdr:nvSpPr>
      <xdr:spPr>
        <a:xfrm>
          <a:off x="9391727" y="1105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80408</xdr:rowOff>
    </xdr:from>
    <xdr:ext cx="469744" cy="259045"/>
    <xdr:sp macro="" textlink="">
      <xdr:nvSpPr>
        <xdr:cNvPr id="259" name="n_2mainValue【体育館・プール】&#10;一人当たり面積">
          <a:extLst>
            <a:ext uri="{FF2B5EF4-FFF2-40B4-BE49-F238E27FC236}">
              <a16:creationId xmlns="" xmlns:a16="http://schemas.microsoft.com/office/drawing/2014/main" id="{D5B12973-FEE5-4126-9643-1CDF90965B52}"/>
            </a:ext>
          </a:extLst>
        </xdr:cNvPr>
        <xdr:cNvSpPr txBox="1"/>
      </xdr:nvSpPr>
      <xdr:spPr>
        <a:xfrm>
          <a:off x="8515427" y="1105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80408</xdr:rowOff>
    </xdr:from>
    <xdr:ext cx="469744" cy="259045"/>
    <xdr:sp macro="" textlink="">
      <xdr:nvSpPr>
        <xdr:cNvPr id="260" name="n_3mainValue【体育館・プール】&#10;一人当たり面積">
          <a:extLst>
            <a:ext uri="{FF2B5EF4-FFF2-40B4-BE49-F238E27FC236}">
              <a16:creationId xmlns="" xmlns:a16="http://schemas.microsoft.com/office/drawing/2014/main" id="{36B95A88-2B1E-48BF-88DA-D0B93379A41D}"/>
            </a:ext>
          </a:extLst>
        </xdr:cNvPr>
        <xdr:cNvSpPr txBox="1"/>
      </xdr:nvSpPr>
      <xdr:spPr>
        <a:xfrm>
          <a:off x="7626427" y="1105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80408</xdr:rowOff>
    </xdr:from>
    <xdr:ext cx="469744" cy="259045"/>
    <xdr:sp macro="" textlink="">
      <xdr:nvSpPr>
        <xdr:cNvPr id="261" name="n_4mainValue【体育館・プール】&#10;一人当たり面積">
          <a:extLst>
            <a:ext uri="{FF2B5EF4-FFF2-40B4-BE49-F238E27FC236}">
              <a16:creationId xmlns="" xmlns:a16="http://schemas.microsoft.com/office/drawing/2014/main" id="{E5A40AE6-158C-424E-9D77-369BFC0FF048}"/>
            </a:ext>
          </a:extLst>
        </xdr:cNvPr>
        <xdr:cNvSpPr txBox="1"/>
      </xdr:nvSpPr>
      <xdr:spPr>
        <a:xfrm>
          <a:off x="6737427" y="1105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 xmlns:a16="http://schemas.microsoft.com/office/drawing/2014/main" id="{CCBBD0EE-9A2D-4146-B0E1-340D3247969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 xmlns:a16="http://schemas.microsoft.com/office/drawing/2014/main" id="{B89A2DB9-0D2D-425F-AAFB-D4141BB6ED4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 xmlns:a16="http://schemas.microsoft.com/office/drawing/2014/main" id="{F6009146-4EEF-413A-884D-D74A7E3DBCA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 xmlns:a16="http://schemas.microsoft.com/office/drawing/2014/main" id="{6D0BA994-953F-4B80-8199-5E5E4335ACB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 xmlns:a16="http://schemas.microsoft.com/office/drawing/2014/main" id="{060C6E49-3740-4534-B2BE-863900F463A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 xmlns:a16="http://schemas.microsoft.com/office/drawing/2014/main" id="{E3FE76CD-2749-4F08-B897-736CD95CBD8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 xmlns:a16="http://schemas.microsoft.com/office/drawing/2014/main" id="{42B3B327-26F7-480A-9E66-4D5FB64E3EA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 xmlns:a16="http://schemas.microsoft.com/office/drawing/2014/main" id="{65AED039-9ABA-48FA-A71C-9580E050FA7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 xmlns:a16="http://schemas.microsoft.com/office/drawing/2014/main" id="{3B41EECD-3371-4AD2-B0C2-92C348C0F7B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 xmlns:a16="http://schemas.microsoft.com/office/drawing/2014/main" id="{D26E32B5-ACF2-441F-B422-77250228DD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 xmlns:a16="http://schemas.microsoft.com/office/drawing/2014/main" id="{B26A6DC2-8258-4A86-BFDF-7D3F2B6C040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 xmlns:a16="http://schemas.microsoft.com/office/drawing/2014/main" id="{6F939C0D-B894-4DE7-A4F9-EEDFFFDB7F3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 xmlns:a16="http://schemas.microsoft.com/office/drawing/2014/main" id="{3FF2A894-E895-4FC2-A015-3F3356CD9DB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 xmlns:a16="http://schemas.microsoft.com/office/drawing/2014/main" id="{6A650D03-5939-4583-85BC-D57D8504CC6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 xmlns:a16="http://schemas.microsoft.com/office/drawing/2014/main" id="{827C6EF7-5A81-4982-AD8C-81E4CC1BFAF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 xmlns:a16="http://schemas.microsoft.com/office/drawing/2014/main" id="{F5F5EF44-7DDE-4060-804B-55D3A975560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 xmlns:a16="http://schemas.microsoft.com/office/drawing/2014/main" id="{00CA0858-7719-4C33-BA30-1DA0E9E6889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 xmlns:a16="http://schemas.microsoft.com/office/drawing/2014/main" id="{3AB4810E-C280-4CD3-BAA6-277B5F9692F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 xmlns:a16="http://schemas.microsoft.com/office/drawing/2014/main" id="{CD5FE272-6DA9-489B-8A80-98CA3FFCD27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 xmlns:a16="http://schemas.microsoft.com/office/drawing/2014/main" id="{0941F7E3-976F-448D-90FC-9E2A6E8B5BF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 xmlns:a16="http://schemas.microsoft.com/office/drawing/2014/main" id="{32BC7A2E-A350-437C-A41C-39743D87A06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 xmlns:a16="http://schemas.microsoft.com/office/drawing/2014/main" id="{5C28DA46-D7CE-4BA6-BE0D-973D861997A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 xmlns:a16="http://schemas.microsoft.com/office/drawing/2014/main" id="{787A2B41-7E1A-4508-B96F-BEDEF598575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 xmlns:a16="http://schemas.microsoft.com/office/drawing/2014/main" id="{0BBA8BC8-F044-4ECC-8258-5FFCF238B36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 xmlns:a16="http://schemas.microsoft.com/office/drawing/2014/main" id="{05D6974D-65D9-4C32-94EB-C4F468D7EFD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 xmlns:a16="http://schemas.microsoft.com/office/drawing/2014/main" id="{FC0697C7-56D2-4B4A-B36A-2ABB57B64CC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 xmlns:a16="http://schemas.microsoft.com/office/drawing/2014/main" id="{D3D244F0-405F-49F4-9ACA-9A059DF82A8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a:extLst>
            <a:ext uri="{FF2B5EF4-FFF2-40B4-BE49-F238E27FC236}">
              <a16:creationId xmlns="" xmlns:a16="http://schemas.microsoft.com/office/drawing/2014/main" id="{D18B66DC-ECA2-437E-86BD-BFA2B035794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a:extLst>
            <a:ext uri="{FF2B5EF4-FFF2-40B4-BE49-F238E27FC236}">
              <a16:creationId xmlns="" xmlns:a16="http://schemas.microsoft.com/office/drawing/2014/main" id="{9B278A5C-FEA8-4044-8E0D-82822679025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a:extLst>
            <a:ext uri="{FF2B5EF4-FFF2-40B4-BE49-F238E27FC236}">
              <a16:creationId xmlns="" xmlns:a16="http://schemas.microsoft.com/office/drawing/2014/main" id="{50B7A5EB-D4C6-473F-B606-B44A7C0D33D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a:extLst>
            <a:ext uri="{FF2B5EF4-FFF2-40B4-BE49-F238E27FC236}">
              <a16:creationId xmlns="" xmlns:a16="http://schemas.microsoft.com/office/drawing/2014/main" id="{8B51F67B-4BEF-430D-9043-72857D4081A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a:extLst>
            <a:ext uri="{FF2B5EF4-FFF2-40B4-BE49-F238E27FC236}">
              <a16:creationId xmlns="" xmlns:a16="http://schemas.microsoft.com/office/drawing/2014/main" id="{EF1F2F0F-F3D4-4B2A-9288-A9E6CA25FBB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a:extLst>
            <a:ext uri="{FF2B5EF4-FFF2-40B4-BE49-F238E27FC236}">
              <a16:creationId xmlns="" xmlns:a16="http://schemas.microsoft.com/office/drawing/2014/main" id="{F5E4B11C-FCB7-4459-A954-40F1B220521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a:extLst>
            <a:ext uri="{FF2B5EF4-FFF2-40B4-BE49-F238E27FC236}">
              <a16:creationId xmlns="" xmlns:a16="http://schemas.microsoft.com/office/drawing/2014/main" id="{430ECB45-F194-48A1-86C3-08EEA716B75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a:extLst>
            <a:ext uri="{FF2B5EF4-FFF2-40B4-BE49-F238E27FC236}">
              <a16:creationId xmlns="" xmlns:a16="http://schemas.microsoft.com/office/drawing/2014/main" id="{E53F78CF-0B30-4821-9173-42555B87189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a:extLst>
            <a:ext uri="{FF2B5EF4-FFF2-40B4-BE49-F238E27FC236}">
              <a16:creationId xmlns="" xmlns:a16="http://schemas.microsoft.com/office/drawing/2014/main" id="{E28ED344-C3A4-4ECD-BE9A-359EDBBD861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a:extLst>
            <a:ext uri="{FF2B5EF4-FFF2-40B4-BE49-F238E27FC236}">
              <a16:creationId xmlns="" xmlns:a16="http://schemas.microsoft.com/office/drawing/2014/main" id="{A6815875-7BBE-4090-9F29-10C0067F292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a:extLst>
            <a:ext uri="{FF2B5EF4-FFF2-40B4-BE49-F238E27FC236}">
              <a16:creationId xmlns="" xmlns:a16="http://schemas.microsoft.com/office/drawing/2014/main" id="{8A290CC9-1DA4-462F-95CC-9C3A453BEA8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a:extLst>
            <a:ext uri="{FF2B5EF4-FFF2-40B4-BE49-F238E27FC236}">
              <a16:creationId xmlns="" xmlns:a16="http://schemas.microsoft.com/office/drawing/2014/main" id="{4E4D6C2D-26F0-4D8E-88CB-5B3725C25E7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 xmlns:a16="http://schemas.microsoft.com/office/drawing/2014/main" id="{F908F3AD-9C26-4441-8228-749FA1D01BF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 xmlns:a16="http://schemas.microsoft.com/office/drawing/2014/main" id="{B2F47DA8-D3AC-403B-A73D-7286B48D20E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03" name="直線コネクタ 302">
          <a:extLst>
            <a:ext uri="{FF2B5EF4-FFF2-40B4-BE49-F238E27FC236}">
              <a16:creationId xmlns="" xmlns:a16="http://schemas.microsoft.com/office/drawing/2014/main" id="{AC7EC10C-B919-47D7-940E-B9D5289374ED}"/>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4" name="【市民会館】&#10;有形固定資産減価償却率最小値テキスト">
          <a:extLst>
            <a:ext uri="{FF2B5EF4-FFF2-40B4-BE49-F238E27FC236}">
              <a16:creationId xmlns="" xmlns:a16="http://schemas.microsoft.com/office/drawing/2014/main" id="{57C42203-02A8-4646-B9DC-044BE32F042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5" name="直線コネクタ 304">
          <a:extLst>
            <a:ext uri="{FF2B5EF4-FFF2-40B4-BE49-F238E27FC236}">
              <a16:creationId xmlns="" xmlns:a16="http://schemas.microsoft.com/office/drawing/2014/main" id="{C2C64671-1C59-42E0-827C-5A6D8D385264}"/>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06" name="【市民会館】&#10;有形固定資産減価償却率最大値テキスト">
          <a:extLst>
            <a:ext uri="{FF2B5EF4-FFF2-40B4-BE49-F238E27FC236}">
              <a16:creationId xmlns="" xmlns:a16="http://schemas.microsoft.com/office/drawing/2014/main" id="{55C7E07A-2A92-44B6-BCF1-66CF872AF7A2}"/>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07" name="直線コネクタ 306">
          <a:extLst>
            <a:ext uri="{FF2B5EF4-FFF2-40B4-BE49-F238E27FC236}">
              <a16:creationId xmlns="" xmlns:a16="http://schemas.microsoft.com/office/drawing/2014/main" id="{0C2BC3E7-708E-499B-8427-8021D39F98DD}"/>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308" name="【市民会館】&#10;有形固定資産減価償却率平均値テキスト">
          <a:extLst>
            <a:ext uri="{FF2B5EF4-FFF2-40B4-BE49-F238E27FC236}">
              <a16:creationId xmlns="" xmlns:a16="http://schemas.microsoft.com/office/drawing/2014/main" id="{7A5B61E6-032C-4995-97D2-F21326AF8427}"/>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09" name="フローチャート: 判断 308">
          <a:extLst>
            <a:ext uri="{FF2B5EF4-FFF2-40B4-BE49-F238E27FC236}">
              <a16:creationId xmlns="" xmlns:a16="http://schemas.microsoft.com/office/drawing/2014/main" id="{63C478C0-E2B2-4944-9EED-B28F8D2AFCB9}"/>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10" name="フローチャート: 判断 309">
          <a:extLst>
            <a:ext uri="{FF2B5EF4-FFF2-40B4-BE49-F238E27FC236}">
              <a16:creationId xmlns="" xmlns:a16="http://schemas.microsoft.com/office/drawing/2014/main" id="{AF3F150F-0FBE-44F6-85F3-FCA73A07D05C}"/>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311" name="フローチャート: 判断 310">
          <a:extLst>
            <a:ext uri="{FF2B5EF4-FFF2-40B4-BE49-F238E27FC236}">
              <a16:creationId xmlns="" xmlns:a16="http://schemas.microsoft.com/office/drawing/2014/main" id="{D0D868EA-4064-4B6E-832D-372679BAC4E6}"/>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12" name="フローチャート: 判断 311">
          <a:extLst>
            <a:ext uri="{FF2B5EF4-FFF2-40B4-BE49-F238E27FC236}">
              <a16:creationId xmlns="" xmlns:a16="http://schemas.microsoft.com/office/drawing/2014/main" id="{45F98D3E-C8CE-492F-8A83-D483F605057B}"/>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3" name="フローチャート: 判断 312">
          <a:extLst>
            <a:ext uri="{FF2B5EF4-FFF2-40B4-BE49-F238E27FC236}">
              <a16:creationId xmlns="" xmlns:a16="http://schemas.microsoft.com/office/drawing/2014/main" id="{77FDF4B7-8982-4278-A075-5ED8C336DC3F}"/>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 xmlns:a16="http://schemas.microsoft.com/office/drawing/2014/main" id="{16FEC7BB-6016-4480-8CC7-265D1677607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 xmlns:a16="http://schemas.microsoft.com/office/drawing/2014/main" id="{A8A1DFE5-5027-4526-8071-D50F8398224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 xmlns:a16="http://schemas.microsoft.com/office/drawing/2014/main" id="{38719135-6363-4FA6-A12C-4FC43C01F3A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 xmlns:a16="http://schemas.microsoft.com/office/drawing/2014/main" id="{49F7F534-644E-4446-B46C-46628CA4114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 xmlns:a16="http://schemas.microsoft.com/office/drawing/2014/main" id="{EF1AF807-AAB7-42FD-95DF-2D40221BA27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170724</xdr:rowOff>
    </xdr:from>
    <xdr:to>
      <xdr:col>24</xdr:col>
      <xdr:colOff>114300</xdr:colOff>
      <xdr:row>105</xdr:row>
      <xdr:rowOff>100874</xdr:rowOff>
    </xdr:to>
    <xdr:sp macro="" textlink="">
      <xdr:nvSpPr>
        <xdr:cNvPr id="319" name="楕円 318">
          <a:extLst>
            <a:ext uri="{FF2B5EF4-FFF2-40B4-BE49-F238E27FC236}">
              <a16:creationId xmlns="" xmlns:a16="http://schemas.microsoft.com/office/drawing/2014/main" id="{BEE2FF27-75CA-4309-AD1D-FDA05606473F}"/>
            </a:ext>
          </a:extLst>
        </xdr:cNvPr>
        <xdr:cNvSpPr/>
      </xdr:nvSpPr>
      <xdr:spPr>
        <a:xfrm>
          <a:off x="45847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149151</xdr:rowOff>
    </xdr:from>
    <xdr:ext cx="405111" cy="259045"/>
    <xdr:sp macro="" textlink="">
      <xdr:nvSpPr>
        <xdr:cNvPr id="320" name="【市民会館】&#10;有形固定資産減価償却率該当値テキスト">
          <a:extLst>
            <a:ext uri="{FF2B5EF4-FFF2-40B4-BE49-F238E27FC236}">
              <a16:creationId xmlns="" xmlns:a16="http://schemas.microsoft.com/office/drawing/2014/main" id="{B13FD247-DC35-4642-9CB0-42E2874D7302}"/>
            </a:ext>
          </a:extLst>
        </xdr:cNvPr>
        <xdr:cNvSpPr txBox="1"/>
      </xdr:nvSpPr>
      <xdr:spPr>
        <a:xfrm>
          <a:off x="4673600"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139700</xdr:rowOff>
    </xdr:from>
    <xdr:to>
      <xdr:col>20</xdr:col>
      <xdr:colOff>38100</xdr:colOff>
      <xdr:row>106</xdr:row>
      <xdr:rowOff>69850</xdr:rowOff>
    </xdr:to>
    <xdr:sp macro="" textlink="">
      <xdr:nvSpPr>
        <xdr:cNvPr id="321" name="楕円 320">
          <a:extLst>
            <a:ext uri="{FF2B5EF4-FFF2-40B4-BE49-F238E27FC236}">
              <a16:creationId xmlns="" xmlns:a16="http://schemas.microsoft.com/office/drawing/2014/main" id="{4B748EA7-C0C1-4A46-A046-14D00F718E55}"/>
            </a:ext>
          </a:extLst>
        </xdr:cNvPr>
        <xdr:cNvSpPr/>
      </xdr:nvSpPr>
      <xdr:spPr>
        <a:xfrm>
          <a:off x="3746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50074</xdr:rowOff>
    </xdr:from>
    <xdr:to>
      <xdr:col>24</xdr:col>
      <xdr:colOff>63500</xdr:colOff>
      <xdr:row>106</xdr:row>
      <xdr:rowOff>19050</xdr:rowOff>
    </xdr:to>
    <xdr:cxnSp macro="">
      <xdr:nvCxnSpPr>
        <xdr:cNvPr id="322" name="直線コネクタ 321">
          <a:extLst>
            <a:ext uri="{FF2B5EF4-FFF2-40B4-BE49-F238E27FC236}">
              <a16:creationId xmlns="" xmlns:a16="http://schemas.microsoft.com/office/drawing/2014/main" id="{7548E2CB-77B5-455F-A2DA-1199B5DF2670}"/>
            </a:ext>
          </a:extLst>
        </xdr:cNvPr>
        <xdr:cNvCxnSpPr/>
      </xdr:nvCxnSpPr>
      <xdr:spPr>
        <a:xfrm flipV="1">
          <a:off x="3797300" y="18052324"/>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98879</xdr:rowOff>
    </xdr:from>
    <xdr:to>
      <xdr:col>15</xdr:col>
      <xdr:colOff>101600</xdr:colOff>
      <xdr:row>106</xdr:row>
      <xdr:rowOff>29029</xdr:rowOff>
    </xdr:to>
    <xdr:sp macro="" textlink="">
      <xdr:nvSpPr>
        <xdr:cNvPr id="323" name="楕円 322">
          <a:extLst>
            <a:ext uri="{FF2B5EF4-FFF2-40B4-BE49-F238E27FC236}">
              <a16:creationId xmlns="" xmlns:a16="http://schemas.microsoft.com/office/drawing/2014/main" id="{8B697B4B-A2F6-4682-8884-FD6FDE355F03}"/>
            </a:ext>
          </a:extLst>
        </xdr:cNvPr>
        <xdr:cNvSpPr/>
      </xdr:nvSpPr>
      <xdr:spPr>
        <a:xfrm>
          <a:off x="2857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149679</xdr:rowOff>
    </xdr:from>
    <xdr:to>
      <xdr:col>19</xdr:col>
      <xdr:colOff>177800</xdr:colOff>
      <xdr:row>106</xdr:row>
      <xdr:rowOff>19050</xdr:rowOff>
    </xdr:to>
    <xdr:cxnSp macro="">
      <xdr:nvCxnSpPr>
        <xdr:cNvPr id="324" name="直線コネクタ 323">
          <a:extLst>
            <a:ext uri="{FF2B5EF4-FFF2-40B4-BE49-F238E27FC236}">
              <a16:creationId xmlns="" xmlns:a16="http://schemas.microsoft.com/office/drawing/2014/main" id="{1B8A1EE4-ED6E-4027-891D-E7E98AAE5BC4}"/>
            </a:ext>
          </a:extLst>
        </xdr:cNvPr>
        <xdr:cNvCxnSpPr/>
      </xdr:nvCxnSpPr>
      <xdr:spPr>
        <a:xfrm>
          <a:off x="2908300" y="1815192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58057</xdr:rowOff>
    </xdr:from>
    <xdr:to>
      <xdr:col>10</xdr:col>
      <xdr:colOff>165100</xdr:colOff>
      <xdr:row>105</xdr:row>
      <xdr:rowOff>159657</xdr:rowOff>
    </xdr:to>
    <xdr:sp macro="" textlink="">
      <xdr:nvSpPr>
        <xdr:cNvPr id="325" name="楕円 324">
          <a:extLst>
            <a:ext uri="{FF2B5EF4-FFF2-40B4-BE49-F238E27FC236}">
              <a16:creationId xmlns="" xmlns:a16="http://schemas.microsoft.com/office/drawing/2014/main" id="{4FAA10FE-D739-4EE6-8A73-67C182646F94}"/>
            </a:ext>
          </a:extLst>
        </xdr:cNvPr>
        <xdr:cNvSpPr/>
      </xdr:nvSpPr>
      <xdr:spPr>
        <a:xfrm>
          <a:off x="1968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108857</xdr:rowOff>
    </xdr:from>
    <xdr:to>
      <xdr:col>15</xdr:col>
      <xdr:colOff>50800</xdr:colOff>
      <xdr:row>105</xdr:row>
      <xdr:rowOff>149679</xdr:rowOff>
    </xdr:to>
    <xdr:cxnSp macro="">
      <xdr:nvCxnSpPr>
        <xdr:cNvPr id="326" name="直線コネクタ 325">
          <a:extLst>
            <a:ext uri="{FF2B5EF4-FFF2-40B4-BE49-F238E27FC236}">
              <a16:creationId xmlns="" xmlns:a16="http://schemas.microsoft.com/office/drawing/2014/main" id="{90945AE5-243F-4CEB-A9A8-28A2AC9D8C6E}"/>
            </a:ext>
          </a:extLst>
        </xdr:cNvPr>
        <xdr:cNvCxnSpPr/>
      </xdr:nvCxnSpPr>
      <xdr:spPr>
        <a:xfrm>
          <a:off x="2019300" y="1811110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17236</xdr:rowOff>
    </xdr:from>
    <xdr:to>
      <xdr:col>6</xdr:col>
      <xdr:colOff>38100</xdr:colOff>
      <xdr:row>105</xdr:row>
      <xdr:rowOff>118836</xdr:rowOff>
    </xdr:to>
    <xdr:sp macro="" textlink="">
      <xdr:nvSpPr>
        <xdr:cNvPr id="327" name="楕円 326">
          <a:extLst>
            <a:ext uri="{FF2B5EF4-FFF2-40B4-BE49-F238E27FC236}">
              <a16:creationId xmlns="" xmlns:a16="http://schemas.microsoft.com/office/drawing/2014/main" id="{4DD61DED-00B2-4B14-A340-0BD4109E39DE}"/>
            </a:ext>
          </a:extLst>
        </xdr:cNvPr>
        <xdr:cNvSpPr/>
      </xdr:nvSpPr>
      <xdr:spPr>
        <a:xfrm>
          <a:off x="1079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68036</xdr:rowOff>
    </xdr:from>
    <xdr:to>
      <xdr:col>10</xdr:col>
      <xdr:colOff>114300</xdr:colOff>
      <xdr:row>105</xdr:row>
      <xdr:rowOff>108857</xdr:rowOff>
    </xdr:to>
    <xdr:cxnSp macro="">
      <xdr:nvCxnSpPr>
        <xdr:cNvPr id="328" name="直線コネクタ 327">
          <a:extLst>
            <a:ext uri="{FF2B5EF4-FFF2-40B4-BE49-F238E27FC236}">
              <a16:creationId xmlns="" xmlns:a16="http://schemas.microsoft.com/office/drawing/2014/main" id="{9AD03F94-25F8-45D4-8E8F-B388DA6820B4}"/>
            </a:ext>
          </a:extLst>
        </xdr:cNvPr>
        <xdr:cNvCxnSpPr/>
      </xdr:nvCxnSpPr>
      <xdr:spPr>
        <a:xfrm>
          <a:off x="1130300" y="180702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329" name="n_1aveValue【市民会館】&#10;有形固定資産減価償却率">
          <a:extLst>
            <a:ext uri="{FF2B5EF4-FFF2-40B4-BE49-F238E27FC236}">
              <a16:creationId xmlns="" xmlns:a16="http://schemas.microsoft.com/office/drawing/2014/main" id="{4D8A20F4-D748-484F-846A-0D6DB253F24F}"/>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330" name="n_2aveValue【市民会館】&#10;有形固定資産減価償却率">
          <a:extLst>
            <a:ext uri="{FF2B5EF4-FFF2-40B4-BE49-F238E27FC236}">
              <a16:creationId xmlns="" xmlns:a16="http://schemas.microsoft.com/office/drawing/2014/main" id="{A523BCDC-5BC0-41A9-BA9B-6BADBCA39DD8}"/>
            </a:ext>
          </a:extLst>
        </xdr:cNvPr>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331" name="n_3aveValue【市民会館】&#10;有形固定資産減価償却率">
          <a:extLst>
            <a:ext uri="{FF2B5EF4-FFF2-40B4-BE49-F238E27FC236}">
              <a16:creationId xmlns="" xmlns:a16="http://schemas.microsoft.com/office/drawing/2014/main" id="{38E67524-C84C-4ABA-86FB-43D873098803}"/>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332" name="n_4aveValue【市民会館】&#10;有形固定資産減価償却率">
          <a:extLst>
            <a:ext uri="{FF2B5EF4-FFF2-40B4-BE49-F238E27FC236}">
              <a16:creationId xmlns="" xmlns:a16="http://schemas.microsoft.com/office/drawing/2014/main" id="{049BE97F-A85A-45DC-8DDD-9266BAA6C144}"/>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60977</xdr:rowOff>
    </xdr:from>
    <xdr:ext cx="405111" cy="259045"/>
    <xdr:sp macro="" textlink="">
      <xdr:nvSpPr>
        <xdr:cNvPr id="333" name="n_1mainValue【市民会館】&#10;有形固定資産減価償却率">
          <a:extLst>
            <a:ext uri="{FF2B5EF4-FFF2-40B4-BE49-F238E27FC236}">
              <a16:creationId xmlns="" xmlns:a16="http://schemas.microsoft.com/office/drawing/2014/main" id="{2E9F8CFF-E5BA-4191-887B-E9BD9DA5AA36}"/>
            </a:ext>
          </a:extLst>
        </xdr:cNvPr>
        <xdr:cNvSpPr txBox="1"/>
      </xdr:nvSpPr>
      <xdr:spPr>
        <a:xfrm>
          <a:off x="3582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20156</xdr:rowOff>
    </xdr:from>
    <xdr:ext cx="405111" cy="259045"/>
    <xdr:sp macro="" textlink="">
      <xdr:nvSpPr>
        <xdr:cNvPr id="334" name="n_2mainValue【市民会館】&#10;有形固定資産減価償却率">
          <a:extLst>
            <a:ext uri="{FF2B5EF4-FFF2-40B4-BE49-F238E27FC236}">
              <a16:creationId xmlns="" xmlns:a16="http://schemas.microsoft.com/office/drawing/2014/main" id="{5A696984-D198-47E6-8ED5-AB0D2E0B6724}"/>
            </a:ext>
          </a:extLst>
        </xdr:cNvPr>
        <xdr:cNvSpPr txBox="1"/>
      </xdr:nvSpPr>
      <xdr:spPr>
        <a:xfrm>
          <a:off x="2705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150784</xdr:rowOff>
    </xdr:from>
    <xdr:ext cx="405111" cy="259045"/>
    <xdr:sp macro="" textlink="">
      <xdr:nvSpPr>
        <xdr:cNvPr id="335" name="n_3mainValue【市民会館】&#10;有形固定資産減価償却率">
          <a:extLst>
            <a:ext uri="{FF2B5EF4-FFF2-40B4-BE49-F238E27FC236}">
              <a16:creationId xmlns="" xmlns:a16="http://schemas.microsoft.com/office/drawing/2014/main" id="{1AFD70B3-C19A-4F91-B86B-0721984F9844}"/>
            </a:ext>
          </a:extLst>
        </xdr:cNvPr>
        <xdr:cNvSpPr txBox="1"/>
      </xdr:nvSpPr>
      <xdr:spPr>
        <a:xfrm>
          <a:off x="1816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109963</xdr:rowOff>
    </xdr:from>
    <xdr:ext cx="405111" cy="259045"/>
    <xdr:sp macro="" textlink="">
      <xdr:nvSpPr>
        <xdr:cNvPr id="336" name="n_4mainValue【市民会館】&#10;有形固定資産減価償却率">
          <a:extLst>
            <a:ext uri="{FF2B5EF4-FFF2-40B4-BE49-F238E27FC236}">
              <a16:creationId xmlns="" xmlns:a16="http://schemas.microsoft.com/office/drawing/2014/main" id="{9EA29736-8734-45B4-BFD9-EDA29B7840C9}"/>
            </a:ext>
          </a:extLst>
        </xdr:cNvPr>
        <xdr:cNvSpPr txBox="1"/>
      </xdr:nvSpPr>
      <xdr:spPr>
        <a:xfrm>
          <a:off x="927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 xmlns:a16="http://schemas.microsoft.com/office/drawing/2014/main" id="{B2CDC77C-17E1-41AF-8EBC-9667B7EE233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 xmlns:a16="http://schemas.microsoft.com/office/drawing/2014/main" id="{4DEBF795-E45F-465C-B96A-737825DBEC3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 xmlns:a16="http://schemas.microsoft.com/office/drawing/2014/main" id="{A2A051DE-857A-4E54-9B55-A4457822427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 xmlns:a16="http://schemas.microsoft.com/office/drawing/2014/main" id="{70B699A4-CF24-4FA9-88E1-AF5712189D5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 xmlns:a16="http://schemas.microsoft.com/office/drawing/2014/main" id="{A060F28B-88B1-4170-A158-210A9B89990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 xmlns:a16="http://schemas.microsoft.com/office/drawing/2014/main" id="{783075C7-2E06-464B-A1A0-ACE7D961281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 xmlns:a16="http://schemas.microsoft.com/office/drawing/2014/main" id="{1B7612CB-569C-4B09-85CD-AFDEDA2D77B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 xmlns:a16="http://schemas.microsoft.com/office/drawing/2014/main" id="{E8636EE6-78EF-46BC-832B-40E1EABC8B4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 xmlns:a16="http://schemas.microsoft.com/office/drawing/2014/main" id="{F537EAC5-1D5C-421C-A57C-F80989509E9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 xmlns:a16="http://schemas.microsoft.com/office/drawing/2014/main" id="{266C33BD-0FD4-4AA0-B675-9A6E6F015D6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7" name="直線コネクタ 346">
          <a:extLst>
            <a:ext uri="{FF2B5EF4-FFF2-40B4-BE49-F238E27FC236}">
              <a16:creationId xmlns="" xmlns:a16="http://schemas.microsoft.com/office/drawing/2014/main" id="{41D78AB8-0B40-4288-AE5A-8B0B1204C90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8" name="テキスト ボックス 347">
          <a:extLst>
            <a:ext uri="{FF2B5EF4-FFF2-40B4-BE49-F238E27FC236}">
              <a16:creationId xmlns="" xmlns:a16="http://schemas.microsoft.com/office/drawing/2014/main" id="{9167FBAC-6B91-4ED4-80CC-A114E4EB6CB8}"/>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9" name="直線コネクタ 348">
          <a:extLst>
            <a:ext uri="{FF2B5EF4-FFF2-40B4-BE49-F238E27FC236}">
              <a16:creationId xmlns="" xmlns:a16="http://schemas.microsoft.com/office/drawing/2014/main" id="{61A7D067-6AE9-4B4B-B26B-2A62D09B2448}"/>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0" name="テキスト ボックス 349">
          <a:extLst>
            <a:ext uri="{FF2B5EF4-FFF2-40B4-BE49-F238E27FC236}">
              <a16:creationId xmlns="" xmlns:a16="http://schemas.microsoft.com/office/drawing/2014/main" id="{8EE73734-3B52-404C-B4F7-89130D021852}"/>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1" name="直線コネクタ 350">
          <a:extLst>
            <a:ext uri="{FF2B5EF4-FFF2-40B4-BE49-F238E27FC236}">
              <a16:creationId xmlns="" xmlns:a16="http://schemas.microsoft.com/office/drawing/2014/main" id="{CB60901D-BE3C-4A7F-990F-189A7C61CDC8}"/>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2" name="テキスト ボックス 351">
          <a:extLst>
            <a:ext uri="{FF2B5EF4-FFF2-40B4-BE49-F238E27FC236}">
              <a16:creationId xmlns="" xmlns:a16="http://schemas.microsoft.com/office/drawing/2014/main" id="{77252F5F-2D20-498B-AB88-C9A6C1549A83}"/>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3" name="直線コネクタ 352">
          <a:extLst>
            <a:ext uri="{FF2B5EF4-FFF2-40B4-BE49-F238E27FC236}">
              <a16:creationId xmlns="" xmlns:a16="http://schemas.microsoft.com/office/drawing/2014/main" id="{95D8CF85-E112-452E-9EEA-1B410AC9F27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4" name="テキスト ボックス 353">
          <a:extLst>
            <a:ext uri="{FF2B5EF4-FFF2-40B4-BE49-F238E27FC236}">
              <a16:creationId xmlns="" xmlns:a16="http://schemas.microsoft.com/office/drawing/2014/main" id="{8739CC1A-FADA-4F97-83FD-4E53515D5D7C}"/>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 xmlns:a16="http://schemas.microsoft.com/office/drawing/2014/main" id="{844C5D77-0817-44F3-B79B-B8DAD0237A3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a:extLst>
            <a:ext uri="{FF2B5EF4-FFF2-40B4-BE49-F238E27FC236}">
              <a16:creationId xmlns="" xmlns:a16="http://schemas.microsoft.com/office/drawing/2014/main" id="{5896A861-A6FA-4C18-8007-1CB11A38066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 xmlns:a16="http://schemas.microsoft.com/office/drawing/2014/main" id="{2B74506E-5F98-4DE2-8FEA-70BE9C197A6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358" name="直線コネクタ 357">
          <a:extLst>
            <a:ext uri="{FF2B5EF4-FFF2-40B4-BE49-F238E27FC236}">
              <a16:creationId xmlns="" xmlns:a16="http://schemas.microsoft.com/office/drawing/2014/main" id="{CBBAC113-F355-4386-99E2-BDE3AD5A6367}"/>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59" name="【市民会館】&#10;一人当たり面積最小値テキスト">
          <a:extLst>
            <a:ext uri="{FF2B5EF4-FFF2-40B4-BE49-F238E27FC236}">
              <a16:creationId xmlns="" xmlns:a16="http://schemas.microsoft.com/office/drawing/2014/main" id="{CA996D8F-A728-417B-A9F6-8FC6EA564456}"/>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60" name="直線コネクタ 359">
          <a:extLst>
            <a:ext uri="{FF2B5EF4-FFF2-40B4-BE49-F238E27FC236}">
              <a16:creationId xmlns="" xmlns:a16="http://schemas.microsoft.com/office/drawing/2014/main" id="{C0A22B9A-5F5A-4985-BAAE-46D017282295}"/>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361" name="【市民会館】&#10;一人当たり面積最大値テキスト">
          <a:extLst>
            <a:ext uri="{FF2B5EF4-FFF2-40B4-BE49-F238E27FC236}">
              <a16:creationId xmlns="" xmlns:a16="http://schemas.microsoft.com/office/drawing/2014/main" id="{9523004C-CC1E-47E5-976F-1B61E0AD2998}"/>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362" name="直線コネクタ 361">
          <a:extLst>
            <a:ext uri="{FF2B5EF4-FFF2-40B4-BE49-F238E27FC236}">
              <a16:creationId xmlns="" xmlns:a16="http://schemas.microsoft.com/office/drawing/2014/main" id="{B2593ED5-BC0A-4C32-83EE-3EB78A9A228B}"/>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363" name="【市民会館】&#10;一人当たり面積平均値テキスト">
          <a:extLst>
            <a:ext uri="{FF2B5EF4-FFF2-40B4-BE49-F238E27FC236}">
              <a16:creationId xmlns="" xmlns:a16="http://schemas.microsoft.com/office/drawing/2014/main" id="{C5C7F653-64C8-46FA-B600-B77F4E9D9ABB}"/>
            </a:ext>
          </a:extLst>
        </xdr:cNvPr>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364" name="フローチャート: 判断 363">
          <a:extLst>
            <a:ext uri="{FF2B5EF4-FFF2-40B4-BE49-F238E27FC236}">
              <a16:creationId xmlns="" xmlns:a16="http://schemas.microsoft.com/office/drawing/2014/main" id="{45A53ABE-AD93-4CF6-86A3-AA8FC11D719D}"/>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365" name="フローチャート: 判断 364">
          <a:extLst>
            <a:ext uri="{FF2B5EF4-FFF2-40B4-BE49-F238E27FC236}">
              <a16:creationId xmlns="" xmlns:a16="http://schemas.microsoft.com/office/drawing/2014/main" id="{26000A00-0CC9-4A16-83CF-938D126571B7}"/>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366" name="フローチャート: 判断 365">
          <a:extLst>
            <a:ext uri="{FF2B5EF4-FFF2-40B4-BE49-F238E27FC236}">
              <a16:creationId xmlns="" xmlns:a16="http://schemas.microsoft.com/office/drawing/2014/main" id="{EB1F94C1-161A-4794-8795-DAF9AF30C111}"/>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367" name="フローチャート: 判断 366">
          <a:extLst>
            <a:ext uri="{FF2B5EF4-FFF2-40B4-BE49-F238E27FC236}">
              <a16:creationId xmlns="" xmlns:a16="http://schemas.microsoft.com/office/drawing/2014/main" id="{ECAE5E42-E5D4-406B-9B3E-9E6A8145D71A}"/>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39115</xdr:rowOff>
    </xdr:from>
    <xdr:to>
      <xdr:col>36</xdr:col>
      <xdr:colOff>165100</xdr:colOff>
      <xdr:row>106</xdr:row>
      <xdr:rowOff>140715</xdr:rowOff>
    </xdr:to>
    <xdr:sp macro="" textlink="">
      <xdr:nvSpPr>
        <xdr:cNvPr id="368" name="フローチャート: 判断 367">
          <a:extLst>
            <a:ext uri="{FF2B5EF4-FFF2-40B4-BE49-F238E27FC236}">
              <a16:creationId xmlns="" xmlns:a16="http://schemas.microsoft.com/office/drawing/2014/main" id="{965D47A1-602B-4E36-86D3-D5CA0428B602}"/>
            </a:ext>
          </a:extLst>
        </xdr:cNvPr>
        <xdr:cNvSpPr/>
      </xdr:nvSpPr>
      <xdr:spPr>
        <a:xfrm>
          <a:off x="6921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 xmlns:a16="http://schemas.microsoft.com/office/drawing/2014/main" id="{0FDDBF17-708C-4CA1-BD97-7EF910F8D82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 xmlns:a16="http://schemas.microsoft.com/office/drawing/2014/main" id="{C4B77ADD-C5CC-4F67-9A96-2F0E3546194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 xmlns:a16="http://schemas.microsoft.com/office/drawing/2014/main" id="{4650BE97-4DEF-4CE1-9803-156373190E0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 xmlns:a16="http://schemas.microsoft.com/office/drawing/2014/main" id="{F77A3024-EB0B-461F-AA53-666B02867C6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 xmlns:a16="http://schemas.microsoft.com/office/drawing/2014/main" id="{F31FEE7A-46BD-42FC-88E0-64A7E156B98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55118</xdr:rowOff>
    </xdr:from>
    <xdr:to>
      <xdr:col>55</xdr:col>
      <xdr:colOff>50800</xdr:colOff>
      <xdr:row>106</xdr:row>
      <xdr:rowOff>156718</xdr:rowOff>
    </xdr:to>
    <xdr:sp macro="" textlink="">
      <xdr:nvSpPr>
        <xdr:cNvPr id="374" name="楕円 373">
          <a:extLst>
            <a:ext uri="{FF2B5EF4-FFF2-40B4-BE49-F238E27FC236}">
              <a16:creationId xmlns="" xmlns:a16="http://schemas.microsoft.com/office/drawing/2014/main" id="{1FE529DF-4872-4D50-904E-AF55519CFC04}"/>
            </a:ext>
          </a:extLst>
        </xdr:cNvPr>
        <xdr:cNvSpPr/>
      </xdr:nvSpPr>
      <xdr:spPr>
        <a:xfrm>
          <a:off x="104267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77995</xdr:rowOff>
    </xdr:from>
    <xdr:ext cx="469744" cy="259045"/>
    <xdr:sp macro="" textlink="">
      <xdr:nvSpPr>
        <xdr:cNvPr id="375" name="【市民会館】&#10;一人当たり面積該当値テキスト">
          <a:extLst>
            <a:ext uri="{FF2B5EF4-FFF2-40B4-BE49-F238E27FC236}">
              <a16:creationId xmlns="" xmlns:a16="http://schemas.microsoft.com/office/drawing/2014/main" id="{6F7BEB9A-4532-4DD0-99D9-AF533DE03FFD}"/>
            </a:ext>
          </a:extLst>
        </xdr:cNvPr>
        <xdr:cNvSpPr txBox="1"/>
      </xdr:nvSpPr>
      <xdr:spPr>
        <a:xfrm>
          <a:off x="10515600" y="180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57404</xdr:rowOff>
    </xdr:from>
    <xdr:to>
      <xdr:col>50</xdr:col>
      <xdr:colOff>165100</xdr:colOff>
      <xdr:row>106</xdr:row>
      <xdr:rowOff>159004</xdr:rowOff>
    </xdr:to>
    <xdr:sp macro="" textlink="">
      <xdr:nvSpPr>
        <xdr:cNvPr id="376" name="楕円 375">
          <a:extLst>
            <a:ext uri="{FF2B5EF4-FFF2-40B4-BE49-F238E27FC236}">
              <a16:creationId xmlns="" xmlns:a16="http://schemas.microsoft.com/office/drawing/2014/main" id="{3FAD2869-11DC-4178-B223-7E85F7CED9F4}"/>
            </a:ext>
          </a:extLst>
        </xdr:cNvPr>
        <xdr:cNvSpPr/>
      </xdr:nvSpPr>
      <xdr:spPr>
        <a:xfrm>
          <a:off x="9588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105918</xdr:rowOff>
    </xdr:from>
    <xdr:to>
      <xdr:col>55</xdr:col>
      <xdr:colOff>0</xdr:colOff>
      <xdr:row>106</xdr:row>
      <xdr:rowOff>108204</xdr:rowOff>
    </xdr:to>
    <xdr:cxnSp macro="">
      <xdr:nvCxnSpPr>
        <xdr:cNvPr id="377" name="直線コネクタ 376">
          <a:extLst>
            <a:ext uri="{FF2B5EF4-FFF2-40B4-BE49-F238E27FC236}">
              <a16:creationId xmlns="" xmlns:a16="http://schemas.microsoft.com/office/drawing/2014/main" id="{09341C05-AA01-4110-8F1E-05501DFF1F18}"/>
            </a:ext>
          </a:extLst>
        </xdr:cNvPr>
        <xdr:cNvCxnSpPr/>
      </xdr:nvCxnSpPr>
      <xdr:spPr>
        <a:xfrm flipV="1">
          <a:off x="9639300" y="182796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378" name="楕円 377">
          <a:extLst>
            <a:ext uri="{FF2B5EF4-FFF2-40B4-BE49-F238E27FC236}">
              <a16:creationId xmlns="" xmlns:a16="http://schemas.microsoft.com/office/drawing/2014/main" id="{1974A082-08A4-40D8-AF89-181132547E11}"/>
            </a:ext>
          </a:extLst>
        </xdr:cNvPr>
        <xdr:cNvSpPr/>
      </xdr:nvSpPr>
      <xdr:spPr>
        <a:xfrm>
          <a:off x="8699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108204</xdr:rowOff>
    </xdr:from>
    <xdr:to>
      <xdr:col>50</xdr:col>
      <xdr:colOff>114300</xdr:colOff>
      <xdr:row>106</xdr:row>
      <xdr:rowOff>108204</xdr:rowOff>
    </xdr:to>
    <xdr:cxnSp macro="">
      <xdr:nvCxnSpPr>
        <xdr:cNvPr id="379" name="直線コネクタ 378">
          <a:extLst>
            <a:ext uri="{FF2B5EF4-FFF2-40B4-BE49-F238E27FC236}">
              <a16:creationId xmlns="" xmlns:a16="http://schemas.microsoft.com/office/drawing/2014/main" id="{57877F72-7250-4EFA-8024-81ECE6113851}"/>
            </a:ext>
          </a:extLst>
        </xdr:cNvPr>
        <xdr:cNvCxnSpPr/>
      </xdr:nvCxnSpPr>
      <xdr:spPr>
        <a:xfrm>
          <a:off x="8750300" y="1828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57404</xdr:rowOff>
    </xdr:from>
    <xdr:to>
      <xdr:col>41</xdr:col>
      <xdr:colOff>101600</xdr:colOff>
      <xdr:row>106</xdr:row>
      <xdr:rowOff>159004</xdr:rowOff>
    </xdr:to>
    <xdr:sp macro="" textlink="">
      <xdr:nvSpPr>
        <xdr:cNvPr id="380" name="楕円 379">
          <a:extLst>
            <a:ext uri="{FF2B5EF4-FFF2-40B4-BE49-F238E27FC236}">
              <a16:creationId xmlns="" xmlns:a16="http://schemas.microsoft.com/office/drawing/2014/main" id="{91AFFFA3-6E78-469F-939E-179A65EC5A01}"/>
            </a:ext>
          </a:extLst>
        </xdr:cNvPr>
        <xdr:cNvSpPr/>
      </xdr:nvSpPr>
      <xdr:spPr>
        <a:xfrm>
          <a:off x="7810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108204</xdr:rowOff>
    </xdr:from>
    <xdr:to>
      <xdr:col>45</xdr:col>
      <xdr:colOff>177800</xdr:colOff>
      <xdr:row>106</xdr:row>
      <xdr:rowOff>108204</xdr:rowOff>
    </xdr:to>
    <xdr:cxnSp macro="">
      <xdr:nvCxnSpPr>
        <xdr:cNvPr id="381" name="直線コネクタ 380">
          <a:extLst>
            <a:ext uri="{FF2B5EF4-FFF2-40B4-BE49-F238E27FC236}">
              <a16:creationId xmlns="" xmlns:a16="http://schemas.microsoft.com/office/drawing/2014/main" id="{1C0003C2-0460-41FF-AB20-D4E95FBEF07A}"/>
            </a:ext>
          </a:extLst>
        </xdr:cNvPr>
        <xdr:cNvCxnSpPr/>
      </xdr:nvCxnSpPr>
      <xdr:spPr>
        <a:xfrm>
          <a:off x="7861300" y="1828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57404</xdr:rowOff>
    </xdr:from>
    <xdr:to>
      <xdr:col>36</xdr:col>
      <xdr:colOff>165100</xdr:colOff>
      <xdr:row>106</xdr:row>
      <xdr:rowOff>159004</xdr:rowOff>
    </xdr:to>
    <xdr:sp macro="" textlink="">
      <xdr:nvSpPr>
        <xdr:cNvPr id="382" name="楕円 381">
          <a:extLst>
            <a:ext uri="{FF2B5EF4-FFF2-40B4-BE49-F238E27FC236}">
              <a16:creationId xmlns="" xmlns:a16="http://schemas.microsoft.com/office/drawing/2014/main" id="{BC5BCC58-F831-4170-B58A-78C4ECA0D5BC}"/>
            </a:ext>
          </a:extLst>
        </xdr:cNvPr>
        <xdr:cNvSpPr/>
      </xdr:nvSpPr>
      <xdr:spPr>
        <a:xfrm>
          <a:off x="6921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108204</xdr:rowOff>
    </xdr:from>
    <xdr:to>
      <xdr:col>41</xdr:col>
      <xdr:colOff>50800</xdr:colOff>
      <xdr:row>106</xdr:row>
      <xdr:rowOff>108204</xdr:rowOff>
    </xdr:to>
    <xdr:cxnSp macro="">
      <xdr:nvCxnSpPr>
        <xdr:cNvPr id="383" name="直線コネクタ 382">
          <a:extLst>
            <a:ext uri="{FF2B5EF4-FFF2-40B4-BE49-F238E27FC236}">
              <a16:creationId xmlns="" xmlns:a16="http://schemas.microsoft.com/office/drawing/2014/main" id="{8EA3B2E1-3CEC-4D2F-90B8-E1B542C0C7AB}"/>
            </a:ext>
          </a:extLst>
        </xdr:cNvPr>
        <xdr:cNvCxnSpPr/>
      </xdr:nvCxnSpPr>
      <xdr:spPr>
        <a:xfrm>
          <a:off x="6972300" y="1828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1540</xdr:rowOff>
    </xdr:from>
    <xdr:ext cx="469744" cy="259045"/>
    <xdr:sp macro="" textlink="">
      <xdr:nvSpPr>
        <xdr:cNvPr id="384" name="n_1aveValue【市民会館】&#10;一人当たり面積">
          <a:extLst>
            <a:ext uri="{FF2B5EF4-FFF2-40B4-BE49-F238E27FC236}">
              <a16:creationId xmlns="" xmlns:a16="http://schemas.microsoft.com/office/drawing/2014/main" id="{D2F333F2-A822-40B5-9CE6-7C168D050586}"/>
            </a:ext>
          </a:extLst>
        </xdr:cNvPr>
        <xdr:cNvSpPr txBox="1"/>
      </xdr:nvSpPr>
      <xdr:spPr>
        <a:xfrm>
          <a:off x="9391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385" name="n_2aveValue【市民会館】&#10;一人当たり面積">
          <a:extLst>
            <a:ext uri="{FF2B5EF4-FFF2-40B4-BE49-F238E27FC236}">
              <a16:creationId xmlns="" xmlns:a16="http://schemas.microsoft.com/office/drawing/2014/main" id="{1D2A835B-8026-4158-B1C5-F673E5DDE316}"/>
            </a:ext>
          </a:extLst>
        </xdr:cNvPr>
        <xdr:cNvSpPr txBox="1"/>
      </xdr:nvSpPr>
      <xdr:spPr>
        <a:xfrm>
          <a:off x="8515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386" name="n_3aveValue【市民会館】&#10;一人当たり面積">
          <a:extLst>
            <a:ext uri="{FF2B5EF4-FFF2-40B4-BE49-F238E27FC236}">
              <a16:creationId xmlns="" xmlns:a16="http://schemas.microsoft.com/office/drawing/2014/main" id="{FEED7922-CC72-4A78-A3DC-D81F62E163FD}"/>
            </a:ext>
          </a:extLst>
        </xdr:cNvPr>
        <xdr:cNvSpPr txBox="1"/>
      </xdr:nvSpPr>
      <xdr:spPr>
        <a:xfrm>
          <a:off x="7626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157242</xdr:rowOff>
    </xdr:from>
    <xdr:ext cx="469744" cy="259045"/>
    <xdr:sp macro="" textlink="">
      <xdr:nvSpPr>
        <xdr:cNvPr id="387" name="n_4aveValue【市民会館】&#10;一人当たり面積">
          <a:extLst>
            <a:ext uri="{FF2B5EF4-FFF2-40B4-BE49-F238E27FC236}">
              <a16:creationId xmlns="" xmlns:a16="http://schemas.microsoft.com/office/drawing/2014/main" id="{DFB59775-F749-4BB9-8D72-38C098419C93}"/>
            </a:ext>
          </a:extLst>
        </xdr:cNvPr>
        <xdr:cNvSpPr txBox="1"/>
      </xdr:nvSpPr>
      <xdr:spPr>
        <a:xfrm>
          <a:off x="6737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4081</xdr:rowOff>
    </xdr:from>
    <xdr:ext cx="469744" cy="259045"/>
    <xdr:sp macro="" textlink="">
      <xdr:nvSpPr>
        <xdr:cNvPr id="388" name="n_1mainValue【市民会館】&#10;一人当たり面積">
          <a:extLst>
            <a:ext uri="{FF2B5EF4-FFF2-40B4-BE49-F238E27FC236}">
              <a16:creationId xmlns="" xmlns:a16="http://schemas.microsoft.com/office/drawing/2014/main" id="{A0760B8C-6797-4D1B-B177-023A78051924}"/>
            </a:ext>
          </a:extLst>
        </xdr:cNvPr>
        <xdr:cNvSpPr txBox="1"/>
      </xdr:nvSpPr>
      <xdr:spPr>
        <a:xfrm>
          <a:off x="93917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4081</xdr:rowOff>
    </xdr:from>
    <xdr:ext cx="469744" cy="259045"/>
    <xdr:sp macro="" textlink="">
      <xdr:nvSpPr>
        <xdr:cNvPr id="389" name="n_2mainValue【市民会館】&#10;一人当たり面積">
          <a:extLst>
            <a:ext uri="{FF2B5EF4-FFF2-40B4-BE49-F238E27FC236}">
              <a16:creationId xmlns="" xmlns:a16="http://schemas.microsoft.com/office/drawing/2014/main" id="{88861F1B-E865-44D8-969E-A488A6470588}"/>
            </a:ext>
          </a:extLst>
        </xdr:cNvPr>
        <xdr:cNvSpPr txBox="1"/>
      </xdr:nvSpPr>
      <xdr:spPr>
        <a:xfrm>
          <a:off x="8515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390" name="n_3mainValue【市民会館】&#10;一人当たり面積">
          <a:extLst>
            <a:ext uri="{FF2B5EF4-FFF2-40B4-BE49-F238E27FC236}">
              <a16:creationId xmlns="" xmlns:a16="http://schemas.microsoft.com/office/drawing/2014/main" id="{79B4C6E0-CB6C-4597-8B25-CA1F8BB6FF50}"/>
            </a:ext>
          </a:extLst>
        </xdr:cNvPr>
        <xdr:cNvSpPr txBox="1"/>
      </xdr:nvSpPr>
      <xdr:spPr>
        <a:xfrm>
          <a:off x="7626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150131</xdr:rowOff>
    </xdr:from>
    <xdr:ext cx="469744" cy="259045"/>
    <xdr:sp macro="" textlink="">
      <xdr:nvSpPr>
        <xdr:cNvPr id="391" name="n_4mainValue【市民会館】&#10;一人当たり面積">
          <a:extLst>
            <a:ext uri="{FF2B5EF4-FFF2-40B4-BE49-F238E27FC236}">
              <a16:creationId xmlns="" xmlns:a16="http://schemas.microsoft.com/office/drawing/2014/main" id="{2E795169-729C-4FC1-8D59-3FD51872AA78}"/>
            </a:ext>
          </a:extLst>
        </xdr:cNvPr>
        <xdr:cNvSpPr txBox="1"/>
      </xdr:nvSpPr>
      <xdr:spPr>
        <a:xfrm>
          <a:off x="6737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 xmlns:a16="http://schemas.microsoft.com/office/drawing/2014/main" id="{92502FC9-8B85-486B-8E09-137708DCD1B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 xmlns:a16="http://schemas.microsoft.com/office/drawing/2014/main" id="{678AD96C-E74D-4AAB-AF03-9378EA80BC0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 xmlns:a16="http://schemas.microsoft.com/office/drawing/2014/main" id="{6721F3C9-183E-41A1-A8E0-8AC6895365E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 xmlns:a16="http://schemas.microsoft.com/office/drawing/2014/main" id="{B66C6D0F-7008-4C7A-8140-4765541E916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 xmlns:a16="http://schemas.microsoft.com/office/drawing/2014/main" id="{52ECB4E9-C858-40A0-B111-1A6709F8801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 xmlns:a16="http://schemas.microsoft.com/office/drawing/2014/main" id="{BE214506-314D-43DA-A4A1-C671F500EE8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 xmlns:a16="http://schemas.microsoft.com/office/drawing/2014/main" id="{CE6B8EFA-A8D9-4283-9A5A-2DCAB44F8B3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 xmlns:a16="http://schemas.microsoft.com/office/drawing/2014/main" id="{B4EE5A1F-606F-438F-9C6D-920C721F590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 xmlns:a16="http://schemas.microsoft.com/office/drawing/2014/main" id="{1605C2ED-C5E9-413E-A06B-AC64B322D05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 xmlns:a16="http://schemas.microsoft.com/office/drawing/2014/main" id="{BC30E11D-1D29-42BE-8649-9E1EB25FEAA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 xmlns:a16="http://schemas.microsoft.com/office/drawing/2014/main" id="{EB659C5E-CD74-449D-81E3-8F528957CE8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 xmlns:a16="http://schemas.microsoft.com/office/drawing/2014/main" id="{1599A705-C057-4049-AA75-2AE0869BCC8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 xmlns:a16="http://schemas.microsoft.com/office/drawing/2014/main" id="{DE6AEFF5-CB4B-4962-A00B-54EBE50CD40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 xmlns:a16="http://schemas.microsoft.com/office/drawing/2014/main" id="{EC8193BD-35C7-4C14-ABA2-EAF731EDA6A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 xmlns:a16="http://schemas.microsoft.com/office/drawing/2014/main" id="{5BC1F624-BA65-4FB5-AB7B-F08D08E141A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 xmlns:a16="http://schemas.microsoft.com/office/drawing/2014/main" id="{6958E327-41FA-43C2-8560-B75C77F7E83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 xmlns:a16="http://schemas.microsoft.com/office/drawing/2014/main" id="{4E2E9041-C44B-4A76-B079-6A1F5EC25AC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 xmlns:a16="http://schemas.microsoft.com/office/drawing/2014/main" id="{E87A2C62-794D-4884-97E9-09F642F0217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 xmlns:a16="http://schemas.microsoft.com/office/drawing/2014/main" id="{CDF090FC-3893-43E7-AC6B-7B4B6582C3A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 xmlns:a16="http://schemas.microsoft.com/office/drawing/2014/main" id="{EDFF783E-4ED8-4603-AEB3-E8EFC04D0BA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 xmlns:a16="http://schemas.microsoft.com/office/drawing/2014/main" id="{121197BE-951F-47D6-B40C-9041A8D07A4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 xmlns:a16="http://schemas.microsoft.com/office/drawing/2014/main" id="{6A61CC2B-0339-4238-BFD0-727E15581F0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 xmlns:a16="http://schemas.microsoft.com/office/drawing/2014/main" id="{53810EF4-D3B1-4910-9789-BA7A45A3ACE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 xmlns:a16="http://schemas.microsoft.com/office/drawing/2014/main" id="{4D07C9A1-D01B-40E4-BFBE-E9A8BD12294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 xmlns:a16="http://schemas.microsoft.com/office/drawing/2014/main" id="{68C23461-7A12-431E-BED6-D790565294A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417" name="直線コネクタ 416">
          <a:extLst>
            <a:ext uri="{FF2B5EF4-FFF2-40B4-BE49-F238E27FC236}">
              <a16:creationId xmlns="" xmlns:a16="http://schemas.microsoft.com/office/drawing/2014/main" id="{CAB37556-F22C-4321-8A82-570CEA80B4D7}"/>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418" name="【一般廃棄物処理施設】&#10;有形固定資産減価償却率最小値テキスト">
          <a:extLst>
            <a:ext uri="{FF2B5EF4-FFF2-40B4-BE49-F238E27FC236}">
              <a16:creationId xmlns="" xmlns:a16="http://schemas.microsoft.com/office/drawing/2014/main" id="{624B41D5-4D86-4AF1-B160-B6C0A3D63F73}"/>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19" name="直線コネクタ 418">
          <a:extLst>
            <a:ext uri="{FF2B5EF4-FFF2-40B4-BE49-F238E27FC236}">
              <a16:creationId xmlns="" xmlns:a16="http://schemas.microsoft.com/office/drawing/2014/main" id="{8980D871-51B7-4EDE-AAB1-791CE821D44B}"/>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420" name="【一般廃棄物処理施設】&#10;有形固定資産減価償却率最大値テキスト">
          <a:extLst>
            <a:ext uri="{FF2B5EF4-FFF2-40B4-BE49-F238E27FC236}">
              <a16:creationId xmlns="" xmlns:a16="http://schemas.microsoft.com/office/drawing/2014/main" id="{AE2CDA5B-D31A-47B0-B63B-5D3A7A3622B5}"/>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421" name="直線コネクタ 420">
          <a:extLst>
            <a:ext uri="{FF2B5EF4-FFF2-40B4-BE49-F238E27FC236}">
              <a16:creationId xmlns="" xmlns:a16="http://schemas.microsoft.com/office/drawing/2014/main" id="{0B7889AD-954C-482A-B49B-AABEEAFC3BB2}"/>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422" name="【一般廃棄物処理施設】&#10;有形固定資産減価償却率平均値テキスト">
          <a:extLst>
            <a:ext uri="{FF2B5EF4-FFF2-40B4-BE49-F238E27FC236}">
              <a16:creationId xmlns="" xmlns:a16="http://schemas.microsoft.com/office/drawing/2014/main" id="{788A6485-40C3-4A02-A7F2-1B3AE4320D75}"/>
            </a:ext>
          </a:extLst>
        </xdr:cNvPr>
        <xdr:cNvSpPr txBox="1"/>
      </xdr:nvSpPr>
      <xdr:spPr>
        <a:xfrm>
          <a:off x="16357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23" name="フローチャート: 判断 422">
          <a:extLst>
            <a:ext uri="{FF2B5EF4-FFF2-40B4-BE49-F238E27FC236}">
              <a16:creationId xmlns="" xmlns:a16="http://schemas.microsoft.com/office/drawing/2014/main" id="{06A9FE0B-71CA-4C4D-9341-4EE1ECF5F734}"/>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24" name="フローチャート: 判断 423">
          <a:extLst>
            <a:ext uri="{FF2B5EF4-FFF2-40B4-BE49-F238E27FC236}">
              <a16:creationId xmlns="" xmlns:a16="http://schemas.microsoft.com/office/drawing/2014/main" id="{9A592763-FF81-4737-A2C8-BD712341142F}"/>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425" name="フローチャート: 判断 424">
          <a:extLst>
            <a:ext uri="{FF2B5EF4-FFF2-40B4-BE49-F238E27FC236}">
              <a16:creationId xmlns="" xmlns:a16="http://schemas.microsoft.com/office/drawing/2014/main" id="{1173BC3D-9009-4C7C-9CC2-6C410B2FB417}"/>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6" name="フローチャート: 判断 425">
          <a:extLst>
            <a:ext uri="{FF2B5EF4-FFF2-40B4-BE49-F238E27FC236}">
              <a16:creationId xmlns="" xmlns:a16="http://schemas.microsoft.com/office/drawing/2014/main" id="{9874C0AF-6C84-4BE4-8960-6223C602E4CD}"/>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79284</xdr:rowOff>
    </xdr:from>
    <xdr:to>
      <xdr:col>67</xdr:col>
      <xdr:colOff>101600</xdr:colOff>
      <xdr:row>39</xdr:row>
      <xdr:rowOff>9434</xdr:rowOff>
    </xdr:to>
    <xdr:sp macro="" textlink="">
      <xdr:nvSpPr>
        <xdr:cNvPr id="427" name="フローチャート: 判断 426">
          <a:extLst>
            <a:ext uri="{FF2B5EF4-FFF2-40B4-BE49-F238E27FC236}">
              <a16:creationId xmlns="" xmlns:a16="http://schemas.microsoft.com/office/drawing/2014/main" id="{5B37B1A9-A96C-466E-BD2F-4CB4823B72B0}"/>
            </a:ext>
          </a:extLst>
        </xdr:cNvPr>
        <xdr:cNvSpPr/>
      </xdr:nvSpPr>
      <xdr:spPr>
        <a:xfrm>
          <a:off x="12763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 xmlns:a16="http://schemas.microsoft.com/office/drawing/2014/main" id="{250F1B79-058B-4C54-B0F1-CA15452F15C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 xmlns:a16="http://schemas.microsoft.com/office/drawing/2014/main" id="{6895EA55-ACF1-4812-8240-80AF54B5845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 xmlns:a16="http://schemas.microsoft.com/office/drawing/2014/main" id="{7044B29D-8A16-4534-9935-756C5C26501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 xmlns:a16="http://schemas.microsoft.com/office/drawing/2014/main" id="{E8980A42-1B8C-4C1C-B17C-C53E672EF1A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 xmlns:a16="http://schemas.microsoft.com/office/drawing/2014/main" id="{54C26CFA-DFB1-4A1C-9BC9-30CECB0D6D7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133169</xdr:rowOff>
    </xdr:from>
    <xdr:to>
      <xdr:col>85</xdr:col>
      <xdr:colOff>177800</xdr:colOff>
      <xdr:row>35</xdr:row>
      <xdr:rowOff>63319</xdr:rowOff>
    </xdr:to>
    <xdr:sp macro="" textlink="">
      <xdr:nvSpPr>
        <xdr:cNvPr id="433" name="楕円 432">
          <a:extLst>
            <a:ext uri="{FF2B5EF4-FFF2-40B4-BE49-F238E27FC236}">
              <a16:creationId xmlns="" xmlns:a16="http://schemas.microsoft.com/office/drawing/2014/main" id="{4B2DD36F-78DD-46E7-821E-5CD9E314316E}"/>
            </a:ext>
          </a:extLst>
        </xdr:cNvPr>
        <xdr:cNvSpPr/>
      </xdr:nvSpPr>
      <xdr:spPr>
        <a:xfrm>
          <a:off x="162687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156046</xdr:rowOff>
    </xdr:from>
    <xdr:ext cx="405111" cy="259045"/>
    <xdr:sp macro="" textlink="">
      <xdr:nvSpPr>
        <xdr:cNvPr id="434" name="【一般廃棄物処理施設】&#10;有形固定資産減価償却率該当値テキスト">
          <a:extLst>
            <a:ext uri="{FF2B5EF4-FFF2-40B4-BE49-F238E27FC236}">
              <a16:creationId xmlns="" xmlns:a16="http://schemas.microsoft.com/office/drawing/2014/main" id="{B07C20F8-9658-4838-97CA-D67BEC07F40D}"/>
            </a:ext>
          </a:extLst>
        </xdr:cNvPr>
        <xdr:cNvSpPr txBox="1"/>
      </xdr:nvSpPr>
      <xdr:spPr>
        <a:xfrm>
          <a:off x="16357600" y="58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89081</xdr:rowOff>
    </xdr:from>
    <xdr:to>
      <xdr:col>81</xdr:col>
      <xdr:colOff>101600</xdr:colOff>
      <xdr:row>35</xdr:row>
      <xdr:rowOff>19231</xdr:rowOff>
    </xdr:to>
    <xdr:sp macro="" textlink="">
      <xdr:nvSpPr>
        <xdr:cNvPr id="435" name="楕円 434">
          <a:extLst>
            <a:ext uri="{FF2B5EF4-FFF2-40B4-BE49-F238E27FC236}">
              <a16:creationId xmlns="" xmlns:a16="http://schemas.microsoft.com/office/drawing/2014/main" id="{9E4CF966-A874-438A-B674-47D60358F250}"/>
            </a:ext>
          </a:extLst>
        </xdr:cNvPr>
        <xdr:cNvSpPr/>
      </xdr:nvSpPr>
      <xdr:spPr>
        <a:xfrm>
          <a:off x="15430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139881</xdr:rowOff>
    </xdr:from>
    <xdr:to>
      <xdr:col>85</xdr:col>
      <xdr:colOff>127000</xdr:colOff>
      <xdr:row>35</xdr:row>
      <xdr:rowOff>12519</xdr:rowOff>
    </xdr:to>
    <xdr:cxnSp macro="">
      <xdr:nvCxnSpPr>
        <xdr:cNvPr id="436" name="直線コネクタ 435">
          <a:extLst>
            <a:ext uri="{FF2B5EF4-FFF2-40B4-BE49-F238E27FC236}">
              <a16:creationId xmlns="" xmlns:a16="http://schemas.microsoft.com/office/drawing/2014/main" id="{301339E5-DED4-4AAD-8B31-6BAF73A0B87C}"/>
            </a:ext>
          </a:extLst>
        </xdr:cNvPr>
        <xdr:cNvCxnSpPr/>
      </xdr:nvCxnSpPr>
      <xdr:spPr>
        <a:xfrm>
          <a:off x="15481300" y="596918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44994</xdr:rowOff>
    </xdr:from>
    <xdr:to>
      <xdr:col>76</xdr:col>
      <xdr:colOff>165100</xdr:colOff>
      <xdr:row>34</xdr:row>
      <xdr:rowOff>146594</xdr:rowOff>
    </xdr:to>
    <xdr:sp macro="" textlink="">
      <xdr:nvSpPr>
        <xdr:cNvPr id="437" name="楕円 436">
          <a:extLst>
            <a:ext uri="{FF2B5EF4-FFF2-40B4-BE49-F238E27FC236}">
              <a16:creationId xmlns="" xmlns:a16="http://schemas.microsoft.com/office/drawing/2014/main" id="{A4C65861-175C-470B-93FB-E57182D7ABF4}"/>
            </a:ext>
          </a:extLst>
        </xdr:cNvPr>
        <xdr:cNvSpPr/>
      </xdr:nvSpPr>
      <xdr:spPr>
        <a:xfrm>
          <a:off x="14541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95794</xdr:rowOff>
    </xdr:from>
    <xdr:to>
      <xdr:col>81</xdr:col>
      <xdr:colOff>50800</xdr:colOff>
      <xdr:row>34</xdr:row>
      <xdr:rowOff>139881</xdr:rowOff>
    </xdr:to>
    <xdr:cxnSp macro="">
      <xdr:nvCxnSpPr>
        <xdr:cNvPr id="438" name="直線コネクタ 437">
          <a:extLst>
            <a:ext uri="{FF2B5EF4-FFF2-40B4-BE49-F238E27FC236}">
              <a16:creationId xmlns="" xmlns:a16="http://schemas.microsoft.com/office/drawing/2014/main" id="{D7E57455-92D6-4705-B5FD-D88EC71CB95A}"/>
            </a:ext>
          </a:extLst>
        </xdr:cNvPr>
        <xdr:cNvCxnSpPr/>
      </xdr:nvCxnSpPr>
      <xdr:spPr>
        <a:xfrm>
          <a:off x="14592300" y="59250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907</xdr:rowOff>
    </xdr:from>
    <xdr:to>
      <xdr:col>72</xdr:col>
      <xdr:colOff>38100</xdr:colOff>
      <xdr:row>34</xdr:row>
      <xdr:rowOff>102507</xdr:rowOff>
    </xdr:to>
    <xdr:sp macro="" textlink="">
      <xdr:nvSpPr>
        <xdr:cNvPr id="439" name="楕円 438">
          <a:extLst>
            <a:ext uri="{FF2B5EF4-FFF2-40B4-BE49-F238E27FC236}">
              <a16:creationId xmlns="" xmlns:a16="http://schemas.microsoft.com/office/drawing/2014/main" id="{168F826C-4629-4A6A-8294-1B493F4882DF}"/>
            </a:ext>
          </a:extLst>
        </xdr:cNvPr>
        <xdr:cNvSpPr/>
      </xdr:nvSpPr>
      <xdr:spPr>
        <a:xfrm>
          <a:off x="13652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51707</xdr:rowOff>
    </xdr:from>
    <xdr:to>
      <xdr:col>76</xdr:col>
      <xdr:colOff>114300</xdr:colOff>
      <xdr:row>34</xdr:row>
      <xdr:rowOff>95794</xdr:rowOff>
    </xdr:to>
    <xdr:cxnSp macro="">
      <xdr:nvCxnSpPr>
        <xdr:cNvPr id="440" name="直線コネクタ 439">
          <a:extLst>
            <a:ext uri="{FF2B5EF4-FFF2-40B4-BE49-F238E27FC236}">
              <a16:creationId xmlns="" xmlns:a16="http://schemas.microsoft.com/office/drawing/2014/main" id="{7E0B6434-3773-43F6-B638-587F7F53B440}"/>
            </a:ext>
          </a:extLst>
        </xdr:cNvPr>
        <xdr:cNvCxnSpPr/>
      </xdr:nvCxnSpPr>
      <xdr:spPr>
        <a:xfrm>
          <a:off x="13703300" y="58810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128270</xdr:rowOff>
    </xdr:from>
    <xdr:to>
      <xdr:col>67</xdr:col>
      <xdr:colOff>101600</xdr:colOff>
      <xdr:row>34</xdr:row>
      <xdr:rowOff>58420</xdr:rowOff>
    </xdr:to>
    <xdr:sp macro="" textlink="">
      <xdr:nvSpPr>
        <xdr:cNvPr id="441" name="楕円 440">
          <a:extLst>
            <a:ext uri="{FF2B5EF4-FFF2-40B4-BE49-F238E27FC236}">
              <a16:creationId xmlns="" xmlns:a16="http://schemas.microsoft.com/office/drawing/2014/main" id="{5E71670C-DBC1-4246-BC3E-060D26AAEAE6}"/>
            </a:ext>
          </a:extLst>
        </xdr:cNvPr>
        <xdr:cNvSpPr/>
      </xdr:nvSpPr>
      <xdr:spPr>
        <a:xfrm>
          <a:off x="12763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7620</xdr:rowOff>
    </xdr:from>
    <xdr:to>
      <xdr:col>71</xdr:col>
      <xdr:colOff>177800</xdr:colOff>
      <xdr:row>34</xdr:row>
      <xdr:rowOff>51707</xdr:rowOff>
    </xdr:to>
    <xdr:cxnSp macro="">
      <xdr:nvCxnSpPr>
        <xdr:cNvPr id="442" name="直線コネクタ 441">
          <a:extLst>
            <a:ext uri="{FF2B5EF4-FFF2-40B4-BE49-F238E27FC236}">
              <a16:creationId xmlns="" xmlns:a16="http://schemas.microsoft.com/office/drawing/2014/main" id="{4FB5E1D6-30C3-4B6E-AD15-EB054851F3AD}"/>
            </a:ext>
          </a:extLst>
        </xdr:cNvPr>
        <xdr:cNvCxnSpPr/>
      </xdr:nvCxnSpPr>
      <xdr:spPr>
        <a:xfrm>
          <a:off x="12814300" y="583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443" name="n_1aveValue【一般廃棄物処理施設】&#10;有形固定資産減価償却率">
          <a:extLst>
            <a:ext uri="{FF2B5EF4-FFF2-40B4-BE49-F238E27FC236}">
              <a16:creationId xmlns="" xmlns:a16="http://schemas.microsoft.com/office/drawing/2014/main" id="{E8D6A03A-B4A9-42C2-85B8-BB75D646F3FA}"/>
            </a:ext>
          </a:extLst>
        </xdr:cNvPr>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444" name="n_2aveValue【一般廃棄物処理施設】&#10;有形固定資産減価償却率">
          <a:extLst>
            <a:ext uri="{FF2B5EF4-FFF2-40B4-BE49-F238E27FC236}">
              <a16:creationId xmlns="" xmlns:a16="http://schemas.microsoft.com/office/drawing/2014/main" id="{CD317530-D35F-44F0-AA37-ACCDB764969D}"/>
            </a:ext>
          </a:extLst>
        </xdr:cNvPr>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5" name="n_3aveValue【一般廃棄物処理施設】&#10;有形固定資産減価償却率">
          <a:extLst>
            <a:ext uri="{FF2B5EF4-FFF2-40B4-BE49-F238E27FC236}">
              <a16:creationId xmlns="" xmlns:a16="http://schemas.microsoft.com/office/drawing/2014/main" id="{5DB4E5D2-B92E-4C65-B3CB-9A51862B4C50}"/>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561</xdr:rowOff>
    </xdr:from>
    <xdr:ext cx="405111" cy="259045"/>
    <xdr:sp macro="" textlink="">
      <xdr:nvSpPr>
        <xdr:cNvPr id="446" name="n_4aveValue【一般廃棄物処理施設】&#10;有形固定資産減価償却率">
          <a:extLst>
            <a:ext uri="{FF2B5EF4-FFF2-40B4-BE49-F238E27FC236}">
              <a16:creationId xmlns="" xmlns:a16="http://schemas.microsoft.com/office/drawing/2014/main" id="{867CC851-098D-4D25-B1A5-916274E9E2FB}"/>
            </a:ext>
          </a:extLst>
        </xdr:cNvPr>
        <xdr:cNvSpPr txBox="1"/>
      </xdr:nvSpPr>
      <xdr:spPr>
        <a:xfrm>
          <a:off x="12611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35758</xdr:rowOff>
    </xdr:from>
    <xdr:ext cx="405111" cy="259045"/>
    <xdr:sp macro="" textlink="">
      <xdr:nvSpPr>
        <xdr:cNvPr id="447" name="n_1mainValue【一般廃棄物処理施設】&#10;有形固定資産減価償却率">
          <a:extLst>
            <a:ext uri="{FF2B5EF4-FFF2-40B4-BE49-F238E27FC236}">
              <a16:creationId xmlns="" xmlns:a16="http://schemas.microsoft.com/office/drawing/2014/main" id="{1F259344-8F9B-40DE-A144-E84876B04899}"/>
            </a:ext>
          </a:extLst>
        </xdr:cNvPr>
        <xdr:cNvSpPr txBox="1"/>
      </xdr:nvSpPr>
      <xdr:spPr>
        <a:xfrm>
          <a:off x="152660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163121</xdr:rowOff>
    </xdr:from>
    <xdr:ext cx="405111" cy="259045"/>
    <xdr:sp macro="" textlink="">
      <xdr:nvSpPr>
        <xdr:cNvPr id="448" name="n_2mainValue【一般廃棄物処理施設】&#10;有形固定資産減価償却率">
          <a:extLst>
            <a:ext uri="{FF2B5EF4-FFF2-40B4-BE49-F238E27FC236}">
              <a16:creationId xmlns="" xmlns:a16="http://schemas.microsoft.com/office/drawing/2014/main" id="{06703894-A139-4741-B9AA-1C4B7F696E06}"/>
            </a:ext>
          </a:extLst>
        </xdr:cNvPr>
        <xdr:cNvSpPr txBox="1"/>
      </xdr:nvSpPr>
      <xdr:spPr>
        <a:xfrm>
          <a:off x="14389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119034</xdr:rowOff>
    </xdr:from>
    <xdr:ext cx="405111" cy="259045"/>
    <xdr:sp macro="" textlink="">
      <xdr:nvSpPr>
        <xdr:cNvPr id="449" name="n_3mainValue【一般廃棄物処理施設】&#10;有形固定資産減価償却率">
          <a:extLst>
            <a:ext uri="{FF2B5EF4-FFF2-40B4-BE49-F238E27FC236}">
              <a16:creationId xmlns="" xmlns:a16="http://schemas.microsoft.com/office/drawing/2014/main" id="{41F23ADF-45DF-408E-B62A-8D676F97CA81}"/>
            </a:ext>
          </a:extLst>
        </xdr:cNvPr>
        <xdr:cNvSpPr txBox="1"/>
      </xdr:nvSpPr>
      <xdr:spPr>
        <a:xfrm>
          <a:off x="135007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74947</xdr:rowOff>
    </xdr:from>
    <xdr:ext cx="405111" cy="259045"/>
    <xdr:sp macro="" textlink="">
      <xdr:nvSpPr>
        <xdr:cNvPr id="450" name="n_4mainValue【一般廃棄物処理施設】&#10;有形固定資産減価償却率">
          <a:extLst>
            <a:ext uri="{FF2B5EF4-FFF2-40B4-BE49-F238E27FC236}">
              <a16:creationId xmlns="" xmlns:a16="http://schemas.microsoft.com/office/drawing/2014/main" id="{8BC8B45A-F5D9-4997-8F91-660F8AB3E04E}"/>
            </a:ext>
          </a:extLst>
        </xdr:cNvPr>
        <xdr:cNvSpPr txBox="1"/>
      </xdr:nvSpPr>
      <xdr:spPr>
        <a:xfrm>
          <a:off x="12611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 xmlns:a16="http://schemas.microsoft.com/office/drawing/2014/main" id="{8C9214DF-44BF-482E-951A-CB3EE5887AA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 xmlns:a16="http://schemas.microsoft.com/office/drawing/2014/main" id="{8CFCFB1E-D14B-4193-8257-9FA59749BB2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 xmlns:a16="http://schemas.microsoft.com/office/drawing/2014/main" id="{C18EBE47-5FBB-49F3-9BD2-343BE8FE4D5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 xmlns:a16="http://schemas.microsoft.com/office/drawing/2014/main" id="{B02AA8B2-D837-483E-AC70-247A033CF14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 xmlns:a16="http://schemas.microsoft.com/office/drawing/2014/main" id="{06A1B025-148B-4E27-8D29-AE0BE303859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 xmlns:a16="http://schemas.microsoft.com/office/drawing/2014/main" id="{1584CC4C-D501-4CA7-8283-759BD0CDED5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 xmlns:a16="http://schemas.microsoft.com/office/drawing/2014/main" id="{DAB782AF-7A01-4E55-AAF6-CE116DA1270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 xmlns:a16="http://schemas.microsoft.com/office/drawing/2014/main" id="{D389362A-5467-4765-A30A-525BF001DB3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 xmlns:a16="http://schemas.microsoft.com/office/drawing/2014/main" id="{14F6C977-5F74-489B-B785-B3E05436379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 xmlns:a16="http://schemas.microsoft.com/office/drawing/2014/main" id="{D5C72D79-D0EC-4FCC-9019-AAD94FA11E9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 xmlns:a16="http://schemas.microsoft.com/office/drawing/2014/main" id="{449B8B1E-39B4-4DAE-A9B4-C2BE0116754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2" name="テキスト ボックス 461">
          <a:extLst>
            <a:ext uri="{FF2B5EF4-FFF2-40B4-BE49-F238E27FC236}">
              <a16:creationId xmlns="" xmlns:a16="http://schemas.microsoft.com/office/drawing/2014/main" id="{41FCBD2B-90E0-477A-AF63-8A8F355E800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 xmlns:a16="http://schemas.microsoft.com/office/drawing/2014/main" id="{D50EC356-8C72-4531-BA1C-EDD119B447A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4" name="テキスト ボックス 463">
          <a:extLst>
            <a:ext uri="{FF2B5EF4-FFF2-40B4-BE49-F238E27FC236}">
              <a16:creationId xmlns="" xmlns:a16="http://schemas.microsoft.com/office/drawing/2014/main" id="{81A6A018-D688-4B01-8ECD-4D9748177483}"/>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 xmlns:a16="http://schemas.microsoft.com/office/drawing/2014/main" id="{06B59D02-1201-49FA-8C65-B5664DBC392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6" name="テキスト ボックス 465">
          <a:extLst>
            <a:ext uri="{FF2B5EF4-FFF2-40B4-BE49-F238E27FC236}">
              <a16:creationId xmlns="" xmlns:a16="http://schemas.microsoft.com/office/drawing/2014/main" id="{02A0FCEA-10BD-4A21-893A-A93225B2C8CE}"/>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 xmlns:a16="http://schemas.microsoft.com/office/drawing/2014/main" id="{8EB9A19F-CEDC-4F3D-BFD0-7E32D1B675E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8" name="テキスト ボックス 467">
          <a:extLst>
            <a:ext uri="{FF2B5EF4-FFF2-40B4-BE49-F238E27FC236}">
              <a16:creationId xmlns="" xmlns:a16="http://schemas.microsoft.com/office/drawing/2014/main" id="{4602344E-7579-4AEF-A3F1-4ABF2CB00B65}"/>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 xmlns:a16="http://schemas.microsoft.com/office/drawing/2014/main" id="{7036107B-A582-472B-8416-69F43945F81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0" name="テキスト ボックス 469">
          <a:extLst>
            <a:ext uri="{FF2B5EF4-FFF2-40B4-BE49-F238E27FC236}">
              <a16:creationId xmlns="" xmlns:a16="http://schemas.microsoft.com/office/drawing/2014/main" id="{411739BC-4B10-4D4B-ABB8-C3B9FC2914C1}"/>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 xmlns:a16="http://schemas.microsoft.com/office/drawing/2014/main" id="{7C6881AF-6A7A-419F-97BF-0D8E9BFFB65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2" name="テキスト ボックス 471">
          <a:extLst>
            <a:ext uri="{FF2B5EF4-FFF2-40B4-BE49-F238E27FC236}">
              <a16:creationId xmlns="" xmlns:a16="http://schemas.microsoft.com/office/drawing/2014/main" id="{93DD75FC-8795-4CD3-BC2C-A77C61C10F6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 xmlns:a16="http://schemas.microsoft.com/office/drawing/2014/main" id="{FC8285E9-50D3-4BC1-878E-7804ED703A4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474" name="直線コネクタ 473">
          <a:extLst>
            <a:ext uri="{FF2B5EF4-FFF2-40B4-BE49-F238E27FC236}">
              <a16:creationId xmlns="" xmlns:a16="http://schemas.microsoft.com/office/drawing/2014/main" id="{466FD52A-33E5-4A1C-9231-94079AC71827}"/>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475" name="【一般廃棄物処理施設】&#10;一人当たり有形固定資産（償却資産）額最小値テキスト">
          <a:extLst>
            <a:ext uri="{FF2B5EF4-FFF2-40B4-BE49-F238E27FC236}">
              <a16:creationId xmlns="" xmlns:a16="http://schemas.microsoft.com/office/drawing/2014/main" id="{B34DAF33-5E3E-455F-BB5B-304A6B1B0E2A}"/>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476" name="直線コネクタ 475">
          <a:extLst>
            <a:ext uri="{FF2B5EF4-FFF2-40B4-BE49-F238E27FC236}">
              <a16:creationId xmlns="" xmlns:a16="http://schemas.microsoft.com/office/drawing/2014/main" id="{DECF7E11-B33A-48D8-B4B5-94E4551B87AD}"/>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477" name="【一般廃棄物処理施設】&#10;一人当たり有形固定資産（償却資産）額最大値テキスト">
          <a:extLst>
            <a:ext uri="{FF2B5EF4-FFF2-40B4-BE49-F238E27FC236}">
              <a16:creationId xmlns="" xmlns:a16="http://schemas.microsoft.com/office/drawing/2014/main" id="{0D066EC6-44F1-42D9-9C33-FAD7A10A14AA}"/>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478" name="直線コネクタ 477">
          <a:extLst>
            <a:ext uri="{FF2B5EF4-FFF2-40B4-BE49-F238E27FC236}">
              <a16:creationId xmlns="" xmlns:a16="http://schemas.microsoft.com/office/drawing/2014/main" id="{5EA83E3E-45C7-4F40-818D-AE9BBD0487FF}"/>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479" name="【一般廃棄物処理施設】&#10;一人当たり有形固定資産（償却資産）額平均値テキスト">
          <a:extLst>
            <a:ext uri="{FF2B5EF4-FFF2-40B4-BE49-F238E27FC236}">
              <a16:creationId xmlns="" xmlns:a16="http://schemas.microsoft.com/office/drawing/2014/main" id="{921C63A5-088D-4A08-8D01-B2A93F95F90E}"/>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480" name="フローチャート: 判断 479">
          <a:extLst>
            <a:ext uri="{FF2B5EF4-FFF2-40B4-BE49-F238E27FC236}">
              <a16:creationId xmlns="" xmlns:a16="http://schemas.microsoft.com/office/drawing/2014/main" id="{9A8B2DEE-D64F-435A-A7D2-66873F85F1DE}"/>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481" name="フローチャート: 判断 480">
          <a:extLst>
            <a:ext uri="{FF2B5EF4-FFF2-40B4-BE49-F238E27FC236}">
              <a16:creationId xmlns="" xmlns:a16="http://schemas.microsoft.com/office/drawing/2014/main" id="{E38685A2-ACE2-4C0D-A5C9-57350D31DDC9}"/>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482" name="フローチャート: 判断 481">
          <a:extLst>
            <a:ext uri="{FF2B5EF4-FFF2-40B4-BE49-F238E27FC236}">
              <a16:creationId xmlns="" xmlns:a16="http://schemas.microsoft.com/office/drawing/2014/main" id="{F17CC769-901C-4FE0-B7BB-2828E33CEDDB}"/>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483" name="フローチャート: 判断 482">
          <a:extLst>
            <a:ext uri="{FF2B5EF4-FFF2-40B4-BE49-F238E27FC236}">
              <a16:creationId xmlns="" xmlns:a16="http://schemas.microsoft.com/office/drawing/2014/main" id="{4BA58C27-83A9-4C23-9069-8E6A7B567084}"/>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105920</xdr:rowOff>
    </xdr:from>
    <xdr:to>
      <xdr:col>98</xdr:col>
      <xdr:colOff>38100</xdr:colOff>
      <xdr:row>42</xdr:row>
      <xdr:rowOff>36070</xdr:rowOff>
    </xdr:to>
    <xdr:sp macro="" textlink="">
      <xdr:nvSpPr>
        <xdr:cNvPr id="484" name="フローチャート: 判断 483">
          <a:extLst>
            <a:ext uri="{FF2B5EF4-FFF2-40B4-BE49-F238E27FC236}">
              <a16:creationId xmlns="" xmlns:a16="http://schemas.microsoft.com/office/drawing/2014/main" id="{441D610B-2679-4212-BFEE-2D7C03C5CB33}"/>
            </a:ext>
          </a:extLst>
        </xdr:cNvPr>
        <xdr:cNvSpPr/>
      </xdr:nvSpPr>
      <xdr:spPr>
        <a:xfrm>
          <a:off x="18605500" y="7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 xmlns:a16="http://schemas.microsoft.com/office/drawing/2014/main" id="{ED2FB8C0-78B4-4661-8E97-5790C49B528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 xmlns:a16="http://schemas.microsoft.com/office/drawing/2014/main" id="{208257D5-EFD3-4F9E-8521-9400FCD206C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 xmlns:a16="http://schemas.microsoft.com/office/drawing/2014/main" id="{638AD706-17BD-4A04-A7E0-D97C808FB26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 xmlns:a16="http://schemas.microsoft.com/office/drawing/2014/main" id="{64D763A2-E078-4385-AC93-0F172D6D900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 xmlns:a16="http://schemas.microsoft.com/office/drawing/2014/main" id="{60BC5922-F59E-4346-BD5C-70BFB1D3F2F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157910</xdr:rowOff>
    </xdr:from>
    <xdr:to>
      <xdr:col>116</xdr:col>
      <xdr:colOff>114300</xdr:colOff>
      <xdr:row>42</xdr:row>
      <xdr:rowOff>88060</xdr:rowOff>
    </xdr:to>
    <xdr:sp macro="" textlink="">
      <xdr:nvSpPr>
        <xdr:cNvPr id="490" name="楕円 489">
          <a:extLst>
            <a:ext uri="{FF2B5EF4-FFF2-40B4-BE49-F238E27FC236}">
              <a16:creationId xmlns="" xmlns:a16="http://schemas.microsoft.com/office/drawing/2014/main" id="{DB99796F-DA4F-4674-856D-6109A02565B8}"/>
            </a:ext>
          </a:extLst>
        </xdr:cNvPr>
        <xdr:cNvSpPr/>
      </xdr:nvSpPr>
      <xdr:spPr>
        <a:xfrm>
          <a:off x="22110700" y="718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72837</xdr:rowOff>
    </xdr:from>
    <xdr:ext cx="469744" cy="259045"/>
    <xdr:sp macro="" textlink="">
      <xdr:nvSpPr>
        <xdr:cNvPr id="491" name="【一般廃棄物処理施設】&#10;一人当たり有形固定資産（償却資産）額該当値テキスト">
          <a:extLst>
            <a:ext uri="{FF2B5EF4-FFF2-40B4-BE49-F238E27FC236}">
              <a16:creationId xmlns="" xmlns:a16="http://schemas.microsoft.com/office/drawing/2014/main" id="{696F6A4D-1528-4E37-AA99-F49D5FC804F6}"/>
            </a:ext>
          </a:extLst>
        </xdr:cNvPr>
        <xdr:cNvSpPr txBox="1"/>
      </xdr:nvSpPr>
      <xdr:spPr>
        <a:xfrm>
          <a:off x="22199600" y="710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157913</xdr:rowOff>
    </xdr:from>
    <xdr:to>
      <xdr:col>112</xdr:col>
      <xdr:colOff>38100</xdr:colOff>
      <xdr:row>42</xdr:row>
      <xdr:rowOff>88063</xdr:rowOff>
    </xdr:to>
    <xdr:sp macro="" textlink="">
      <xdr:nvSpPr>
        <xdr:cNvPr id="492" name="楕円 491">
          <a:extLst>
            <a:ext uri="{FF2B5EF4-FFF2-40B4-BE49-F238E27FC236}">
              <a16:creationId xmlns="" xmlns:a16="http://schemas.microsoft.com/office/drawing/2014/main" id="{342BEAD1-1E2B-4556-8285-018C04505359}"/>
            </a:ext>
          </a:extLst>
        </xdr:cNvPr>
        <xdr:cNvSpPr/>
      </xdr:nvSpPr>
      <xdr:spPr>
        <a:xfrm>
          <a:off x="21272500" y="71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37260</xdr:rowOff>
    </xdr:from>
    <xdr:to>
      <xdr:col>116</xdr:col>
      <xdr:colOff>63500</xdr:colOff>
      <xdr:row>42</xdr:row>
      <xdr:rowOff>37263</xdr:rowOff>
    </xdr:to>
    <xdr:cxnSp macro="">
      <xdr:nvCxnSpPr>
        <xdr:cNvPr id="493" name="直線コネクタ 492">
          <a:extLst>
            <a:ext uri="{FF2B5EF4-FFF2-40B4-BE49-F238E27FC236}">
              <a16:creationId xmlns="" xmlns:a16="http://schemas.microsoft.com/office/drawing/2014/main" id="{2ABE4D44-2DD1-45A9-9C9B-6EF4413E5EEF}"/>
            </a:ext>
          </a:extLst>
        </xdr:cNvPr>
        <xdr:cNvCxnSpPr/>
      </xdr:nvCxnSpPr>
      <xdr:spPr>
        <a:xfrm flipV="1">
          <a:off x="21323300" y="7238160"/>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157911</xdr:rowOff>
    </xdr:from>
    <xdr:to>
      <xdr:col>107</xdr:col>
      <xdr:colOff>101600</xdr:colOff>
      <xdr:row>42</xdr:row>
      <xdr:rowOff>88061</xdr:rowOff>
    </xdr:to>
    <xdr:sp macro="" textlink="">
      <xdr:nvSpPr>
        <xdr:cNvPr id="494" name="楕円 493">
          <a:extLst>
            <a:ext uri="{FF2B5EF4-FFF2-40B4-BE49-F238E27FC236}">
              <a16:creationId xmlns="" xmlns:a16="http://schemas.microsoft.com/office/drawing/2014/main" id="{DC11929D-7C48-40C2-AAA6-B8DA10D80BA7}"/>
            </a:ext>
          </a:extLst>
        </xdr:cNvPr>
        <xdr:cNvSpPr/>
      </xdr:nvSpPr>
      <xdr:spPr>
        <a:xfrm>
          <a:off x="20383500" y="71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37261</xdr:rowOff>
    </xdr:from>
    <xdr:to>
      <xdr:col>111</xdr:col>
      <xdr:colOff>177800</xdr:colOff>
      <xdr:row>42</xdr:row>
      <xdr:rowOff>37263</xdr:rowOff>
    </xdr:to>
    <xdr:cxnSp macro="">
      <xdr:nvCxnSpPr>
        <xdr:cNvPr id="495" name="直線コネクタ 494">
          <a:extLst>
            <a:ext uri="{FF2B5EF4-FFF2-40B4-BE49-F238E27FC236}">
              <a16:creationId xmlns="" xmlns:a16="http://schemas.microsoft.com/office/drawing/2014/main" id="{929DCA77-1736-4FA4-9A1F-C51576BA30E7}"/>
            </a:ext>
          </a:extLst>
        </xdr:cNvPr>
        <xdr:cNvCxnSpPr/>
      </xdr:nvCxnSpPr>
      <xdr:spPr>
        <a:xfrm>
          <a:off x="20434300" y="7238161"/>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157913</xdr:rowOff>
    </xdr:from>
    <xdr:to>
      <xdr:col>102</xdr:col>
      <xdr:colOff>165100</xdr:colOff>
      <xdr:row>42</xdr:row>
      <xdr:rowOff>88063</xdr:rowOff>
    </xdr:to>
    <xdr:sp macro="" textlink="">
      <xdr:nvSpPr>
        <xdr:cNvPr id="496" name="楕円 495">
          <a:extLst>
            <a:ext uri="{FF2B5EF4-FFF2-40B4-BE49-F238E27FC236}">
              <a16:creationId xmlns="" xmlns:a16="http://schemas.microsoft.com/office/drawing/2014/main" id="{C8A93A14-EBA5-4565-992B-CCCF2428D100}"/>
            </a:ext>
          </a:extLst>
        </xdr:cNvPr>
        <xdr:cNvSpPr/>
      </xdr:nvSpPr>
      <xdr:spPr>
        <a:xfrm>
          <a:off x="19494500" y="71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37261</xdr:rowOff>
    </xdr:from>
    <xdr:to>
      <xdr:col>107</xdr:col>
      <xdr:colOff>50800</xdr:colOff>
      <xdr:row>42</xdr:row>
      <xdr:rowOff>37263</xdr:rowOff>
    </xdr:to>
    <xdr:cxnSp macro="">
      <xdr:nvCxnSpPr>
        <xdr:cNvPr id="497" name="直線コネクタ 496">
          <a:extLst>
            <a:ext uri="{FF2B5EF4-FFF2-40B4-BE49-F238E27FC236}">
              <a16:creationId xmlns="" xmlns:a16="http://schemas.microsoft.com/office/drawing/2014/main" id="{E3AD8100-15A8-4643-B17B-F020138116B8}"/>
            </a:ext>
          </a:extLst>
        </xdr:cNvPr>
        <xdr:cNvCxnSpPr/>
      </xdr:nvCxnSpPr>
      <xdr:spPr>
        <a:xfrm flipV="1">
          <a:off x="19545300" y="7238161"/>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157911</xdr:rowOff>
    </xdr:from>
    <xdr:to>
      <xdr:col>98</xdr:col>
      <xdr:colOff>38100</xdr:colOff>
      <xdr:row>42</xdr:row>
      <xdr:rowOff>88061</xdr:rowOff>
    </xdr:to>
    <xdr:sp macro="" textlink="">
      <xdr:nvSpPr>
        <xdr:cNvPr id="498" name="楕円 497">
          <a:extLst>
            <a:ext uri="{FF2B5EF4-FFF2-40B4-BE49-F238E27FC236}">
              <a16:creationId xmlns="" xmlns:a16="http://schemas.microsoft.com/office/drawing/2014/main" id="{57743A63-89DB-4634-8C33-7CA496521268}"/>
            </a:ext>
          </a:extLst>
        </xdr:cNvPr>
        <xdr:cNvSpPr/>
      </xdr:nvSpPr>
      <xdr:spPr>
        <a:xfrm>
          <a:off x="18605500" y="71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37261</xdr:rowOff>
    </xdr:from>
    <xdr:to>
      <xdr:col>102</xdr:col>
      <xdr:colOff>114300</xdr:colOff>
      <xdr:row>42</xdr:row>
      <xdr:rowOff>37263</xdr:rowOff>
    </xdr:to>
    <xdr:cxnSp macro="">
      <xdr:nvCxnSpPr>
        <xdr:cNvPr id="499" name="直線コネクタ 498">
          <a:extLst>
            <a:ext uri="{FF2B5EF4-FFF2-40B4-BE49-F238E27FC236}">
              <a16:creationId xmlns="" xmlns:a16="http://schemas.microsoft.com/office/drawing/2014/main" id="{4770430E-5D68-4291-B578-E8DBA09F175D}"/>
            </a:ext>
          </a:extLst>
        </xdr:cNvPr>
        <xdr:cNvCxnSpPr/>
      </xdr:nvCxnSpPr>
      <xdr:spPr>
        <a:xfrm>
          <a:off x="18656300" y="7238161"/>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00" name="n_1aveValue【一般廃棄物処理施設】&#10;一人当たり有形固定資産（償却資産）額">
          <a:extLst>
            <a:ext uri="{FF2B5EF4-FFF2-40B4-BE49-F238E27FC236}">
              <a16:creationId xmlns="" xmlns:a16="http://schemas.microsoft.com/office/drawing/2014/main" id="{F42295CC-1EB6-4C6C-958F-CE6D72C101C8}"/>
            </a:ext>
          </a:extLst>
        </xdr:cNvPr>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01" name="n_2aveValue【一般廃棄物処理施設】&#10;一人当たり有形固定資産（償却資産）額">
          <a:extLst>
            <a:ext uri="{FF2B5EF4-FFF2-40B4-BE49-F238E27FC236}">
              <a16:creationId xmlns="" xmlns:a16="http://schemas.microsoft.com/office/drawing/2014/main" id="{9AF2BAB7-FA82-4B96-B843-35C49DC30293}"/>
            </a:ext>
          </a:extLst>
        </xdr:cNvPr>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02" name="n_3aveValue【一般廃棄物処理施設】&#10;一人当たり有形固定資産（償却資産）額">
          <a:extLst>
            <a:ext uri="{FF2B5EF4-FFF2-40B4-BE49-F238E27FC236}">
              <a16:creationId xmlns="" xmlns:a16="http://schemas.microsoft.com/office/drawing/2014/main" id="{CB59F149-8BB7-482D-A281-36E783667A68}"/>
            </a:ext>
          </a:extLst>
        </xdr:cNvPr>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52597</xdr:rowOff>
    </xdr:from>
    <xdr:ext cx="534377" cy="259045"/>
    <xdr:sp macro="" textlink="">
      <xdr:nvSpPr>
        <xdr:cNvPr id="503" name="n_4aveValue【一般廃棄物処理施設】&#10;一人当たり有形固定資産（償却資産）額">
          <a:extLst>
            <a:ext uri="{FF2B5EF4-FFF2-40B4-BE49-F238E27FC236}">
              <a16:creationId xmlns="" xmlns:a16="http://schemas.microsoft.com/office/drawing/2014/main" id="{28FDBDE8-F32A-4C7D-A159-D99A394108D2}"/>
            </a:ext>
          </a:extLst>
        </xdr:cNvPr>
        <xdr:cNvSpPr txBox="1"/>
      </xdr:nvSpPr>
      <xdr:spPr>
        <a:xfrm>
          <a:off x="18389111" y="691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79190</xdr:rowOff>
    </xdr:from>
    <xdr:ext cx="469744" cy="259045"/>
    <xdr:sp macro="" textlink="">
      <xdr:nvSpPr>
        <xdr:cNvPr id="504" name="n_1mainValue【一般廃棄物処理施設】&#10;一人当たり有形固定資産（償却資産）額">
          <a:extLst>
            <a:ext uri="{FF2B5EF4-FFF2-40B4-BE49-F238E27FC236}">
              <a16:creationId xmlns="" xmlns:a16="http://schemas.microsoft.com/office/drawing/2014/main" id="{9DB4AB38-A82A-452E-98C7-132F48033B2F}"/>
            </a:ext>
          </a:extLst>
        </xdr:cNvPr>
        <xdr:cNvSpPr txBox="1"/>
      </xdr:nvSpPr>
      <xdr:spPr>
        <a:xfrm>
          <a:off x="21075728" y="728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79188</xdr:rowOff>
    </xdr:from>
    <xdr:ext cx="469744" cy="259045"/>
    <xdr:sp macro="" textlink="">
      <xdr:nvSpPr>
        <xdr:cNvPr id="505" name="n_2mainValue【一般廃棄物処理施設】&#10;一人当たり有形固定資産（償却資産）額">
          <a:extLst>
            <a:ext uri="{FF2B5EF4-FFF2-40B4-BE49-F238E27FC236}">
              <a16:creationId xmlns="" xmlns:a16="http://schemas.microsoft.com/office/drawing/2014/main" id="{C7076F1B-B4CF-4142-A8B1-B89011024A4D}"/>
            </a:ext>
          </a:extLst>
        </xdr:cNvPr>
        <xdr:cNvSpPr txBox="1"/>
      </xdr:nvSpPr>
      <xdr:spPr>
        <a:xfrm>
          <a:off x="20199428" y="728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79190</xdr:rowOff>
    </xdr:from>
    <xdr:ext cx="469744" cy="259045"/>
    <xdr:sp macro="" textlink="">
      <xdr:nvSpPr>
        <xdr:cNvPr id="506" name="n_3mainValue【一般廃棄物処理施設】&#10;一人当たり有形固定資産（償却資産）額">
          <a:extLst>
            <a:ext uri="{FF2B5EF4-FFF2-40B4-BE49-F238E27FC236}">
              <a16:creationId xmlns="" xmlns:a16="http://schemas.microsoft.com/office/drawing/2014/main" id="{96B281DF-2432-4C0F-8C37-264427D504D6}"/>
            </a:ext>
          </a:extLst>
        </xdr:cNvPr>
        <xdr:cNvSpPr txBox="1"/>
      </xdr:nvSpPr>
      <xdr:spPr>
        <a:xfrm>
          <a:off x="19310428" y="728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79188</xdr:rowOff>
    </xdr:from>
    <xdr:ext cx="469744" cy="259045"/>
    <xdr:sp macro="" textlink="">
      <xdr:nvSpPr>
        <xdr:cNvPr id="507" name="n_4mainValue【一般廃棄物処理施設】&#10;一人当たり有形固定資産（償却資産）額">
          <a:extLst>
            <a:ext uri="{FF2B5EF4-FFF2-40B4-BE49-F238E27FC236}">
              <a16:creationId xmlns="" xmlns:a16="http://schemas.microsoft.com/office/drawing/2014/main" id="{4D911AD5-E1B8-4BA5-88F9-578AD80C2BDE}"/>
            </a:ext>
          </a:extLst>
        </xdr:cNvPr>
        <xdr:cNvSpPr txBox="1"/>
      </xdr:nvSpPr>
      <xdr:spPr>
        <a:xfrm>
          <a:off x="18421428" y="728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 xmlns:a16="http://schemas.microsoft.com/office/drawing/2014/main" id="{ED33C0C8-82C8-46DA-91B0-7DCB24DF605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 xmlns:a16="http://schemas.microsoft.com/office/drawing/2014/main" id="{8AD6D874-B8E7-45FF-8A0A-BD4425AF231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 xmlns:a16="http://schemas.microsoft.com/office/drawing/2014/main" id="{09C13F2C-9ADB-41FE-AF62-F95F8EB3F3C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 xmlns:a16="http://schemas.microsoft.com/office/drawing/2014/main" id="{BC3BA1CD-C6E9-446B-8CE3-F763D830B54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 xmlns:a16="http://schemas.microsoft.com/office/drawing/2014/main" id="{B0DCB92D-D2C1-4D3C-8B4B-5B96F62D9ED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 xmlns:a16="http://schemas.microsoft.com/office/drawing/2014/main" id="{3E28DCDB-18F3-4C2E-85C3-91A76835781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 xmlns:a16="http://schemas.microsoft.com/office/drawing/2014/main" id="{981D3CB6-AD91-4C51-B364-1B29AA8BF26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 xmlns:a16="http://schemas.microsoft.com/office/drawing/2014/main" id="{DE6326F6-1A9F-406A-8C18-B361F19BA68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 xmlns:a16="http://schemas.microsoft.com/office/drawing/2014/main" id="{E07C2440-AE5B-4C65-99EB-34EB4E27782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 xmlns:a16="http://schemas.microsoft.com/office/drawing/2014/main" id="{BE301BCF-832D-4865-915E-FEF7308945D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 xmlns:a16="http://schemas.microsoft.com/office/drawing/2014/main" id="{6B95213A-3DE6-4AD4-97E1-423BF20869D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 xmlns:a16="http://schemas.microsoft.com/office/drawing/2014/main" id="{10CF4825-DE2E-4B77-A822-87C11337012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 xmlns:a16="http://schemas.microsoft.com/office/drawing/2014/main" id="{12EF8351-100F-4465-ACB4-BF72A76870E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 xmlns:a16="http://schemas.microsoft.com/office/drawing/2014/main" id="{DDACB5E7-B569-4F33-8D31-BF19FF1BD8A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 xmlns:a16="http://schemas.microsoft.com/office/drawing/2014/main" id="{3846C761-36F1-46AD-9064-943AC5026A3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 xmlns:a16="http://schemas.microsoft.com/office/drawing/2014/main" id="{C04EB343-5374-474A-9867-2E0FE749E79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 xmlns:a16="http://schemas.microsoft.com/office/drawing/2014/main" id="{26B3AA5B-43E5-41EA-B9F2-6EC11C005CD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 xmlns:a16="http://schemas.microsoft.com/office/drawing/2014/main" id="{5E8C1E67-73FD-4648-8220-50CAB3B6F05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 xmlns:a16="http://schemas.microsoft.com/office/drawing/2014/main" id="{209297B9-B26A-4D5D-887F-6A94DD33C08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 xmlns:a16="http://schemas.microsoft.com/office/drawing/2014/main" id="{1317D58A-B404-4C7D-9E35-77CE04C43B2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 xmlns:a16="http://schemas.microsoft.com/office/drawing/2014/main" id="{AB367C42-36BD-4A60-87E6-F0E2592C8CC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 xmlns:a16="http://schemas.microsoft.com/office/drawing/2014/main" id="{F377823F-A4E3-4D41-83E2-1A69D1622BA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 xmlns:a16="http://schemas.microsoft.com/office/drawing/2014/main" id="{81238A47-122D-49F5-A9F6-BC6D91D4E91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 xmlns:a16="http://schemas.microsoft.com/office/drawing/2014/main" id="{84E80E1B-F4DD-4E76-92A6-5311CDF0488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 xmlns:a16="http://schemas.microsoft.com/office/drawing/2014/main" id="{96E63BF6-7813-4E17-A9E2-94BDA685B70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33" name="直線コネクタ 532">
          <a:extLst>
            <a:ext uri="{FF2B5EF4-FFF2-40B4-BE49-F238E27FC236}">
              <a16:creationId xmlns="" xmlns:a16="http://schemas.microsoft.com/office/drawing/2014/main" id="{30D81B86-142E-4FB1-934A-68F0CC35AA87}"/>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4" name="【保健センター・保健所】&#10;有形固定資産減価償却率最小値テキスト">
          <a:extLst>
            <a:ext uri="{FF2B5EF4-FFF2-40B4-BE49-F238E27FC236}">
              <a16:creationId xmlns="" xmlns:a16="http://schemas.microsoft.com/office/drawing/2014/main" id="{154CE4B3-29C3-45FC-A54B-325E25BEE7F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5" name="直線コネクタ 534">
          <a:extLst>
            <a:ext uri="{FF2B5EF4-FFF2-40B4-BE49-F238E27FC236}">
              <a16:creationId xmlns="" xmlns:a16="http://schemas.microsoft.com/office/drawing/2014/main" id="{3B6979A7-DCD4-4AAE-9A63-FD756C3A6FD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36" name="【保健センター・保健所】&#10;有形固定資産減価償却率最大値テキスト">
          <a:extLst>
            <a:ext uri="{FF2B5EF4-FFF2-40B4-BE49-F238E27FC236}">
              <a16:creationId xmlns="" xmlns:a16="http://schemas.microsoft.com/office/drawing/2014/main" id="{F4ECC141-B35D-4AA6-BADE-382A912FC317}"/>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37" name="直線コネクタ 536">
          <a:extLst>
            <a:ext uri="{FF2B5EF4-FFF2-40B4-BE49-F238E27FC236}">
              <a16:creationId xmlns="" xmlns:a16="http://schemas.microsoft.com/office/drawing/2014/main" id="{CF75C8C7-FCD2-4E54-88D9-F3F10955BD78}"/>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38" name="【保健センター・保健所】&#10;有形固定資産減価償却率平均値テキスト">
          <a:extLst>
            <a:ext uri="{FF2B5EF4-FFF2-40B4-BE49-F238E27FC236}">
              <a16:creationId xmlns="" xmlns:a16="http://schemas.microsoft.com/office/drawing/2014/main" id="{66896BD9-89FD-42B1-BA2D-F1A2659887C5}"/>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39" name="フローチャート: 判断 538">
          <a:extLst>
            <a:ext uri="{FF2B5EF4-FFF2-40B4-BE49-F238E27FC236}">
              <a16:creationId xmlns="" xmlns:a16="http://schemas.microsoft.com/office/drawing/2014/main" id="{75BFD628-B172-4D26-9E02-BC8104698D4A}"/>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540" name="フローチャート: 判断 539">
          <a:extLst>
            <a:ext uri="{FF2B5EF4-FFF2-40B4-BE49-F238E27FC236}">
              <a16:creationId xmlns="" xmlns:a16="http://schemas.microsoft.com/office/drawing/2014/main" id="{103ECD9F-E13E-48C6-8F0F-0B9575F4CA78}"/>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541" name="フローチャート: 判断 540">
          <a:extLst>
            <a:ext uri="{FF2B5EF4-FFF2-40B4-BE49-F238E27FC236}">
              <a16:creationId xmlns="" xmlns:a16="http://schemas.microsoft.com/office/drawing/2014/main" id="{82DA548A-D925-400E-97A1-52E8CBF05EC6}"/>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42" name="フローチャート: 判断 541">
          <a:extLst>
            <a:ext uri="{FF2B5EF4-FFF2-40B4-BE49-F238E27FC236}">
              <a16:creationId xmlns="" xmlns:a16="http://schemas.microsoft.com/office/drawing/2014/main" id="{9294FDEF-36EB-4BC6-B9DA-FD2CCAADD1BB}"/>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43" name="フローチャート: 判断 542">
          <a:extLst>
            <a:ext uri="{FF2B5EF4-FFF2-40B4-BE49-F238E27FC236}">
              <a16:creationId xmlns="" xmlns:a16="http://schemas.microsoft.com/office/drawing/2014/main" id="{A85964B5-9380-490A-9A7A-FEBB16206C67}"/>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 xmlns:a16="http://schemas.microsoft.com/office/drawing/2014/main" id="{C954B01A-CDB6-4965-A205-D3D34E44C8A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 xmlns:a16="http://schemas.microsoft.com/office/drawing/2014/main" id="{CE29AF0E-C883-4F67-878B-ECF78A96ACC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 xmlns:a16="http://schemas.microsoft.com/office/drawing/2014/main" id="{A58DF810-3E6C-4237-AE54-7BC6A01AD1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 xmlns:a16="http://schemas.microsoft.com/office/drawing/2014/main" id="{FD727362-DD70-487A-A44C-57369F12D3D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 xmlns:a16="http://schemas.microsoft.com/office/drawing/2014/main" id="{5DFA3042-2B5E-4036-ADBA-A15ECDF744C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79828</xdr:rowOff>
    </xdr:from>
    <xdr:to>
      <xdr:col>85</xdr:col>
      <xdr:colOff>177800</xdr:colOff>
      <xdr:row>61</xdr:row>
      <xdr:rowOff>9978</xdr:rowOff>
    </xdr:to>
    <xdr:sp macro="" textlink="">
      <xdr:nvSpPr>
        <xdr:cNvPr id="549" name="楕円 548">
          <a:extLst>
            <a:ext uri="{FF2B5EF4-FFF2-40B4-BE49-F238E27FC236}">
              <a16:creationId xmlns="" xmlns:a16="http://schemas.microsoft.com/office/drawing/2014/main" id="{F4FB7FB6-FFD7-460F-AD81-C3DA60B9BBC9}"/>
            </a:ext>
          </a:extLst>
        </xdr:cNvPr>
        <xdr:cNvSpPr/>
      </xdr:nvSpPr>
      <xdr:spPr>
        <a:xfrm>
          <a:off x="16268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58255</xdr:rowOff>
    </xdr:from>
    <xdr:ext cx="405111" cy="259045"/>
    <xdr:sp macro="" textlink="">
      <xdr:nvSpPr>
        <xdr:cNvPr id="550" name="【保健センター・保健所】&#10;有形固定資産減価償却率該当値テキスト">
          <a:extLst>
            <a:ext uri="{FF2B5EF4-FFF2-40B4-BE49-F238E27FC236}">
              <a16:creationId xmlns="" xmlns:a16="http://schemas.microsoft.com/office/drawing/2014/main" id="{9A3E404C-04CD-47F2-A98A-1B91D7BE9F2C}"/>
            </a:ext>
          </a:extLst>
        </xdr:cNvPr>
        <xdr:cNvSpPr txBox="1"/>
      </xdr:nvSpPr>
      <xdr:spPr>
        <a:xfrm>
          <a:off x="16357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551" name="楕円 550">
          <a:extLst>
            <a:ext uri="{FF2B5EF4-FFF2-40B4-BE49-F238E27FC236}">
              <a16:creationId xmlns="" xmlns:a16="http://schemas.microsoft.com/office/drawing/2014/main" id="{407D7D09-B6FD-45B3-A694-7B698A9F95E7}"/>
            </a:ext>
          </a:extLst>
        </xdr:cNvPr>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130628</xdr:rowOff>
    </xdr:to>
    <xdr:cxnSp macro="">
      <xdr:nvCxnSpPr>
        <xdr:cNvPr id="552" name="直線コネクタ 551">
          <a:extLst>
            <a:ext uri="{FF2B5EF4-FFF2-40B4-BE49-F238E27FC236}">
              <a16:creationId xmlns="" xmlns:a16="http://schemas.microsoft.com/office/drawing/2014/main" id="{B020EA01-E33A-405E-82BF-34527FE5F7F7}"/>
            </a:ext>
          </a:extLst>
        </xdr:cNvPr>
        <xdr:cNvCxnSpPr/>
      </xdr:nvCxnSpPr>
      <xdr:spPr>
        <a:xfrm>
          <a:off x="15481300" y="1038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53" name="楕円 552">
          <a:extLst>
            <a:ext uri="{FF2B5EF4-FFF2-40B4-BE49-F238E27FC236}">
              <a16:creationId xmlns="" xmlns:a16="http://schemas.microsoft.com/office/drawing/2014/main" id="{E6705BDD-4FE4-4A00-8AAC-DCC4E2A21E37}"/>
            </a:ext>
          </a:extLst>
        </xdr:cNvPr>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60</xdr:row>
      <xdr:rowOff>97972</xdr:rowOff>
    </xdr:to>
    <xdr:cxnSp macro="">
      <xdr:nvCxnSpPr>
        <xdr:cNvPr id="554" name="直線コネクタ 553">
          <a:extLst>
            <a:ext uri="{FF2B5EF4-FFF2-40B4-BE49-F238E27FC236}">
              <a16:creationId xmlns="" xmlns:a16="http://schemas.microsoft.com/office/drawing/2014/main" id="{4B7418EF-1903-416D-885C-4CEF322652F4}"/>
            </a:ext>
          </a:extLst>
        </xdr:cNvPr>
        <xdr:cNvCxnSpPr/>
      </xdr:nvCxnSpPr>
      <xdr:spPr>
        <a:xfrm>
          <a:off x="14592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55" name="楕円 554">
          <a:extLst>
            <a:ext uri="{FF2B5EF4-FFF2-40B4-BE49-F238E27FC236}">
              <a16:creationId xmlns="" xmlns:a16="http://schemas.microsoft.com/office/drawing/2014/main" id="{7F1AC2CD-FAAB-4106-9E7B-7D3A0C2534F0}"/>
            </a:ext>
          </a:extLst>
        </xdr:cNvPr>
        <xdr:cNvSpPr/>
      </xdr:nvSpPr>
      <xdr:spPr>
        <a:xfrm>
          <a:off x="1365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32657</xdr:rowOff>
    </xdr:from>
    <xdr:to>
      <xdr:col>76</xdr:col>
      <xdr:colOff>114300</xdr:colOff>
      <xdr:row>60</xdr:row>
      <xdr:rowOff>65315</xdr:rowOff>
    </xdr:to>
    <xdr:cxnSp macro="">
      <xdr:nvCxnSpPr>
        <xdr:cNvPr id="556" name="直線コネクタ 555">
          <a:extLst>
            <a:ext uri="{FF2B5EF4-FFF2-40B4-BE49-F238E27FC236}">
              <a16:creationId xmlns="" xmlns:a16="http://schemas.microsoft.com/office/drawing/2014/main" id="{919194C1-6A5F-4772-97C6-7AB1F8CC66D7}"/>
            </a:ext>
          </a:extLst>
        </xdr:cNvPr>
        <xdr:cNvCxnSpPr/>
      </xdr:nvCxnSpPr>
      <xdr:spPr>
        <a:xfrm>
          <a:off x="13703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557" name="楕円 556">
          <a:extLst>
            <a:ext uri="{FF2B5EF4-FFF2-40B4-BE49-F238E27FC236}">
              <a16:creationId xmlns="" xmlns:a16="http://schemas.microsoft.com/office/drawing/2014/main" id="{2041E48A-D9AE-4FDF-8B03-43FD425AA16F}"/>
            </a:ext>
          </a:extLst>
        </xdr:cNvPr>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32657</xdr:rowOff>
    </xdr:to>
    <xdr:cxnSp macro="">
      <xdr:nvCxnSpPr>
        <xdr:cNvPr id="558" name="直線コネクタ 557">
          <a:extLst>
            <a:ext uri="{FF2B5EF4-FFF2-40B4-BE49-F238E27FC236}">
              <a16:creationId xmlns="" xmlns:a16="http://schemas.microsoft.com/office/drawing/2014/main" id="{A71FB2C6-F2EF-4A02-80E5-1C29992383A9}"/>
            </a:ext>
          </a:extLst>
        </xdr:cNvPr>
        <xdr:cNvCxnSpPr/>
      </xdr:nvCxnSpPr>
      <xdr:spPr>
        <a:xfrm>
          <a:off x="12814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559" name="n_1aveValue【保健センター・保健所】&#10;有形固定資産減価償却率">
          <a:extLst>
            <a:ext uri="{FF2B5EF4-FFF2-40B4-BE49-F238E27FC236}">
              <a16:creationId xmlns="" xmlns:a16="http://schemas.microsoft.com/office/drawing/2014/main" id="{F850F7B3-8B7C-4FE0-8CBD-B1F4CAEE715C}"/>
            </a:ext>
          </a:extLst>
        </xdr:cNvPr>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560" name="n_2aveValue【保健センター・保健所】&#10;有形固定資産減価償却率">
          <a:extLst>
            <a:ext uri="{FF2B5EF4-FFF2-40B4-BE49-F238E27FC236}">
              <a16:creationId xmlns="" xmlns:a16="http://schemas.microsoft.com/office/drawing/2014/main" id="{A915203E-24EF-4634-8CC1-0E35A850DCD4}"/>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561" name="n_3aveValue【保健センター・保健所】&#10;有形固定資産減価償却率">
          <a:extLst>
            <a:ext uri="{FF2B5EF4-FFF2-40B4-BE49-F238E27FC236}">
              <a16:creationId xmlns="" xmlns:a16="http://schemas.microsoft.com/office/drawing/2014/main" id="{7DC32797-08BF-47BD-97C1-BB5BD529AFA1}"/>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62" name="n_4aveValue【保健センター・保健所】&#10;有形固定資産減価償却率">
          <a:extLst>
            <a:ext uri="{FF2B5EF4-FFF2-40B4-BE49-F238E27FC236}">
              <a16:creationId xmlns="" xmlns:a16="http://schemas.microsoft.com/office/drawing/2014/main" id="{33FBBE12-1516-4094-A6E4-57EC19C5AA4C}"/>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563" name="n_1mainValue【保健センター・保健所】&#10;有形固定資産減価償却率">
          <a:extLst>
            <a:ext uri="{FF2B5EF4-FFF2-40B4-BE49-F238E27FC236}">
              <a16:creationId xmlns="" xmlns:a16="http://schemas.microsoft.com/office/drawing/2014/main" id="{F8920A4C-69C3-43D8-A611-2BBB5E23D9C7}"/>
            </a:ext>
          </a:extLst>
        </xdr:cNvPr>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564" name="n_2mainValue【保健センター・保健所】&#10;有形固定資産減価償却率">
          <a:extLst>
            <a:ext uri="{FF2B5EF4-FFF2-40B4-BE49-F238E27FC236}">
              <a16:creationId xmlns="" xmlns:a16="http://schemas.microsoft.com/office/drawing/2014/main" id="{C9FF6C8C-56C9-45B7-BD5C-C8622FE7D1DA}"/>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565" name="n_3mainValue【保健センター・保健所】&#10;有形固定資産減価償却率">
          <a:extLst>
            <a:ext uri="{FF2B5EF4-FFF2-40B4-BE49-F238E27FC236}">
              <a16:creationId xmlns="" xmlns:a16="http://schemas.microsoft.com/office/drawing/2014/main" id="{3E418E6C-4FB0-4598-81B7-66754F2EE957}"/>
            </a:ext>
          </a:extLst>
        </xdr:cNvPr>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66" name="n_4mainValue【保健センター・保健所】&#10;有形固定資産減価償却率">
          <a:extLst>
            <a:ext uri="{FF2B5EF4-FFF2-40B4-BE49-F238E27FC236}">
              <a16:creationId xmlns="" xmlns:a16="http://schemas.microsoft.com/office/drawing/2014/main" id="{D609DC0B-9CEE-4DE6-A350-AE5E39739111}"/>
            </a:ext>
          </a:extLst>
        </xdr:cNvPr>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 xmlns:a16="http://schemas.microsoft.com/office/drawing/2014/main" id="{8267DF99-1983-407E-B493-45C54C9F34B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 xmlns:a16="http://schemas.microsoft.com/office/drawing/2014/main" id="{94C84E76-7A75-4665-A52B-DA30DC32770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 xmlns:a16="http://schemas.microsoft.com/office/drawing/2014/main" id="{475D8B8F-63D5-4431-B5B4-AEB901AA76E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 xmlns:a16="http://schemas.microsoft.com/office/drawing/2014/main" id="{085DFB29-69DE-4BC4-A6A7-85860517321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 xmlns:a16="http://schemas.microsoft.com/office/drawing/2014/main" id="{27F237A6-B778-43BB-87AC-CDAEC40A02E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 xmlns:a16="http://schemas.microsoft.com/office/drawing/2014/main" id="{79C35114-C314-4516-87E0-13EE958B6AC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 xmlns:a16="http://schemas.microsoft.com/office/drawing/2014/main" id="{9B131A07-D35B-40C7-A084-064723A4C86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 xmlns:a16="http://schemas.microsoft.com/office/drawing/2014/main" id="{1E88FBEE-CAD2-47BC-95F3-EF11AD87DEC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 xmlns:a16="http://schemas.microsoft.com/office/drawing/2014/main" id="{44E9FE82-1CA1-49D9-B017-8C5574A3184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 xmlns:a16="http://schemas.microsoft.com/office/drawing/2014/main" id="{6F66DAAA-F1BD-4A86-93D4-793EC247854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 xmlns:a16="http://schemas.microsoft.com/office/drawing/2014/main" id="{DEC070A5-CDC0-4258-BBA9-E53C598884D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 xmlns:a16="http://schemas.microsoft.com/office/drawing/2014/main" id="{5693E1D2-895B-446F-885C-4185295C01B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 xmlns:a16="http://schemas.microsoft.com/office/drawing/2014/main" id="{1603424D-F022-4C52-8B6F-C7706CF4D44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 xmlns:a16="http://schemas.microsoft.com/office/drawing/2014/main" id="{34FEE197-0CE0-4C82-A9A3-0F2A336CE5D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 xmlns:a16="http://schemas.microsoft.com/office/drawing/2014/main" id="{544B37C0-75F8-438C-A840-E3F04FA19F7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 xmlns:a16="http://schemas.microsoft.com/office/drawing/2014/main" id="{5D3BE2B3-3C7F-4E29-A0AD-27081A182C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 xmlns:a16="http://schemas.microsoft.com/office/drawing/2014/main" id="{E9974AF7-577E-4742-9B29-3E2531A9453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 xmlns:a16="http://schemas.microsoft.com/office/drawing/2014/main" id="{5F37DAF7-E2FC-469D-AFE0-B0B4B381CCB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 xmlns:a16="http://schemas.microsoft.com/office/drawing/2014/main" id="{F0816AE9-6682-4484-A5CA-4326B713AA7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 xmlns:a16="http://schemas.microsoft.com/office/drawing/2014/main" id="{5FEDEC1D-AB0B-4887-910D-B44098117E6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 xmlns:a16="http://schemas.microsoft.com/office/drawing/2014/main" id="{80760B42-6598-4AFE-9EBA-2E97A420997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588" name="直線コネクタ 587">
          <a:extLst>
            <a:ext uri="{FF2B5EF4-FFF2-40B4-BE49-F238E27FC236}">
              <a16:creationId xmlns="" xmlns:a16="http://schemas.microsoft.com/office/drawing/2014/main" id="{092819EE-AE6D-429D-B48E-FAD93338FC20}"/>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589" name="【保健センター・保健所】&#10;一人当たり面積最小値テキスト">
          <a:extLst>
            <a:ext uri="{FF2B5EF4-FFF2-40B4-BE49-F238E27FC236}">
              <a16:creationId xmlns="" xmlns:a16="http://schemas.microsoft.com/office/drawing/2014/main" id="{5A917AE7-A940-4797-8308-6E3B7DA2E995}"/>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590" name="直線コネクタ 589">
          <a:extLst>
            <a:ext uri="{FF2B5EF4-FFF2-40B4-BE49-F238E27FC236}">
              <a16:creationId xmlns="" xmlns:a16="http://schemas.microsoft.com/office/drawing/2014/main" id="{2A256287-D8F6-4377-B0F9-4FED79A6C715}"/>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91" name="【保健センター・保健所】&#10;一人当たり面積最大値テキスト">
          <a:extLst>
            <a:ext uri="{FF2B5EF4-FFF2-40B4-BE49-F238E27FC236}">
              <a16:creationId xmlns="" xmlns:a16="http://schemas.microsoft.com/office/drawing/2014/main" id="{AC8CF0ED-C26F-46C8-9F6B-59A8F2E057DF}"/>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92" name="直線コネクタ 591">
          <a:extLst>
            <a:ext uri="{FF2B5EF4-FFF2-40B4-BE49-F238E27FC236}">
              <a16:creationId xmlns="" xmlns:a16="http://schemas.microsoft.com/office/drawing/2014/main" id="{E604A09D-C6C6-4130-B088-E4A2D5121303}"/>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593" name="【保健センター・保健所】&#10;一人当たり面積平均値テキスト">
          <a:extLst>
            <a:ext uri="{FF2B5EF4-FFF2-40B4-BE49-F238E27FC236}">
              <a16:creationId xmlns="" xmlns:a16="http://schemas.microsoft.com/office/drawing/2014/main" id="{AEAB3CE9-9321-491D-982A-EFCA5D8F1CD5}"/>
            </a:ext>
          </a:extLst>
        </xdr:cNvPr>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94" name="フローチャート: 判断 593">
          <a:extLst>
            <a:ext uri="{FF2B5EF4-FFF2-40B4-BE49-F238E27FC236}">
              <a16:creationId xmlns="" xmlns:a16="http://schemas.microsoft.com/office/drawing/2014/main" id="{B7359788-A532-4EC5-836D-B70D6E237E35}"/>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95" name="フローチャート: 判断 594">
          <a:extLst>
            <a:ext uri="{FF2B5EF4-FFF2-40B4-BE49-F238E27FC236}">
              <a16:creationId xmlns="" xmlns:a16="http://schemas.microsoft.com/office/drawing/2014/main" id="{C696AB55-FF89-45B0-83EA-5C5C453A4A1D}"/>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96" name="フローチャート: 判断 595">
          <a:extLst>
            <a:ext uri="{FF2B5EF4-FFF2-40B4-BE49-F238E27FC236}">
              <a16:creationId xmlns="" xmlns:a16="http://schemas.microsoft.com/office/drawing/2014/main" id="{711E4478-7DDF-4772-9F1B-4B613D7BCFC3}"/>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97" name="フローチャート: 判断 596">
          <a:extLst>
            <a:ext uri="{FF2B5EF4-FFF2-40B4-BE49-F238E27FC236}">
              <a16:creationId xmlns="" xmlns:a16="http://schemas.microsoft.com/office/drawing/2014/main" id="{D7073BA1-953B-43E7-9387-2130F1B4999C}"/>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40640</xdr:rowOff>
    </xdr:from>
    <xdr:to>
      <xdr:col>98</xdr:col>
      <xdr:colOff>38100</xdr:colOff>
      <xdr:row>62</xdr:row>
      <xdr:rowOff>142240</xdr:rowOff>
    </xdr:to>
    <xdr:sp macro="" textlink="">
      <xdr:nvSpPr>
        <xdr:cNvPr id="598" name="フローチャート: 判断 597">
          <a:extLst>
            <a:ext uri="{FF2B5EF4-FFF2-40B4-BE49-F238E27FC236}">
              <a16:creationId xmlns="" xmlns:a16="http://schemas.microsoft.com/office/drawing/2014/main" id="{50379666-63F6-40C8-9E9F-32C9369639A4}"/>
            </a:ext>
          </a:extLst>
        </xdr:cNvPr>
        <xdr:cNvSpPr/>
      </xdr:nvSpPr>
      <xdr:spPr>
        <a:xfrm>
          <a:off x="18605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 xmlns:a16="http://schemas.microsoft.com/office/drawing/2014/main" id="{69E21C53-48C5-4176-82E4-C16A47151DC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 xmlns:a16="http://schemas.microsoft.com/office/drawing/2014/main" id="{C97CFAEE-5D73-48CE-8FBC-D1BC6C2EEC5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 xmlns:a16="http://schemas.microsoft.com/office/drawing/2014/main" id="{9F08E250-2AA0-4348-A234-631BF607E45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 xmlns:a16="http://schemas.microsoft.com/office/drawing/2014/main" id="{0B90B0EC-FBAC-4238-ADD7-841CBB9A592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 xmlns:a16="http://schemas.microsoft.com/office/drawing/2014/main" id="{151DDBED-7F3D-4B7C-A3A7-046CBA17706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38354</xdr:rowOff>
    </xdr:from>
    <xdr:to>
      <xdr:col>116</xdr:col>
      <xdr:colOff>114300</xdr:colOff>
      <xdr:row>63</xdr:row>
      <xdr:rowOff>139954</xdr:rowOff>
    </xdr:to>
    <xdr:sp macro="" textlink="">
      <xdr:nvSpPr>
        <xdr:cNvPr id="604" name="楕円 603">
          <a:extLst>
            <a:ext uri="{FF2B5EF4-FFF2-40B4-BE49-F238E27FC236}">
              <a16:creationId xmlns="" xmlns:a16="http://schemas.microsoft.com/office/drawing/2014/main" id="{947DF787-FCD1-45E3-9B08-2D723829DC4B}"/>
            </a:ext>
          </a:extLst>
        </xdr:cNvPr>
        <xdr:cNvSpPr/>
      </xdr:nvSpPr>
      <xdr:spPr>
        <a:xfrm>
          <a:off x="22110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124731</xdr:rowOff>
    </xdr:from>
    <xdr:ext cx="469744" cy="259045"/>
    <xdr:sp macro="" textlink="">
      <xdr:nvSpPr>
        <xdr:cNvPr id="605" name="【保健センター・保健所】&#10;一人当たり面積該当値テキスト">
          <a:extLst>
            <a:ext uri="{FF2B5EF4-FFF2-40B4-BE49-F238E27FC236}">
              <a16:creationId xmlns="" xmlns:a16="http://schemas.microsoft.com/office/drawing/2014/main" id="{285537CD-5426-4421-AE01-573D4D57D6C4}"/>
            </a:ext>
          </a:extLst>
        </xdr:cNvPr>
        <xdr:cNvSpPr txBox="1"/>
      </xdr:nvSpPr>
      <xdr:spPr>
        <a:xfrm>
          <a:off x="22199600" y="1075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38354</xdr:rowOff>
    </xdr:from>
    <xdr:to>
      <xdr:col>112</xdr:col>
      <xdr:colOff>38100</xdr:colOff>
      <xdr:row>63</xdr:row>
      <xdr:rowOff>139954</xdr:rowOff>
    </xdr:to>
    <xdr:sp macro="" textlink="">
      <xdr:nvSpPr>
        <xdr:cNvPr id="606" name="楕円 605">
          <a:extLst>
            <a:ext uri="{FF2B5EF4-FFF2-40B4-BE49-F238E27FC236}">
              <a16:creationId xmlns="" xmlns:a16="http://schemas.microsoft.com/office/drawing/2014/main" id="{C85FEDA8-4A5D-4FE0-B464-247D32E10FF2}"/>
            </a:ext>
          </a:extLst>
        </xdr:cNvPr>
        <xdr:cNvSpPr/>
      </xdr:nvSpPr>
      <xdr:spPr>
        <a:xfrm>
          <a:off x="21272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89154</xdr:rowOff>
    </xdr:from>
    <xdr:to>
      <xdr:col>116</xdr:col>
      <xdr:colOff>63500</xdr:colOff>
      <xdr:row>63</xdr:row>
      <xdr:rowOff>89154</xdr:rowOff>
    </xdr:to>
    <xdr:cxnSp macro="">
      <xdr:nvCxnSpPr>
        <xdr:cNvPr id="607" name="直線コネクタ 606">
          <a:extLst>
            <a:ext uri="{FF2B5EF4-FFF2-40B4-BE49-F238E27FC236}">
              <a16:creationId xmlns="" xmlns:a16="http://schemas.microsoft.com/office/drawing/2014/main" id="{057C48A8-FD0A-4A9B-9C3C-947FE19967CE}"/>
            </a:ext>
          </a:extLst>
        </xdr:cNvPr>
        <xdr:cNvCxnSpPr/>
      </xdr:nvCxnSpPr>
      <xdr:spPr>
        <a:xfrm>
          <a:off x="21323300" y="1089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38354</xdr:rowOff>
    </xdr:from>
    <xdr:to>
      <xdr:col>107</xdr:col>
      <xdr:colOff>101600</xdr:colOff>
      <xdr:row>63</xdr:row>
      <xdr:rowOff>139954</xdr:rowOff>
    </xdr:to>
    <xdr:sp macro="" textlink="">
      <xdr:nvSpPr>
        <xdr:cNvPr id="608" name="楕円 607">
          <a:extLst>
            <a:ext uri="{FF2B5EF4-FFF2-40B4-BE49-F238E27FC236}">
              <a16:creationId xmlns="" xmlns:a16="http://schemas.microsoft.com/office/drawing/2014/main" id="{C77C7FF7-8CB0-485E-AD19-26EC237600A6}"/>
            </a:ext>
          </a:extLst>
        </xdr:cNvPr>
        <xdr:cNvSpPr/>
      </xdr:nvSpPr>
      <xdr:spPr>
        <a:xfrm>
          <a:off x="20383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89154</xdr:rowOff>
    </xdr:from>
    <xdr:to>
      <xdr:col>111</xdr:col>
      <xdr:colOff>177800</xdr:colOff>
      <xdr:row>63</xdr:row>
      <xdr:rowOff>89154</xdr:rowOff>
    </xdr:to>
    <xdr:cxnSp macro="">
      <xdr:nvCxnSpPr>
        <xdr:cNvPr id="609" name="直線コネクタ 608">
          <a:extLst>
            <a:ext uri="{FF2B5EF4-FFF2-40B4-BE49-F238E27FC236}">
              <a16:creationId xmlns="" xmlns:a16="http://schemas.microsoft.com/office/drawing/2014/main" id="{0578EDC0-2A25-4800-9B09-5E2EE4A42BD6}"/>
            </a:ext>
          </a:extLst>
        </xdr:cNvPr>
        <xdr:cNvCxnSpPr/>
      </xdr:nvCxnSpPr>
      <xdr:spPr>
        <a:xfrm>
          <a:off x="20434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38354</xdr:rowOff>
    </xdr:from>
    <xdr:to>
      <xdr:col>102</xdr:col>
      <xdr:colOff>165100</xdr:colOff>
      <xdr:row>63</xdr:row>
      <xdr:rowOff>139954</xdr:rowOff>
    </xdr:to>
    <xdr:sp macro="" textlink="">
      <xdr:nvSpPr>
        <xdr:cNvPr id="610" name="楕円 609">
          <a:extLst>
            <a:ext uri="{FF2B5EF4-FFF2-40B4-BE49-F238E27FC236}">
              <a16:creationId xmlns="" xmlns:a16="http://schemas.microsoft.com/office/drawing/2014/main" id="{3AF95FC5-260E-4BCE-A507-7757C36F4B27}"/>
            </a:ext>
          </a:extLst>
        </xdr:cNvPr>
        <xdr:cNvSpPr/>
      </xdr:nvSpPr>
      <xdr:spPr>
        <a:xfrm>
          <a:off x="19494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89154</xdr:rowOff>
    </xdr:from>
    <xdr:to>
      <xdr:col>107</xdr:col>
      <xdr:colOff>50800</xdr:colOff>
      <xdr:row>63</xdr:row>
      <xdr:rowOff>89154</xdr:rowOff>
    </xdr:to>
    <xdr:cxnSp macro="">
      <xdr:nvCxnSpPr>
        <xdr:cNvPr id="611" name="直線コネクタ 610">
          <a:extLst>
            <a:ext uri="{FF2B5EF4-FFF2-40B4-BE49-F238E27FC236}">
              <a16:creationId xmlns="" xmlns:a16="http://schemas.microsoft.com/office/drawing/2014/main" id="{138BA773-BA17-4905-BEBF-285571E73782}"/>
            </a:ext>
          </a:extLst>
        </xdr:cNvPr>
        <xdr:cNvCxnSpPr/>
      </xdr:nvCxnSpPr>
      <xdr:spPr>
        <a:xfrm>
          <a:off x="19545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38354</xdr:rowOff>
    </xdr:from>
    <xdr:to>
      <xdr:col>98</xdr:col>
      <xdr:colOff>38100</xdr:colOff>
      <xdr:row>63</xdr:row>
      <xdr:rowOff>139954</xdr:rowOff>
    </xdr:to>
    <xdr:sp macro="" textlink="">
      <xdr:nvSpPr>
        <xdr:cNvPr id="612" name="楕円 611">
          <a:extLst>
            <a:ext uri="{FF2B5EF4-FFF2-40B4-BE49-F238E27FC236}">
              <a16:creationId xmlns="" xmlns:a16="http://schemas.microsoft.com/office/drawing/2014/main" id="{F28FC69D-7BE7-4178-8870-C771C0863DF9}"/>
            </a:ext>
          </a:extLst>
        </xdr:cNvPr>
        <xdr:cNvSpPr/>
      </xdr:nvSpPr>
      <xdr:spPr>
        <a:xfrm>
          <a:off x="18605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89154</xdr:rowOff>
    </xdr:from>
    <xdr:to>
      <xdr:col>102</xdr:col>
      <xdr:colOff>114300</xdr:colOff>
      <xdr:row>63</xdr:row>
      <xdr:rowOff>89154</xdr:rowOff>
    </xdr:to>
    <xdr:cxnSp macro="">
      <xdr:nvCxnSpPr>
        <xdr:cNvPr id="613" name="直線コネクタ 612">
          <a:extLst>
            <a:ext uri="{FF2B5EF4-FFF2-40B4-BE49-F238E27FC236}">
              <a16:creationId xmlns="" xmlns:a16="http://schemas.microsoft.com/office/drawing/2014/main" id="{CD10272E-9C57-47F5-AE1B-01F7676D660B}"/>
            </a:ext>
          </a:extLst>
        </xdr:cNvPr>
        <xdr:cNvCxnSpPr/>
      </xdr:nvCxnSpPr>
      <xdr:spPr>
        <a:xfrm>
          <a:off x="18656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14" name="n_1aveValue【保健センター・保健所】&#10;一人当たり面積">
          <a:extLst>
            <a:ext uri="{FF2B5EF4-FFF2-40B4-BE49-F238E27FC236}">
              <a16:creationId xmlns="" xmlns:a16="http://schemas.microsoft.com/office/drawing/2014/main" id="{D971A248-7515-43B2-A8AE-8A21DBEEE374}"/>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15" name="n_2aveValue【保健センター・保健所】&#10;一人当たり面積">
          <a:extLst>
            <a:ext uri="{FF2B5EF4-FFF2-40B4-BE49-F238E27FC236}">
              <a16:creationId xmlns="" xmlns:a16="http://schemas.microsoft.com/office/drawing/2014/main" id="{A727295D-AEEE-42DC-B0EC-608ACDAADFED}"/>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16" name="n_3aveValue【保健センター・保健所】&#10;一人当たり面積">
          <a:extLst>
            <a:ext uri="{FF2B5EF4-FFF2-40B4-BE49-F238E27FC236}">
              <a16:creationId xmlns="" xmlns:a16="http://schemas.microsoft.com/office/drawing/2014/main" id="{F4BDC184-9B12-4C64-A677-B1947BE44B77}"/>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158767</xdr:rowOff>
    </xdr:from>
    <xdr:ext cx="469744" cy="259045"/>
    <xdr:sp macro="" textlink="">
      <xdr:nvSpPr>
        <xdr:cNvPr id="617" name="n_4aveValue【保健センター・保健所】&#10;一人当たり面積">
          <a:extLst>
            <a:ext uri="{FF2B5EF4-FFF2-40B4-BE49-F238E27FC236}">
              <a16:creationId xmlns="" xmlns:a16="http://schemas.microsoft.com/office/drawing/2014/main" id="{C58BAB40-A0F9-44E8-974D-ABD663A32409}"/>
            </a:ext>
          </a:extLst>
        </xdr:cNvPr>
        <xdr:cNvSpPr txBox="1"/>
      </xdr:nvSpPr>
      <xdr:spPr>
        <a:xfrm>
          <a:off x="18421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131081</xdr:rowOff>
    </xdr:from>
    <xdr:ext cx="469744" cy="259045"/>
    <xdr:sp macro="" textlink="">
      <xdr:nvSpPr>
        <xdr:cNvPr id="618" name="n_1mainValue【保健センター・保健所】&#10;一人当たり面積">
          <a:extLst>
            <a:ext uri="{FF2B5EF4-FFF2-40B4-BE49-F238E27FC236}">
              <a16:creationId xmlns="" xmlns:a16="http://schemas.microsoft.com/office/drawing/2014/main" id="{79B805B3-5460-4324-B5E7-EE31CC6DBF20}"/>
            </a:ext>
          </a:extLst>
        </xdr:cNvPr>
        <xdr:cNvSpPr txBox="1"/>
      </xdr:nvSpPr>
      <xdr:spPr>
        <a:xfrm>
          <a:off x="21075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131081</xdr:rowOff>
    </xdr:from>
    <xdr:ext cx="469744" cy="259045"/>
    <xdr:sp macro="" textlink="">
      <xdr:nvSpPr>
        <xdr:cNvPr id="619" name="n_2mainValue【保健センター・保健所】&#10;一人当たり面積">
          <a:extLst>
            <a:ext uri="{FF2B5EF4-FFF2-40B4-BE49-F238E27FC236}">
              <a16:creationId xmlns="" xmlns:a16="http://schemas.microsoft.com/office/drawing/2014/main" id="{E454FCC6-601A-4007-BCC9-F09045F602AE}"/>
            </a:ext>
          </a:extLst>
        </xdr:cNvPr>
        <xdr:cNvSpPr txBox="1"/>
      </xdr:nvSpPr>
      <xdr:spPr>
        <a:xfrm>
          <a:off x="20199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131081</xdr:rowOff>
    </xdr:from>
    <xdr:ext cx="469744" cy="259045"/>
    <xdr:sp macro="" textlink="">
      <xdr:nvSpPr>
        <xdr:cNvPr id="620" name="n_3mainValue【保健センター・保健所】&#10;一人当たり面積">
          <a:extLst>
            <a:ext uri="{FF2B5EF4-FFF2-40B4-BE49-F238E27FC236}">
              <a16:creationId xmlns="" xmlns:a16="http://schemas.microsoft.com/office/drawing/2014/main" id="{EF4BE680-C8C4-4045-BC0D-32209C602B09}"/>
            </a:ext>
          </a:extLst>
        </xdr:cNvPr>
        <xdr:cNvSpPr txBox="1"/>
      </xdr:nvSpPr>
      <xdr:spPr>
        <a:xfrm>
          <a:off x="19310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131081</xdr:rowOff>
    </xdr:from>
    <xdr:ext cx="469744" cy="259045"/>
    <xdr:sp macro="" textlink="">
      <xdr:nvSpPr>
        <xdr:cNvPr id="621" name="n_4mainValue【保健センター・保健所】&#10;一人当たり面積">
          <a:extLst>
            <a:ext uri="{FF2B5EF4-FFF2-40B4-BE49-F238E27FC236}">
              <a16:creationId xmlns="" xmlns:a16="http://schemas.microsoft.com/office/drawing/2014/main" id="{82F74810-2B19-4D53-A3A7-28CBD1A8D17D}"/>
            </a:ext>
          </a:extLst>
        </xdr:cNvPr>
        <xdr:cNvSpPr txBox="1"/>
      </xdr:nvSpPr>
      <xdr:spPr>
        <a:xfrm>
          <a:off x="18421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 xmlns:a16="http://schemas.microsoft.com/office/drawing/2014/main" id="{B14A9977-AEF3-46A4-B28C-53523FB0CE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 xmlns:a16="http://schemas.microsoft.com/office/drawing/2014/main" id="{53D3ABC4-E0BD-4673-BBB0-03AAFCB4363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 xmlns:a16="http://schemas.microsoft.com/office/drawing/2014/main" id="{79C4DBD5-8D33-4955-BCD3-457D2FB6FF2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 xmlns:a16="http://schemas.microsoft.com/office/drawing/2014/main" id="{5544F028-F2D1-4703-8A03-C38173F41E1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 xmlns:a16="http://schemas.microsoft.com/office/drawing/2014/main" id="{C4BD2B2F-D5DF-4425-B8CE-8688387BA5F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 xmlns:a16="http://schemas.microsoft.com/office/drawing/2014/main" id="{9082D6EF-7A72-4F20-8722-74FF7D9C107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 xmlns:a16="http://schemas.microsoft.com/office/drawing/2014/main" id="{0E3B381A-1D29-43B4-B8B4-7F515784011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 xmlns:a16="http://schemas.microsoft.com/office/drawing/2014/main" id="{859078F2-6614-486A-8EC0-81A239F5D04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 xmlns:a16="http://schemas.microsoft.com/office/drawing/2014/main" id="{C82C93EB-CA10-4A68-A181-A73130433A8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 xmlns:a16="http://schemas.microsoft.com/office/drawing/2014/main" id="{4FF87666-B3C4-4583-A1EC-80C453A6B74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 xmlns:a16="http://schemas.microsoft.com/office/drawing/2014/main" id="{D5F28DD6-08B5-4363-942E-F0E37930400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 xmlns:a16="http://schemas.microsoft.com/office/drawing/2014/main" id="{833AD070-F3BB-49C3-9DC1-F5BF12CE108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 xmlns:a16="http://schemas.microsoft.com/office/drawing/2014/main" id="{819CED02-73A2-4C0D-B836-79258DB1132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 xmlns:a16="http://schemas.microsoft.com/office/drawing/2014/main" id="{9D2CA0DC-BE48-4A49-A127-AAF4F6A8727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 xmlns:a16="http://schemas.microsoft.com/office/drawing/2014/main" id="{C8833C60-B1C3-4E01-BA6A-D6151A56F58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 xmlns:a16="http://schemas.microsoft.com/office/drawing/2014/main" id="{8AA8303E-F6C0-470A-A006-92C809B24B7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 xmlns:a16="http://schemas.microsoft.com/office/drawing/2014/main" id="{517153D9-7E32-4A2D-B537-C0C5B9B6457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 xmlns:a16="http://schemas.microsoft.com/office/drawing/2014/main" id="{0992AECE-314A-4CF3-8E00-4396F456F7D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 xmlns:a16="http://schemas.microsoft.com/office/drawing/2014/main" id="{ED7BFB45-0C17-4BF1-AF66-8A8533DAC66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 xmlns:a16="http://schemas.microsoft.com/office/drawing/2014/main" id="{F0D03EB6-17B4-49AD-A2B7-097CDA18EED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 xmlns:a16="http://schemas.microsoft.com/office/drawing/2014/main" id="{FD67E604-EE3B-47EA-B95A-73AB1786055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 xmlns:a16="http://schemas.microsoft.com/office/drawing/2014/main" id="{93662D2A-57D7-4DEE-A18A-58483448C18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 xmlns:a16="http://schemas.microsoft.com/office/drawing/2014/main" id="{EC8D361F-C3B6-4056-A40D-9883B73B134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 xmlns:a16="http://schemas.microsoft.com/office/drawing/2014/main" id="{609B2A53-B997-4356-9437-B6666885AE5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 xmlns:a16="http://schemas.microsoft.com/office/drawing/2014/main" id="{9424917D-7B2E-4955-BBDF-7ED9D4873D0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47" name="直線コネクタ 646">
          <a:extLst>
            <a:ext uri="{FF2B5EF4-FFF2-40B4-BE49-F238E27FC236}">
              <a16:creationId xmlns="" xmlns:a16="http://schemas.microsoft.com/office/drawing/2014/main" id="{6B0B1113-A907-49F2-91E4-CD3F80A2D87C}"/>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消防施設】&#10;有形固定資産減価償却率最小値テキスト">
          <a:extLst>
            <a:ext uri="{FF2B5EF4-FFF2-40B4-BE49-F238E27FC236}">
              <a16:creationId xmlns="" xmlns:a16="http://schemas.microsoft.com/office/drawing/2014/main" id="{03C56788-972E-4CE6-A718-9A724DFFEBC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 xmlns:a16="http://schemas.microsoft.com/office/drawing/2014/main" id="{EAAB4FE5-B97F-42A3-B7BA-C9647C45EBD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50" name="【消防施設】&#10;有形固定資産減価償却率最大値テキスト">
          <a:extLst>
            <a:ext uri="{FF2B5EF4-FFF2-40B4-BE49-F238E27FC236}">
              <a16:creationId xmlns="" xmlns:a16="http://schemas.microsoft.com/office/drawing/2014/main" id="{82DFBCB3-A9B4-4D5A-8900-25C670B15A3A}"/>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51" name="直線コネクタ 650">
          <a:extLst>
            <a:ext uri="{FF2B5EF4-FFF2-40B4-BE49-F238E27FC236}">
              <a16:creationId xmlns="" xmlns:a16="http://schemas.microsoft.com/office/drawing/2014/main" id="{2413702F-3F19-4D60-9EF6-F1FF618CBF94}"/>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652" name="【消防施設】&#10;有形固定資産減価償却率平均値テキスト">
          <a:extLst>
            <a:ext uri="{FF2B5EF4-FFF2-40B4-BE49-F238E27FC236}">
              <a16:creationId xmlns="" xmlns:a16="http://schemas.microsoft.com/office/drawing/2014/main" id="{2D9CAD26-E534-4753-8170-09ECDF6475D8}"/>
            </a:ext>
          </a:extLst>
        </xdr:cNvPr>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53" name="フローチャート: 判断 652">
          <a:extLst>
            <a:ext uri="{FF2B5EF4-FFF2-40B4-BE49-F238E27FC236}">
              <a16:creationId xmlns="" xmlns:a16="http://schemas.microsoft.com/office/drawing/2014/main" id="{19DA3C4C-D04C-4578-8787-4229822DE8E7}"/>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654" name="フローチャート: 判断 653">
          <a:extLst>
            <a:ext uri="{FF2B5EF4-FFF2-40B4-BE49-F238E27FC236}">
              <a16:creationId xmlns="" xmlns:a16="http://schemas.microsoft.com/office/drawing/2014/main" id="{81C1B358-85F3-4A62-A262-F6078E8989BA}"/>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655" name="フローチャート: 判断 654">
          <a:extLst>
            <a:ext uri="{FF2B5EF4-FFF2-40B4-BE49-F238E27FC236}">
              <a16:creationId xmlns="" xmlns:a16="http://schemas.microsoft.com/office/drawing/2014/main" id="{D1DBCDD5-6A9A-4EC3-AB40-4C4830A7E5FF}"/>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656" name="フローチャート: 判断 655">
          <a:extLst>
            <a:ext uri="{FF2B5EF4-FFF2-40B4-BE49-F238E27FC236}">
              <a16:creationId xmlns="" xmlns:a16="http://schemas.microsoft.com/office/drawing/2014/main" id="{E3283A05-36DA-496D-AAAA-76491265647B}"/>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57" name="フローチャート: 判断 656">
          <a:extLst>
            <a:ext uri="{FF2B5EF4-FFF2-40B4-BE49-F238E27FC236}">
              <a16:creationId xmlns="" xmlns:a16="http://schemas.microsoft.com/office/drawing/2014/main" id="{47A36C7B-ED8A-4447-8690-BF08F498B6C1}"/>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 xmlns:a16="http://schemas.microsoft.com/office/drawing/2014/main" id="{44F755FE-5978-4217-80BC-B5EA0B3C522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 xmlns:a16="http://schemas.microsoft.com/office/drawing/2014/main" id="{3CC4DDC8-B30B-4301-9E24-804B2A0E3E0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 xmlns:a16="http://schemas.microsoft.com/office/drawing/2014/main" id="{CA44FF54-BC98-45CF-BC99-F48A7265AB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 xmlns:a16="http://schemas.microsoft.com/office/drawing/2014/main" id="{BAF378CA-CA65-4275-B4A5-F656BBDA5DF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 xmlns:a16="http://schemas.microsoft.com/office/drawing/2014/main" id="{9621AE8F-6EAE-472A-8380-6C598BB4C56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72208</xdr:rowOff>
    </xdr:from>
    <xdr:to>
      <xdr:col>85</xdr:col>
      <xdr:colOff>177800</xdr:colOff>
      <xdr:row>85</xdr:row>
      <xdr:rowOff>2358</xdr:rowOff>
    </xdr:to>
    <xdr:sp macro="" textlink="">
      <xdr:nvSpPr>
        <xdr:cNvPr id="663" name="楕円 662">
          <a:extLst>
            <a:ext uri="{FF2B5EF4-FFF2-40B4-BE49-F238E27FC236}">
              <a16:creationId xmlns="" xmlns:a16="http://schemas.microsoft.com/office/drawing/2014/main" id="{22ACC880-BA70-45CE-988A-7E82EF58C046}"/>
            </a:ext>
          </a:extLst>
        </xdr:cNvPr>
        <xdr:cNvSpPr/>
      </xdr:nvSpPr>
      <xdr:spPr>
        <a:xfrm>
          <a:off x="162687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50635</xdr:rowOff>
    </xdr:from>
    <xdr:ext cx="405111" cy="259045"/>
    <xdr:sp macro="" textlink="">
      <xdr:nvSpPr>
        <xdr:cNvPr id="664" name="【消防施設】&#10;有形固定資産減価償却率該当値テキスト">
          <a:extLst>
            <a:ext uri="{FF2B5EF4-FFF2-40B4-BE49-F238E27FC236}">
              <a16:creationId xmlns="" xmlns:a16="http://schemas.microsoft.com/office/drawing/2014/main" id="{9C92C68A-F2F1-4DD9-9A29-0C7B6BFF5290}"/>
            </a:ext>
          </a:extLst>
        </xdr:cNvPr>
        <xdr:cNvSpPr txBox="1"/>
      </xdr:nvSpPr>
      <xdr:spPr>
        <a:xfrm>
          <a:off x="16357600"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26488</xdr:rowOff>
    </xdr:from>
    <xdr:to>
      <xdr:col>81</xdr:col>
      <xdr:colOff>101600</xdr:colOff>
      <xdr:row>84</xdr:row>
      <xdr:rowOff>128088</xdr:rowOff>
    </xdr:to>
    <xdr:sp macro="" textlink="">
      <xdr:nvSpPr>
        <xdr:cNvPr id="665" name="楕円 664">
          <a:extLst>
            <a:ext uri="{FF2B5EF4-FFF2-40B4-BE49-F238E27FC236}">
              <a16:creationId xmlns="" xmlns:a16="http://schemas.microsoft.com/office/drawing/2014/main" id="{EF75675E-AC94-4DC9-9366-53DDEBDA30DF}"/>
            </a:ext>
          </a:extLst>
        </xdr:cNvPr>
        <xdr:cNvSpPr/>
      </xdr:nvSpPr>
      <xdr:spPr>
        <a:xfrm>
          <a:off x="15430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77288</xdr:rowOff>
    </xdr:from>
    <xdr:to>
      <xdr:col>85</xdr:col>
      <xdr:colOff>127000</xdr:colOff>
      <xdr:row>84</xdr:row>
      <xdr:rowOff>123008</xdr:rowOff>
    </xdr:to>
    <xdr:cxnSp macro="">
      <xdr:nvCxnSpPr>
        <xdr:cNvPr id="666" name="直線コネクタ 665">
          <a:extLst>
            <a:ext uri="{FF2B5EF4-FFF2-40B4-BE49-F238E27FC236}">
              <a16:creationId xmlns="" xmlns:a16="http://schemas.microsoft.com/office/drawing/2014/main" id="{2E5A73DA-FC01-4D62-AA23-5959214BFA1E}"/>
            </a:ext>
          </a:extLst>
        </xdr:cNvPr>
        <xdr:cNvCxnSpPr/>
      </xdr:nvCxnSpPr>
      <xdr:spPr>
        <a:xfrm>
          <a:off x="15481300" y="144790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153851</xdr:rowOff>
    </xdr:from>
    <xdr:to>
      <xdr:col>76</xdr:col>
      <xdr:colOff>165100</xdr:colOff>
      <xdr:row>84</xdr:row>
      <xdr:rowOff>84001</xdr:rowOff>
    </xdr:to>
    <xdr:sp macro="" textlink="">
      <xdr:nvSpPr>
        <xdr:cNvPr id="667" name="楕円 666">
          <a:extLst>
            <a:ext uri="{FF2B5EF4-FFF2-40B4-BE49-F238E27FC236}">
              <a16:creationId xmlns="" xmlns:a16="http://schemas.microsoft.com/office/drawing/2014/main" id="{1D0C830E-7E88-4423-944B-9A545796C193}"/>
            </a:ext>
          </a:extLst>
        </xdr:cNvPr>
        <xdr:cNvSpPr/>
      </xdr:nvSpPr>
      <xdr:spPr>
        <a:xfrm>
          <a:off x="14541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33201</xdr:rowOff>
    </xdr:from>
    <xdr:to>
      <xdr:col>81</xdr:col>
      <xdr:colOff>50800</xdr:colOff>
      <xdr:row>84</xdr:row>
      <xdr:rowOff>77288</xdr:rowOff>
    </xdr:to>
    <xdr:cxnSp macro="">
      <xdr:nvCxnSpPr>
        <xdr:cNvPr id="668" name="直線コネクタ 667">
          <a:extLst>
            <a:ext uri="{FF2B5EF4-FFF2-40B4-BE49-F238E27FC236}">
              <a16:creationId xmlns="" xmlns:a16="http://schemas.microsoft.com/office/drawing/2014/main" id="{7D4752A2-2E70-4FA3-99AF-9CB2BE3534C3}"/>
            </a:ext>
          </a:extLst>
        </xdr:cNvPr>
        <xdr:cNvCxnSpPr/>
      </xdr:nvCxnSpPr>
      <xdr:spPr>
        <a:xfrm>
          <a:off x="14592300" y="144350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109764</xdr:rowOff>
    </xdr:from>
    <xdr:to>
      <xdr:col>72</xdr:col>
      <xdr:colOff>38100</xdr:colOff>
      <xdr:row>84</xdr:row>
      <xdr:rowOff>39914</xdr:rowOff>
    </xdr:to>
    <xdr:sp macro="" textlink="">
      <xdr:nvSpPr>
        <xdr:cNvPr id="669" name="楕円 668">
          <a:extLst>
            <a:ext uri="{FF2B5EF4-FFF2-40B4-BE49-F238E27FC236}">
              <a16:creationId xmlns="" xmlns:a16="http://schemas.microsoft.com/office/drawing/2014/main" id="{402E6A56-6413-4E96-BF57-A0B185571DFF}"/>
            </a:ext>
          </a:extLst>
        </xdr:cNvPr>
        <xdr:cNvSpPr/>
      </xdr:nvSpPr>
      <xdr:spPr>
        <a:xfrm>
          <a:off x="13652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160564</xdr:rowOff>
    </xdr:from>
    <xdr:to>
      <xdr:col>76</xdr:col>
      <xdr:colOff>114300</xdr:colOff>
      <xdr:row>84</xdr:row>
      <xdr:rowOff>33201</xdr:rowOff>
    </xdr:to>
    <xdr:cxnSp macro="">
      <xdr:nvCxnSpPr>
        <xdr:cNvPr id="670" name="直線コネクタ 669">
          <a:extLst>
            <a:ext uri="{FF2B5EF4-FFF2-40B4-BE49-F238E27FC236}">
              <a16:creationId xmlns="" xmlns:a16="http://schemas.microsoft.com/office/drawing/2014/main" id="{FD0BD198-A462-4D4B-8DE1-D52C1A7BA53E}"/>
            </a:ext>
          </a:extLst>
        </xdr:cNvPr>
        <xdr:cNvCxnSpPr/>
      </xdr:nvCxnSpPr>
      <xdr:spPr>
        <a:xfrm>
          <a:off x="13703300" y="1439091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65677</xdr:rowOff>
    </xdr:from>
    <xdr:to>
      <xdr:col>67</xdr:col>
      <xdr:colOff>101600</xdr:colOff>
      <xdr:row>83</xdr:row>
      <xdr:rowOff>167277</xdr:rowOff>
    </xdr:to>
    <xdr:sp macro="" textlink="">
      <xdr:nvSpPr>
        <xdr:cNvPr id="671" name="楕円 670">
          <a:extLst>
            <a:ext uri="{FF2B5EF4-FFF2-40B4-BE49-F238E27FC236}">
              <a16:creationId xmlns="" xmlns:a16="http://schemas.microsoft.com/office/drawing/2014/main" id="{15221A37-A1B5-40E6-B343-908D7EB3517F}"/>
            </a:ext>
          </a:extLst>
        </xdr:cNvPr>
        <xdr:cNvSpPr/>
      </xdr:nvSpPr>
      <xdr:spPr>
        <a:xfrm>
          <a:off x="12763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116477</xdr:rowOff>
    </xdr:from>
    <xdr:to>
      <xdr:col>71</xdr:col>
      <xdr:colOff>177800</xdr:colOff>
      <xdr:row>83</xdr:row>
      <xdr:rowOff>160564</xdr:rowOff>
    </xdr:to>
    <xdr:cxnSp macro="">
      <xdr:nvCxnSpPr>
        <xdr:cNvPr id="672" name="直線コネクタ 671">
          <a:extLst>
            <a:ext uri="{FF2B5EF4-FFF2-40B4-BE49-F238E27FC236}">
              <a16:creationId xmlns="" xmlns:a16="http://schemas.microsoft.com/office/drawing/2014/main" id="{F63A3CE2-6AA1-43C6-954C-D29DC92FFA51}"/>
            </a:ext>
          </a:extLst>
        </xdr:cNvPr>
        <xdr:cNvCxnSpPr/>
      </xdr:nvCxnSpPr>
      <xdr:spPr>
        <a:xfrm>
          <a:off x="12814300" y="143468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673" name="n_1aveValue【消防施設】&#10;有形固定資産減価償却率">
          <a:extLst>
            <a:ext uri="{FF2B5EF4-FFF2-40B4-BE49-F238E27FC236}">
              <a16:creationId xmlns="" xmlns:a16="http://schemas.microsoft.com/office/drawing/2014/main" id="{3C56BF46-4EFE-4D3C-9E7B-7C9AF8D23371}"/>
            </a:ext>
          </a:extLst>
        </xdr:cNvPr>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674" name="n_2aveValue【消防施設】&#10;有形固定資産減価償却率">
          <a:extLst>
            <a:ext uri="{FF2B5EF4-FFF2-40B4-BE49-F238E27FC236}">
              <a16:creationId xmlns="" xmlns:a16="http://schemas.microsoft.com/office/drawing/2014/main" id="{DBA2FD03-7612-4EEA-BCB3-707D2B7BD5B7}"/>
            </a:ext>
          </a:extLst>
        </xdr:cNvPr>
        <xdr:cNvSpPr txBox="1"/>
      </xdr:nvSpPr>
      <xdr:spPr>
        <a:xfrm>
          <a:off x="14389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675" name="n_3aveValue【消防施設】&#10;有形固定資産減価償却率">
          <a:extLst>
            <a:ext uri="{FF2B5EF4-FFF2-40B4-BE49-F238E27FC236}">
              <a16:creationId xmlns="" xmlns:a16="http://schemas.microsoft.com/office/drawing/2014/main" id="{711BA36C-3044-4A87-AA78-F854FE8F7C59}"/>
            </a:ext>
          </a:extLst>
        </xdr:cNvPr>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76" name="n_4aveValue【消防施設】&#10;有形固定資産減価償却率">
          <a:extLst>
            <a:ext uri="{FF2B5EF4-FFF2-40B4-BE49-F238E27FC236}">
              <a16:creationId xmlns="" xmlns:a16="http://schemas.microsoft.com/office/drawing/2014/main" id="{72D9DB1E-C3AE-47F6-A4BA-DAC2BECB9FEB}"/>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119215</xdr:rowOff>
    </xdr:from>
    <xdr:ext cx="405111" cy="259045"/>
    <xdr:sp macro="" textlink="">
      <xdr:nvSpPr>
        <xdr:cNvPr id="677" name="n_1mainValue【消防施設】&#10;有形固定資産減価償却率">
          <a:extLst>
            <a:ext uri="{FF2B5EF4-FFF2-40B4-BE49-F238E27FC236}">
              <a16:creationId xmlns="" xmlns:a16="http://schemas.microsoft.com/office/drawing/2014/main" id="{B72488A5-FA94-463C-AA23-F49DD0538E66}"/>
            </a:ext>
          </a:extLst>
        </xdr:cNvPr>
        <xdr:cNvSpPr txBox="1"/>
      </xdr:nvSpPr>
      <xdr:spPr>
        <a:xfrm>
          <a:off x="152660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75128</xdr:rowOff>
    </xdr:from>
    <xdr:ext cx="405111" cy="259045"/>
    <xdr:sp macro="" textlink="">
      <xdr:nvSpPr>
        <xdr:cNvPr id="678" name="n_2mainValue【消防施設】&#10;有形固定資産減価償却率">
          <a:extLst>
            <a:ext uri="{FF2B5EF4-FFF2-40B4-BE49-F238E27FC236}">
              <a16:creationId xmlns="" xmlns:a16="http://schemas.microsoft.com/office/drawing/2014/main" id="{982BB925-5777-466C-AEFF-235CB51C2BC7}"/>
            </a:ext>
          </a:extLst>
        </xdr:cNvPr>
        <xdr:cNvSpPr txBox="1"/>
      </xdr:nvSpPr>
      <xdr:spPr>
        <a:xfrm>
          <a:off x="14389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31041</xdr:rowOff>
    </xdr:from>
    <xdr:ext cx="405111" cy="259045"/>
    <xdr:sp macro="" textlink="">
      <xdr:nvSpPr>
        <xdr:cNvPr id="679" name="n_3mainValue【消防施設】&#10;有形固定資産減価償却率">
          <a:extLst>
            <a:ext uri="{FF2B5EF4-FFF2-40B4-BE49-F238E27FC236}">
              <a16:creationId xmlns="" xmlns:a16="http://schemas.microsoft.com/office/drawing/2014/main" id="{86145DDA-58AE-409A-B77A-E4B927AF06A6}"/>
            </a:ext>
          </a:extLst>
        </xdr:cNvPr>
        <xdr:cNvSpPr txBox="1"/>
      </xdr:nvSpPr>
      <xdr:spPr>
        <a:xfrm>
          <a:off x="13500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158404</xdr:rowOff>
    </xdr:from>
    <xdr:ext cx="405111" cy="259045"/>
    <xdr:sp macro="" textlink="">
      <xdr:nvSpPr>
        <xdr:cNvPr id="680" name="n_4mainValue【消防施設】&#10;有形固定資産減価償却率">
          <a:extLst>
            <a:ext uri="{FF2B5EF4-FFF2-40B4-BE49-F238E27FC236}">
              <a16:creationId xmlns="" xmlns:a16="http://schemas.microsoft.com/office/drawing/2014/main" id="{7EB11ADB-527C-43C5-8DDD-58FB182FD84B}"/>
            </a:ext>
          </a:extLst>
        </xdr:cNvPr>
        <xdr:cNvSpPr txBox="1"/>
      </xdr:nvSpPr>
      <xdr:spPr>
        <a:xfrm>
          <a:off x="12611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 xmlns:a16="http://schemas.microsoft.com/office/drawing/2014/main" id="{970DA10A-FFB6-422D-A5F0-03215E55B7B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 xmlns:a16="http://schemas.microsoft.com/office/drawing/2014/main" id="{40CD7524-C87C-4056-AA6C-8622D924284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 xmlns:a16="http://schemas.microsoft.com/office/drawing/2014/main" id="{020D42E1-974A-4EC2-877C-9BB7A17AA38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 xmlns:a16="http://schemas.microsoft.com/office/drawing/2014/main" id="{D5574182-C32A-4A1A-B518-1B6F06CDBA6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 xmlns:a16="http://schemas.microsoft.com/office/drawing/2014/main" id="{D2859897-36F6-4BDE-BE9B-59BB4C9AF7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 xmlns:a16="http://schemas.microsoft.com/office/drawing/2014/main" id="{FBDAAFEB-0BB4-449E-B3F1-22E69D9F564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 xmlns:a16="http://schemas.microsoft.com/office/drawing/2014/main" id="{A3AAE3AA-DD2E-4479-88BC-9DA0688F515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 xmlns:a16="http://schemas.microsoft.com/office/drawing/2014/main" id="{2841E30E-26C4-443D-90AD-ED2360D7333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 xmlns:a16="http://schemas.microsoft.com/office/drawing/2014/main" id="{40161C15-EBB5-4FF8-BC70-2D73045B528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 xmlns:a16="http://schemas.microsoft.com/office/drawing/2014/main" id="{EF74A02D-47F0-40AC-B3E1-9B49CFB430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 xmlns:a16="http://schemas.microsoft.com/office/drawing/2014/main" id="{C1DEACAC-5AFB-4E67-9181-5D53EA695C0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 xmlns:a16="http://schemas.microsoft.com/office/drawing/2014/main" id="{CB7342A1-6B26-446F-A2B1-135B50891E4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 xmlns:a16="http://schemas.microsoft.com/office/drawing/2014/main" id="{BBFF112B-A6AA-4539-948A-6DFCFB6D7CF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 xmlns:a16="http://schemas.microsoft.com/office/drawing/2014/main" id="{CE8079F6-117D-405D-BF97-76729C05B1C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 xmlns:a16="http://schemas.microsoft.com/office/drawing/2014/main" id="{48DD6336-3F4E-465C-906A-6BC803FFC65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 xmlns:a16="http://schemas.microsoft.com/office/drawing/2014/main" id="{6EFB7849-B42D-4CB1-92FA-6493D22AB37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 xmlns:a16="http://schemas.microsoft.com/office/drawing/2014/main" id="{52417D66-DE69-4A1F-869A-C8C575110C8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 xmlns:a16="http://schemas.microsoft.com/office/drawing/2014/main" id="{E3219633-5E6A-4877-9673-D2BD62C3BC0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 xmlns:a16="http://schemas.microsoft.com/office/drawing/2014/main" id="{7A3E8948-FB62-4737-8A53-3A428D61E82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 xmlns:a16="http://schemas.microsoft.com/office/drawing/2014/main" id="{C65691C4-82A2-4CCD-AE88-28BB21D8B04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 xmlns:a16="http://schemas.microsoft.com/office/drawing/2014/main" id="{2382A9A8-F5EC-48C0-A289-5245C99FBE9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02" name="直線コネクタ 701">
          <a:extLst>
            <a:ext uri="{FF2B5EF4-FFF2-40B4-BE49-F238E27FC236}">
              <a16:creationId xmlns="" xmlns:a16="http://schemas.microsoft.com/office/drawing/2014/main" id="{0F5A44B3-FB70-4988-B1C8-ED346606DFC5}"/>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3" name="【消防施設】&#10;一人当たり面積最小値テキスト">
          <a:extLst>
            <a:ext uri="{FF2B5EF4-FFF2-40B4-BE49-F238E27FC236}">
              <a16:creationId xmlns="" xmlns:a16="http://schemas.microsoft.com/office/drawing/2014/main" id="{ABF765AA-C110-4ECF-B74A-FF5D5B32D178}"/>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4" name="直線コネクタ 703">
          <a:extLst>
            <a:ext uri="{FF2B5EF4-FFF2-40B4-BE49-F238E27FC236}">
              <a16:creationId xmlns="" xmlns:a16="http://schemas.microsoft.com/office/drawing/2014/main" id="{9057C8FE-E5E0-4171-BA00-858D2B109D0C}"/>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5" name="【消防施設】&#10;一人当たり面積最大値テキスト">
          <a:extLst>
            <a:ext uri="{FF2B5EF4-FFF2-40B4-BE49-F238E27FC236}">
              <a16:creationId xmlns="" xmlns:a16="http://schemas.microsoft.com/office/drawing/2014/main" id="{40A6D182-78DB-4000-95A8-17023799F088}"/>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6" name="直線コネクタ 705">
          <a:extLst>
            <a:ext uri="{FF2B5EF4-FFF2-40B4-BE49-F238E27FC236}">
              <a16:creationId xmlns="" xmlns:a16="http://schemas.microsoft.com/office/drawing/2014/main" id="{5A586DA1-42B8-4E93-AF96-64AFA8E51AB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7" name="【消防施設】&#10;一人当たり面積平均値テキスト">
          <a:extLst>
            <a:ext uri="{FF2B5EF4-FFF2-40B4-BE49-F238E27FC236}">
              <a16:creationId xmlns="" xmlns:a16="http://schemas.microsoft.com/office/drawing/2014/main" id="{8CDA8474-11D3-4CD3-9E52-413F7919E4B4}"/>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a:extLst>
            <a:ext uri="{FF2B5EF4-FFF2-40B4-BE49-F238E27FC236}">
              <a16:creationId xmlns="" xmlns:a16="http://schemas.microsoft.com/office/drawing/2014/main" id="{024D890F-81F9-47C1-8840-0F9E13A91FE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09" name="フローチャート: 判断 708">
          <a:extLst>
            <a:ext uri="{FF2B5EF4-FFF2-40B4-BE49-F238E27FC236}">
              <a16:creationId xmlns="" xmlns:a16="http://schemas.microsoft.com/office/drawing/2014/main" id="{F40DB089-393B-4AB2-B97E-01CA8F4C18FC}"/>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10" name="フローチャート: 判断 709">
          <a:extLst>
            <a:ext uri="{FF2B5EF4-FFF2-40B4-BE49-F238E27FC236}">
              <a16:creationId xmlns="" xmlns:a16="http://schemas.microsoft.com/office/drawing/2014/main" id="{36FEC377-AA97-4E4C-989D-26453370E995}"/>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11" name="フローチャート: 判断 710">
          <a:extLst>
            <a:ext uri="{FF2B5EF4-FFF2-40B4-BE49-F238E27FC236}">
              <a16:creationId xmlns="" xmlns:a16="http://schemas.microsoft.com/office/drawing/2014/main" id="{385138BB-879D-405D-9807-2FCFCE71D615}"/>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2" name="フローチャート: 判断 711">
          <a:extLst>
            <a:ext uri="{FF2B5EF4-FFF2-40B4-BE49-F238E27FC236}">
              <a16:creationId xmlns="" xmlns:a16="http://schemas.microsoft.com/office/drawing/2014/main" id="{F4D918C1-1F44-46FB-B4C7-15B38547FD33}"/>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 xmlns:a16="http://schemas.microsoft.com/office/drawing/2014/main" id="{0DBEBC1C-4A23-4E33-A597-F3E3C24783B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 xmlns:a16="http://schemas.microsoft.com/office/drawing/2014/main" id="{7D8CC958-34C9-42F4-9B2A-78D252CB50E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 xmlns:a16="http://schemas.microsoft.com/office/drawing/2014/main" id="{B462F8B9-3725-499E-B99A-ACD17C6FCE2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 xmlns:a16="http://schemas.microsoft.com/office/drawing/2014/main" id="{EFBC0DE9-38FB-4CED-B621-895792DCC51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 xmlns:a16="http://schemas.microsoft.com/office/drawing/2014/main" id="{336E5808-E1B6-4213-9C62-F1685F812FA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145035</xdr:rowOff>
    </xdr:from>
    <xdr:to>
      <xdr:col>116</xdr:col>
      <xdr:colOff>114300</xdr:colOff>
      <xdr:row>86</xdr:row>
      <xdr:rowOff>75185</xdr:rowOff>
    </xdr:to>
    <xdr:sp macro="" textlink="">
      <xdr:nvSpPr>
        <xdr:cNvPr id="718" name="楕円 717">
          <a:extLst>
            <a:ext uri="{FF2B5EF4-FFF2-40B4-BE49-F238E27FC236}">
              <a16:creationId xmlns="" xmlns:a16="http://schemas.microsoft.com/office/drawing/2014/main" id="{BE6ADF36-6009-4042-ADB5-EC405C13B0F3}"/>
            </a:ext>
          </a:extLst>
        </xdr:cNvPr>
        <xdr:cNvSpPr/>
      </xdr:nvSpPr>
      <xdr:spPr>
        <a:xfrm>
          <a:off x="22110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59962</xdr:rowOff>
    </xdr:from>
    <xdr:ext cx="469744" cy="259045"/>
    <xdr:sp macro="" textlink="">
      <xdr:nvSpPr>
        <xdr:cNvPr id="719" name="【消防施設】&#10;一人当たり面積該当値テキスト">
          <a:extLst>
            <a:ext uri="{FF2B5EF4-FFF2-40B4-BE49-F238E27FC236}">
              <a16:creationId xmlns="" xmlns:a16="http://schemas.microsoft.com/office/drawing/2014/main" id="{36E53EF1-A52B-4964-AFA6-9882116AD74B}"/>
            </a:ext>
          </a:extLst>
        </xdr:cNvPr>
        <xdr:cNvSpPr txBox="1"/>
      </xdr:nvSpPr>
      <xdr:spPr>
        <a:xfrm>
          <a:off x="22199600" y="14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145035</xdr:rowOff>
    </xdr:from>
    <xdr:to>
      <xdr:col>112</xdr:col>
      <xdr:colOff>38100</xdr:colOff>
      <xdr:row>86</xdr:row>
      <xdr:rowOff>75185</xdr:rowOff>
    </xdr:to>
    <xdr:sp macro="" textlink="">
      <xdr:nvSpPr>
        <xdr:cNvPr id="720" name="楕円 719">
          <a:extLst>
            <a:ext uri="{FF2B5EF4-FFF2-40B4-BE49-F238E27FC236}">
              <a16:creationId xmlns="" xmlns:a16="http://schemas.microsoft.com/office/drawing/2014/main" id="{018DF0CF-8846-4D75-BC7B-324F1BBFDED0}"/>
            </a:ext>
          </a:extLst>
        </xdr:cNvPr>
        <xdr:cNvSpPr/>
      </xdr:nvSpPr>
      <xdr:spPr>
        <a:xfrm>
          <a:off x="21272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24385</xdr:rowOff>
    </xdr:from>
    <xdr:to>
      <xdr:col>116</xdr:col>
      <xdr:colOff>63500</xdr:colOff>
      <xdr:row>86</xdr:row>
      <xdr:rowOff>24385</xdr:rowOff>
    </xdr:to>
    <xdr:cxnSp macro="">
      <xdr:nvCxnSpPr>
        <xdr:cNvPr id="721" name="直線コネクタ 720">
          <a:extLst>
            <a:ext uri="{FF2B5EF4-FFF2-40B4-BE49-F238E27FC236}">
              <a16:creationId xmlns="" xmlns:a16="http://schemas.microsoft.com/office/drawing/2014/main" id="{D2241755-5BB7-4B40-AA16-6BD0D2F1DF80}"/>
            </a:ext>
          </a:extLst>
        </xdr:cNvPr>
        <xdr:cNvCxnSpPr/>
      </xdr:nvCxnSpPr>
      <xdr:spPr>
        <a:xfrm>
          <a:off x="21323300" y="14769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145035</xdr:rowOff>
    </xdr:from>
    <xdr:to>
      <xdr:col>107</xdr:col>
      <xdr:colOff>101600</xdr:colOff>
      <xdr:row>86</xdr:row>
      <xdr:rowOff>75185</xdr:rowOff>
    </xdr:to>
    <xdr:sp macro="" textlink="">
      <xdr:nvSpPr>
        <xdr:cNvPr id="722" name="楕円 721">
          <a:extLst>
            <a:ext uri="{FF2B5EF4-FFF2-40B4-BE49-F238E27FC236}">
              <a16:creationId xmlns="" xmlns:a16="http://schemas.microsoft.com/office/drawing/2014/main" id="{B66E6FEF-5A8D-48E1-8A9E-151390CFF263}"/>
            </a:ext>
          </a:extLst>
        </xdr:cNvPr>
        <xdr:cNvSpPr/>
      </xdr:nvSpPr>
      <xdr:spPr>
        <a:xfrm>
          <a:off x="20383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24385</xdr:rowOff>
    </xdr:from>
    <xdr:to>
      <xdr:col>111</xdr:col>
      <xdr:colOff>177800</xdr:colOff>
      <xdr:row>86</xdr:row>
      <xdr:rowOff>24385</xdr:rowOff>
    </xdr:to>
    <xdr:cxnSp macro="">
      <xdr:nvCxnSpPr>
        <xdr:cNvPr id="723" name="直線コネクタ 722">
          <a:extLst>
            <a:ext uri="{FF2B5EF4-FFF2-40B4-BE49-F238E27FC236}">
              <a16:creationId xmlns="" xmlns:a16="http://schemas.microsoft.com/office/drawing/2014/main" id="{3F7DE241-4391-4164-9426-BBF8EFD9090B}"/>
            </a:ext>
          </a:extLst>
        </xdr:cNvPr>
        <xdr:cNvCxnSpPr/>
      </xdr:nvCxnSpPr>
      <xdr:spPr>
        <a:xfrm>
          <a:off x="20434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145035</xdr:rowOff>
    </xdr:from>
    <xdr:to>
      <xdr:col>102</xdr:col>
      <xdr:colOff>165100</xdr:colOff>
      <xdr:row>86</xdr:row>
      <xdr:rowOff>75185</xdr:rowOff>
    </xdr:to>
    <xdr:sp macro="" textlink="">
      <xdr:nvSpPr>
        <xdr:cNvPr id="724" name="楕円 723">
          <a:extLst>
            <a:ext uri="{FF2B5EF4-FFF2-40B4-BE49-F238E27FC236}">
              <a16:creationId xmlns="" xmlns:a16="http://schemas.microsoft.com/office/drawing/2014/main" id="{C12CC473-7A17-4CE4-B183-27418E0E54EA}"/>
            </a:ext>
          </a:extLst>
        </xdr:cNvPr>
        <xdr:cNvSpPr/>
      </xdr:nvSpPr>
      <xdr:spPr>
        <a:xfrm>
          <a:off x="19494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24385</xdr:rowOff>
    </xdr:from>
    <xdr:to>
      <xdr:col>107</xdr:col>
      <xdr:colOff>50800</xdr:colOff>
      <xdr:row>86</xdr:row>
      <xdr:rowOff>24385</xdr:rowOff>
    </xdr:to>
    <xdr:cxnSp macro="">
      <xdr:nvCxnSpPr>
        <xdr:cNvPr id="725" name="直線コネクタ 724">
          <a:extLst>
            <a:ext uri="{FF2B5EF4-FFF2-40B4-BE49-F238E27FC236}">
              <a16:creationId xmlns="" xmlns:a16="http://schemas.microsoft.com/office/drawing/2014/main" id="{6266F63E-3A93-4587-9447-6E78210C986E}"/>
            </a:ext>
          </a:extLst>
        </xdr:cNvPr>
        <xdr:cNvCxnSpPr/>
      </xdr:nvCxnSpPr>
      <xdr:spPr>
        <a:xfrm>
          <a:off x="19545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145035</xdr:rowOff>
    </xdr:from>
    <xdr:to>
      <xdr:col>98</xdr:col>
      <xdr:colOff>38100</xdr:colOff>
      <xdr:row>86</xdr:row>
      <xdr:rowOff>75185</xdr:rowOff>
    </xdr:to>
    <xdr:sp macro="" textlink="">
      <xdr:nvSpPr>
        <xdr:cNvPr id="726" name="楕円 725">
          <a:extLst>
            <a:ext uri="{FF2B5EF4-FFF2-40B4-BE49-F238E27FC236}">
              <a16:creationId xmlns="" xmlns:a16="http://schemas.microsoft.com/office/drawing/2014/main" id="{95DF85EB-E014-45BB-98BF-2E4C038F7DD2}"/>
            </a:ext>
          </a:extLst>
        </xdr:cNvPr>
        <xdr:cNvSpPr/>
      </xdr:nvSpPr>
      <xdr:spPr>
        <a:xfrm>
          <a:off x="18605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24385</xdr:rowOff>
    </xdr:from>
    <xdr:to>
      <xdr:col>102</xdr:col>
      <xdr:colOff>114300</xdr:colOff>
      <xdr:row>86</xdr:row>
      <xdr:rowOff>24385</xdr:rowOff>
    </xdr:to>
    <xdr:cxnSp macro="">
      <xdr:nvCxnSpPr>
        <xdr:cNvPr id="727" name="直線コネクタ 726">
          <a:extLst>
            <a:ext uri="{FF2B5EF4-FFF2-40B4-BE49-F238E27FC236}">
              <a16:creationId xmlns="" xmlns:a16="http://schemas.microsoft.com/office/drawing/2014/main" id="{93ADD798-1C5A-4EEB-80B9-2FE04E1A40EB}"/>
            </a:ext>
          </a:extLst>
        </xdr:cNvPr>
        <xdr:cNvCxnSpPr/>
      </xdr:nvCxnSpPr>
      <xdr:spPr>
        <a:xfrm>
          <a:off x="18656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728" name="n_1aveValue【消防施設】&#10;一人当たり面積">
          <a:extLst>
            <a:ext uri="{FF2B5EF4-FFF2-40B4-BE49-F238E27FC236}">
              <a16:creationId xmlns="" xmlns:a16="http://schemas.microsoft.com/office/drawing/2014/main" id="{378EABE4-2970-4F6D-BD83-7C1021111B0C}"/>
            </a:ext>
          </a:extLst>
        </xdr:cNvPr>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729" name="n_2aveValue【消防施設】&#10;一人当たり面積">
          <a:extLst>
            <a:ext uri="{FF2B5EF4-FFF2-40B4-BE49-F238E27FC236}">
              <a16:creationId xmlns="" xmlns:a16="http://schemas.microsoft.com/office/drawing/2014/main" id="{DFB1C241-DB6E-49D3-A0C0-34DBD172C2D6}"/>
            </a:ext>
          </a:extLst>
        </xdr:cNvPr>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730" name="n_3aveValue【消防施設】&#10;一人当たり面積">
          <a:extLst>
            <a:ext uri="{FF2B5EF4-FFF2-40B4-BE49-F238E27FC236}">
              <a16:creationId xmlns="" xmlns:a16="http://schemas.microsoft.com/office/drawing/2014/main" id="{A2526ABC-14B1-4791-84D9-E3E8D90A8980}"/>
            </a:ext>
          </a:extLst>
        </xdr:cNvPr>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31" name="n_4aveValue【消防施設】&#10;一人当たり面積">
          <a:extLst>
            <a:ext uri="{FF2B5EF4-FFF2-40B4-BE49-F238E27FC236}">
              <a16:creationId xmlns="" xmlns:a16="http://schemas.microsoft.com/office/drawing/2014/main" id="{40581B4D-524E-4B62-BE78-958D7A88289B}"/>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66312</xdr:rowOff>
    </xdr:from>
    <xdr:ext cx="469744" cy="259045"/>
    <xdr:sp macro="" textlink="">
      <xdr:nvSpPr>
        <xdr:cNvPr id="732" name="n_1mainValue【消防施設】&#10;一人当たり面積">
          <a:extLst>
            <a:ext uri="{FF2B5EF4-FFF2-40B4-BE49-F238E27FC236}">
              <a16:creationId xmlns="" xmlns:a16="http://schemas.microsoft.com/office/drawing/2014/main" id="{4ABF22B7-8A80-4F96-B385-0346FBE388FB}"/>
            </a:ext>
          </a:extLst>
        </xdr:cNvPr>
        <xdr:cNvSpPr txBox="1"/>
      </xdr:nvSpPr>
      <xdr:spPr>
        <a:xfrm>
          <a:off x="21075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66312</xdr:rowOff>
    </xdr:from>
    <xdr:ext cx="469744" cy="259045"/>
    <xdr:sp macro="" textlink="">
      <xdr:nvSpPr>
        <xdr:cNvPr id="733" name="n_2mainValue【消防施設】&#10;一人当たり面積">
          <a:extLst>
            <a:ext uri="{FF2B5EF4-FFF2-40B4-BE49-F238E27FC236}">
              <a16:creationId xmlns="" xmlns:a16="http://schemas.microsoft.com/office/drawing/2014/main" id="{7141A972-E868-40D7-9B8A-C5B080DB493F}"/>
            </a:ext>
          </a:extLst>
        </xdr:cNvPr>
        <xdr:cNvSpPr txBox="1"/>
      </xdr:nvSpPr>
      <xdr:spPr>
        <a:xfrm>
          <a:off x="20199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66312</xdr:rowOff>
    </xdr:from>
    <xdr:ext cx="469744" cy="259045"/>
    <xdr:sp macro="" textlink="">
      <xdr:nvSpPr>
        <xdr:cNvPr id="734" name="n_3mainValue【消防施設】&#10;一人当たり面積">
          <a:extLst>
            <a:ext uri="{FF2B5EF4-FFF2-40B4-BE49-F238E27FC236}">
              <a16:creationId xmlns="" xmlns:a16="http://schemas.microsoft.com/office/drawing/2014/main" id="{91A1171E-0CBC-49FD-9A93-E224DD523456}"/>
            </a:ext>
          </a:extLst>
        </xdr:cNvPr>
        <xdr:cNvSpPr txBox="1"/>
      </xdr:nvSpPr>
      <xdr:spPr>
        <a:xfrm>
          <a:off x="19310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66312</xdr:rowOff>
    </xdr:from>
    <xdr:ext cx="469744" cy="259045"/>
    <xdr:sp macro="" textlink="">
      <xdr:nvSpPr>
        <xdr:cNvPr id="735" name="n_4mainValue【消防施設】&#10;一人当たり面積">
          <a:extLst>
            <a:ext uri="{FF2B5EF4-FFF2-40B4-BE49-F238E27FC236}">
              <a16:creationId xmlns="" xmlns:a16="http://schemas.microsoft.com/office/drawing/2014/main" id="{54F2F54F-AD26-41FF-9A57-978E48A94ABA}"/>
            </a:ext>
          </a:extLst>
        </xdr:cNvPr>
        <xdr:cNvSpPr txBox="1"/>
      </xdr:nvSpPr>
      <xdr:spPr>
        <a:xfrm>
          <a:off x="18421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 xmlns:a16="http://schemas.microsoft.com/office/drawing/2014/main" id="{5D152F71-72CC-4463-B923-F22E21B80B5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 xmlns:a16="http://schemas.microsoft.com/office/drawing/2014/main" id="{1D6FEE2E-6547-492D-9B67-5B4B81C46A3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 xmlns:a16="http://schemas.microsoft.com/office/drawing/2014/main" id="{436AF823-B093-4B53-BA1C-62DE4B8639E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 xmlns:a16="http://schemas.microsoft.com/office/drawing/2014/main" id="{090578DE-8E21-4BCD-BA30-1BEB32588B4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 xmlns:a16="http://schemas.microsoft.com/office/drawing/2014/main" id="{40885D63-524B-4442-9802-D08B90DE07E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 xmlns:a16="http://schemas.microsoft.com/office/drawing/2014/main" id="{372BEA1E-680A-45CD-936F-FABAA0DF4B1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 xmlns:a16="http://schemas.microsoft.com/office/drawing/2014/main" id="{993E6701-258E-46D2-ABF9-281E6B601E2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 xmlns:a16="http://schemas.microsoft.com/office/drawing/2014/main" id="{C19A29D3-56E0-4354-99CF-673377E67FF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 xmlns:a16="http://schemas.microsoft.com/office/drawing/2014/main" id="{03349DBB-B053-4388-96DA-D741F096E1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 xmlns:a16="http://schemas.microsoft.com/office/drawing/2014/main" id="{E7D356C6-3528-41E3-95C9-4DC86ED579B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 xmlns:a16="http://schemas.microsoft.com/office/drawing/2014/main" id="{5D4F34A8-282F-48E7-93D0-3B286E1F5E6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 xmlns:a16="http://schemas.microsoft.com/office/drawing/2014/main" id="{71A35753-345D-4AB4-9DC6-CD481B22C83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 xmlns:a16="http://schemas.microsoft.com/office/drawing/2014/main" id="{D71796BB-434C-4C59-9866-B1AC8605CE7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 xmlns:a16="http://schemas.microsoft.com/office/drawing/2014/main" id="{E657D08B-0802-4CF9-A983-07E25F7202D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 xmlns:a16="http://schemas.microsoft.com/office/drawing/2014/main" id="{1612F8AD-4CEB-4C96-A5AD-118A45A2A86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 xmlns:a16="http://schemas.microsoft.com/office/drawing/2014/main" id="{6705E619-0F04-4B3A-8F52-9A9394B1DDA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 xmlns:a16="http://schemas.microsoft.com/office/drawing/2014/main" id="{71F00D46-6866-4A18-9CDB-21B618EE9DF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 xmlns:a16="http://schemas.microsoft.com/office/drawing/2014/main" id="{73C370BB-58AE-467F-BBFA-EBA43629D10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 xmlns:a16="http://schemas.microsoft.com/office/drawing/2014/main" id="{571A0E9D-C77B-429D-BF85-78AEAF8A203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 xmlns:a16="http://schemas.microsoft.com/office/drawing/2014/main" id="{AB20D545-7309-4DA8-A1E7-43040FD4C24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 xmlns:a16="http://schemas.microsoft.com/office/drawing/2014/main" id="{40A5B7C9-7064-40ED-817E-B30C0398C7E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 xmlns:a16="http://schemas.microsoft.com/office/drawing/2014/main" id="{C708BCB4-B80B-40D7-9481-F9FE973A26E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 xmlns:a16="http://schemas.microsoft.com/office/drawing/2014/main" id="{664E4C8E-983A-494E-9086-8E5CEB753A6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 xmlns:a16="http://schemas.microsoft.com/office/drawing/2014/main" id="{CE01A7AE-5D75-4648-9A7F-B05DB1DF339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a:extLst>
            <a:ext uri="{FF2B5EF4-FFF2-40B4-BE49-F238E27FC236}">
              <a16:creationId xmlns="" xmlns:a16="http://schemas.microsoft.com/office/drawing/2014/main" id="{933729FE-ED6E-45CD-9395-14AB10D81EB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61" name="直線コネクタ 760">
          <a:extLst>
            <a:ext uri="{FF2B5EF4-FFF2-40B4-BE49-F238E27FC236}">
              <a16:creationId xmlns="" xmlns:a16="http://schemas.microsoft.com/office/drawing/2014/main" id="{FE481DED-AC56-4350-8BE6-DDFEF53EB110}"/>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62" name="【庁舎】&#10;有形固定資産減価償却率最小値テキスト">
          <a:extLst>
            <a:ext uri="{FF2B5EF4-FFF2-40B4-BE49-F238E27FC236}">
              <a16:creationId xmlns="" xmlns:a16="http://schemas.microsoft.com/office/drawing/2014/main" id="{E726E29B-9EDD-4445-A2FC-A76CD6927246}"/>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63" name="直線コネクタ 762">
          <a:extLst>
            <a:ext uri="{FF2B5EF4-FFF2-40B4-BE49-F238E27FC236}">
              <a16:creationId xmlns="" xmlns:a16="http://schemas.microsoft.com/office/drawing/2014/main" id="{D23CFBCE-F079-40F3-B0DA-14F75FC76F33}"/>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64" name="【庁舎】&#10;有形固定資産減価償却率最大値テキスト">
          <a:extLst>
            <a:ext uri="{FF2B5EF4-FFF2-40B4-BE49-F238E27FC236}">
              <a16:creationId xmlns="" xmlns:a16="http://schemas.microsoft.com/office/drawing/2014/main" id="{A7591ACB-6334-4663-8016-7C51D20DB1A0}"/>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65" name="直線コネクタ 764">
          <a:extLst>
            <a:ext uri="{FF2B5EF4-FFF2-40B4-BE49-F238E27FC236}">
              <a16:creationId xmlns="" xmlns:a16="http://schemas.microsoft.com/office/drawing/2014/main" id="{3F99CD17-1358-4BF3-84FB-363299A73E1A}"/>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766" name="【庁舎】&#10;有形固定資産減価償却率平均値テキスト">
          <a:extLst>
            <a:ext uri="{FF2B5EF4-FFF2-40B4-BE49-F238E27FC236}">
              <a16:creationId xmlns="" xmlns:a16="http://schemas.microsoft.com/office/drawing/2014/main" id="{8D9C164D-CAC3-46DE-9058-6E9F6294EABA}"/>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67" name="フローチャート: 判断 766">
          <a:extLst>
            <a:ext uri="{FF2B5EF4-FFF2-40B4-BE49-F238E27FC236}">
              <a16:creationId xmlns="" xmlns:a16="http://schemas.microsoft.com/office/drawing/2014/main" id="{1FABCC15-2BD0-4009-BE84-6F681E0E5DEE}"/>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8" name="フローチャート: 判断 767">
          <a:extLst>
            <a:ext uri="{FF2B5EF4-FFF2-40B4-BE49-F238E27FC236}">
              <a16:creationId xmlns="" xmlns:a16="http://schemas.microsoft.com/office/drawing/2014/main" id="{BD5A5607-CCD5-4C5B-89E8-51710A9F01A6}"/>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69" name="フローチャート: 判断 768">
          <a:extLst>
            <a:ext uri="{FF2B5EF4-FFF2-40B4-BE49-F238E27FC236}">
              <a16:creationId xmlns="" xmlns:a16="http://schemas.microsoft.com/office/drawing/2014/main" id="{8D59EEF9-F4CE-4327-91CE-CBA9E5715582}"/>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770" name="フローチャート: 判断 769">
          <a:extLst>
            <a:ext uri="{FF2B5EF4-FFF2-40B4-BE49-F238E27FC236}">
              <a16:creationId xmlns="" xmlns:a16="http://schemas.microsoft.com/office/drawing/2014/main" id="{B8DD4072-2BAA-4FC9-A94B-0DCC03B89402}"/>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71" name="フローチャート: 判断 770">
          <a:extLst>
            <a:ext uri="{FF2B5EF4-FFF2-40B4-BE49-F238E27FC236}">
              <a16:creationId xmlns="" xmlns:a16="http://schemas.microsoft.com/office/drawing/2014/main" id="{1C6B6E47-483D-431C-8907-F1C1ECBD5E3E}"/>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 xmlns:a16="http://schemas.microsoft.com/office/drawing/2014/main" id="{3E9FDFEC-1434-4D74-8E93-53ADBFFA691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 xmlns:a16="http://schemas.microsoft.com/office/drawing/2014/main" id="{5FCA3E01-A196-4EC9-9129-DB157425F7D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 xmlns:a16="http://schemas.microsoft.com/office/drawing/2014/main" id="{C470D354-2544-43BA-8CB8-E3F85E05159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 xmlns:a16="http://schemas.microsoft.com/office/drawing/2014/main" id="{8EB65E27-8A83-41E3-98D0-3160FFB591C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 xmlns:a16="http://schemas.microsoft.com/office/drawing/2014/main" id="{F842C6C3-D902-4933-B19C-966BE6542A5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125005</xdr:rowOff>
    </xdr:from>
    <xdr:to>
      <xdr:col>85</xdr:col>
      <xdr:colOff>177800</xdr:colOff>
      <xdr:row>106</xdr:row>
      <xdr:rowOff>55155</xdr:rowOff>
    </xdr:to>
    <xdr:sp macro="" textlink="">
      <xdr:nvSpPr>
        <xdr:cNvPr id="777" name="楕円 776">
          <a:extLst>
            <a:ext uri="{FF2B5EF4-FFF2-40B4-BE49-F238E27FC236}">
              <a16:creationId xmlns="" xmlns:a16="http://schemas.microsoft.com/office/drawing/2014/main" id="{A74B449E-3DF0-41C3-A06C-55D4859CDC79}"/>
            </a:ext>
          </a:extLst>
        </xdr:cNvPr>
        <xdr:cNvSpPr/>
      </xdr:nvSpPr>
      <xdr:spPr>
        <a:xfrm>
          <a:off x="162687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103432</xdr:rowOff>
    </xdr:from>
    <xdr:ext cx="405111" cy="259045"/>
    <xdr:sp macro="" textlink="">
      <xdr:nvSpPr>
        <xdr:cNvPr id="778" name="【庁舎】&#10;有形固定資産減価償却率該当値テキスト">
          <a:extLst>
            <a:ext uri="{FF2B5EF4-FFF2-40B4-BE49-F238E27FC236}">
              <a16:creationId xmlns="" xmlns:a16="http://schemas.microsoft.com/office/drawing/2014/main" id="{360DA397-A932-4994-92DE-254A6A581A0F}"/>
            </a:ext>
          </a:extLst>
        </xdr:cNvPr>
        <xdr:cNvSpPr txBox="1"/>
      </xdr:nvSpPr>
      <xdr:spPr>
        <a:xfrm>
          <a:off x="16357600"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138068</xdr:rowOff>
    </xdr:from>
    <xdr:to>
      <xdr:col>81</xdr:col>
      <xdr:colOff>101600</xdr:colOff>
      <xdr:row>106</xdr:row>
      <xdr:rowOff>68218</xdr:rowOff>
    </xdr:to>
    <xdr:sp macro="" textlink="">
      <xdr:nvSpPr>
        <xdr:cNvPr id="779" name="楕円 778">
          <a:extLst>
            <a:ext uri="{FF2B5EF4-FFF2-40B4-BE49-F238E27FC236}">
              <a16:creationId xmlns="" xmlns:a16="http://schemas.microsoft.com/office/drawing/2014/main" id="{1573081B-7C38-4AE8-A9DA-80DF0980F398}"/>
            </a:ext>
          </a:extLst>
        </xdr:cNvPr>
        <xdr:cNvSpPr/>
      </xdr:nvSpPr>
      <xdr:spPr>
        <a:xfrm>
          <a:off x="15430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4355</xdr:rowOff>
    </xdr:from>
    <xdr:to>
      <xdr:col>85</xdr:col>
      <xdr:colOff>127000</xdr:colOff>
      <xdr:row>106</xdr:row>
      <xdr:rowOff>17418</xdr:rowOff>
    </xdr:to>
    <xdr:cxnSp macro="">
      <xdr:nvCxnSpPr>
        <xdr:cNvPr id="780" name="直線コネクタ 779">
          <a:extLst>
            <a:ext uri="{FF2B5EF4-FFF2-40B4-BE49-F238E27FC236}">
              <a16:creationId xmlns="" xmlns:a16="http://schemas.microsoft.com/office/drawing/2014/main" id="{189CF30F-9DAE-4166-9486-6764E70296D9}"/>
            </a:ext>
          </a:extLst>
        </xdr:cNvPr>
        <xdr:cNvCxnSpPr/>
      </xdr:nvCxnSpPr>
      <xdr:spPr>
        <a:xfrm flipV="1">
          <a:off x="15481300" y="1817805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116839</xdr:rowOff>
    </xdr:from>
    <xdr:to>
      <xdr:col>76</xdr:col>
      <xdr:colOff>165100</xdr:colOff>
      <xdr:row>106</xdr:row>
      <xdr:rowOff>46989</xdr:rowOff>
    </xdr:to>
    <xdr:sp macro="" textlink="">
      <xdr:nvSpPr>
        <xdr:cNvPr id="781" name="楕円 780">
          <a:extLst>
            <a:ext uri="{FF2B5EF4-FFF2-40B4-BE49-F238E27FC236}">
              <a16:creationId xmlns="" xmlns:a16="http://schemas.microsoft.com/office/drawing/2014/main" id="{44FE4865-98B1-43B9-B080-AC0DF60CFFF5}"/>
            </a:ext>
          </a:extLst>
        </xdr:cNvPr>
        <xdr:cNvSpPr/>
      </xdr:nvSpPr>
      <xdr:spPr>
        <a:xfrm>
          <a:off x="1454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167639</xdr:rowOff>
    </xdr:from>
    <xdr:to>
      <xdr:col>81</xdr:col>
      <xdr:colOff>50800</xdr:colOff>
      <xdr:row>106</xdr:row>
      <xdr:rowOff>17418</xdr:rowOff>
    </xdr:to>
    <xdr:cxnSp macro="">
      <xdr:nvCxnSpPr>
        <xdr:cNvPr id="782" name="直線コネクタ 781">
          <a:extLst>
            <a:ext uri="{FF2B5EF4-FFF2-40B4-BE49-F238E27FC236}">
              <a16:creationId xmlns="" xmlns:a16="http://schemas.microsoft.com/office/drawing/2014/main" id="{CD3068A8-C8D8-4A9F-ADCF-9AE4DC5A1258}"/>
            </a:ext>
          </a:extLst>
        </xdr:cNvPr>
        <xdr:cNvCxnSpPr/>
      </xdr:nvCxnSpPr>
      <xdr:spPr>
        <a:xfrm>
          <a:off x="14592300" y="1816988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102144</xdr:rowOff>
    </xdr:from>
    <xdr:to>
      <xdr:col>72</xdr:col>
      <xdr:colOff>38100</xdr:colOff>
      <xdr:row>107</xdr:row>
      <xdr:rowOff>32294</xdr:rowOff>
    </xdr:to>
    <xdr:sp macro="" textlink="">
      <xdr:nvSpPr>
        <xdr:cNvPr id="783" name="楕円 782">
          <a:extLst>
            <a:ext uri="{FF2B5EF4-FFF2-40B4-BE49-F238E27FC236}">
              <a16:creationId xmlns="" xmlns:a16="http://schemas.microsoft.com/office/drawing/2014/main" id="{74EA02DA-A60C-4318-A69C-1A045A878F3F}"/>
            </a:ext>
          </a:extLst>
        </xdr:cNvPr>
        <xdr:cNvSpPr/>
      </xdr:nvSpPr>
      <xdr:spPr>
        <a:xfrm>
          <a:off x="13652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167639</xdr:rowOff>
    </xdr:from>
    <xdr:to>
      <xdr:col>76</xdr:col>
      <xdr:colOff>114300</xdr:colOff>
      <xdr:row>106</xdr:row>
      <xdr:rowOff>152944</xdr:rowOff>
    </xdr:to>
    <xdr:cxnSp macro="">
      <xdr:nvCxnSpPr>
        <xdr:cNvPr id="784" name="直線コネクタ 783">
          <a:extLst>
            <a:ext uri="{FF2B5EF4-FFF2-40B4-BE49-F238E27FC236}">
              <a16:creationId xmlns="" xmlns:a16="http://schemas.microsoft.com/office/drawing/2014/main" id="{336C24CE-82CE-4F7B-BE57-0D036C25C231}"/>
            </a:ext>
          </a:extLst>
        </xdr:cNvPr>
        <xdr:cNvCxnSpPr/>
      </xdr:nvCxnSpPr>
      <xdr:spPr>
        <a:xfrm flipV="1">
          <a:off x="13703300" y="18169889"/>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5806</xdr:rowOff>
    </xdr:from>
    <xdr:to>
      <xdr:col>67</xdr:col>
      <xdr:colOff>101600</xdr:colOff>
      <xdr:row>107</xdr:row>
      <xdr:rowOff>107406</xdr:rowOff>
    </xdr:to>
    <xdr:sp macro="" textlink="">
      <xdr:nvSpPr>
        <xdr:cNvPr id="785" name="楕円 784">
          <a:extLst>
            <a:ext uri="{FF2B5EF4-FFF2-40B4-BE49-F238E27FC236}">
              <a16:creationId xmlns="" xmlns:a16="http://schemas.microsoft.com/office/drawing/2014/main" id="{079082E4-0CFE-4A23-8E1B-B0CD0FB1F0BA}"/>
            </a:ext>
          </a:extLst>
        </xdr:cNvPr>
        <xdr:cNvSpPr/>
      </xdr:nvSpPr>
      <xdr:spPr>
        <a:xfrm>
          <a:off x="12763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152944</xdr:rowOff>
    </xdr:from>
    <xdr:to>
      <xdr:col>71</xdr:col>
      <xdr:colOff>177800</xdr:colOff>
      <xdr:row>107</xdr:row>
      <xdr:rowOff>56606</xdr:rowOff>
    </xdr:to>
    <xdr:cxnSp macro="">
      <xdr:nvCxnSpPr>
        <xdr:cNvPr id="786" name="直線コネクタ 785">
          <a:extLst>
            <a:ext uri="{FF2B5EF4-FFF2-40B4-BE49-F238E27FC236}">
              <a16:creationId xmlns="" xmlns:a16="http://schemas.microsoft.com/office/drawing/2014/main" id="{0A5AE723-C38A-4F05-A897-D8E5DCA425DF}"/>
            </a:ext>
          </a:extLst>
        </xdr:cNvPr>
        <xdr:cNvCxnSpPr/>
      </xdr:nvCxnSpPr>
      <xdr:spPr>
        <a:xfrm flipV="1">
          <a:off x="12814300" y="1832664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87" name="n_1aveValue【庁舎】&#10;有形固定資産減価償却率">
          <a:extLst>
            <a:ext uri="{FF2B5EF4-FFF2-40B4-BE49-F238E27FC236}">
              <a16:creationId xmlns="" xmlns:a16="http://schemas.microsoft.com/office/drawing/2014/main" id="{F60FA15C-00F8-4EE3-8824-96C18D2BE4E9}"/>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88" name="n_2aveValue【庁舎】&#10;有形固定資産減価償却率">
          <a:extLst>
            <a:ext uri="{FF2B5EF4-FFF2-40B4-BE49-F238E27FC236}">
              <a16:creationId xmlns="" xmlns:a16="http://schemas.microsoft.com/office/drawing/2014/main" id="{2E522ADB-5DEB-4141-8BAE-64D0C6C62DFE}"/>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789" name="n_3aveValue【庁舎】&#10;有形固定資産減価償却率">
          <a:extLst>
            <a:ext uri="{FF2B5EF4-FFF2-40B4-BE49-F238E27FC236}">
              <a16:creationId xmlns="" xmlns:a16="http://schemas.microsoft.com/office/drawing/2014/main" id="{DFF35781-C61C-4074-9744-D0DDD9CC7EF8}"/>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90" name="n_4aveValue【庁舎】&#10;有形固定資産減価償却率">
          <a:extLst>
            <a:ext uri="{FF2B5EF4-FFF2-40B4-BE49-F238E27FC236}">
              <a16:creationId xmlns="" xmlns:a16="http://schemas.microsoft.com/office/drawing/2014/main" id="{2B2114D4-A5F0-4C84-B119-26215DDF34FC}"/>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59345</xdr:rowOff>
    </xdr:from>
    <xdr:ext cx="405111" cy="259045"/>
    <xdr:sp macro="" textlink="">
      <xdr:nvSpPr>
        <xdr:cNvPr id="791" name="n_1mainValue【庁舎】&#10;有形固定資産減価償却率">
          <a:extLst>
            <a:ext uri="{FF2B5EF4-FFF2-40B4-BE49-F238E27FC236}">
              <a16:creationId xmlns="" xmlns:a16="http://schemas.microsoft.com/office/drawing/2014/main" id="{8A22008B-CC45-442C-9EA3-0753DD915EA9}"/>
            </a:ext>
          </a:extLst>
        </xdr:cNvPr>
        <xdr:cNvSpPr txBox="1"/>
      </xdr:nvSpPr>
      <xdr:spPr>
        <a:xfrm>
          <a:off x="152660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38116</xdr:rowOff>
    </xdr:from>
    <xdr:ext cx="405111" cy="259045"/>
    <xdr:sp macro="" textlink="">
      <xdr:nvSpPr>
        <xdr:cNvPr id="792" name="n_2mainValue【庁舎】&#10;有形固定資産減価償却率">
          <a:extLst>
            <a:ext uri="{FF2B5EF4-FFF2-40B4-BE49-F238E27FC236}">
              <a16:creationId xmlns="" xmlns:a16="http://schemas.microsoft.com/office/drawing/2014/main" id="{9FC82853-A2CC-4C24-8D75-922BD89A75F6}"/>
            </a:ext>
          </a:extLst>
        </xdr:cNvPr>
        <xdr:cNvSpPr txBox="1"/>
      </xdr:nvSpPr>
      <xdr:spPr>
        <a:xfrm>
          <a:off x="14389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23421</xdr:rowOff>
    </xdr:from>
    <xdr:ext cx="405111" cy="259045"/>
    <xdr:sp macro="" textlink="">
      <xdr:nvSpPr>
        <xdr:cNvPr id="793" name="n_3mainValue【庁舎】&#10;有形固定資産減価償却率">
          <a:extLst>
            <a:ext uri="{FF2B5EF4-FFF2-40B4-BE49-F238E27FC236}">
              <a16:creationId xmlns="" xmlns:a16="http://schemas.microsoft.com/office/drawing/2014/main" id="{E0F71F76-949E-4A04-8176-CDA3222E9584}"/>
            </a:ext>
          </a:extLst>
        </xdr:cNvPr>
        <xdr:cNvSpPr txBox="1"/>
      </xdr:nvSpPr>
      <xdr:spPr>
        <a:xfrm>
          <a:off x="13500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98533</xdr:rowOff>
    </xdr:from>
    <xdr:ext cx="405111" cy="259045"/>
    <xdr:sp macro="" textlink="">
      <xdr:nvSpPr>
        <xdr:cNvPr id="794" name="n_4mainValue【庁舎】&#10;有形固定資産減価償却率">
          <a:extLst>
            <a:ext uri="{FF2B5EF4-FFF2-40B4-BE49-F238E27FC236}">
              <a16:creationId xmlns="" xmlns:a16="http://schemas.microsoft.com/office/drawing/2014/main" id="{FC79B8B0-B084-458B-A239-5C89ACD8907C}"/>
            </a:ext>
          </a:extLst>
        </xdr:cNvPr>
        <xdr:cNvSpPr txBox="1"/>
      </xdr:nvSpPr>
      <xdr:spPr>
        <a:xfrm>
          <a:off x="126117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 xmlns:a16="http://schemas.microsoft.com/office/drawing/2014/main" id="{19025C3C-4537-4C9C-83BF-37A11F5C82D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 xmlns:a16="http://schemas.microsoft.com/office/drawing/2014/main" id="{B5525F95-B3FA-4DB3-AFD3-1CCC5932147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 xmlns:a16="http://schemas.microsoft.com/office/drawing/2014/main" id="{F1E30CC9-3CF7-4EF8-8301-13E08327A7C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 xmlns:a16="http://schemas.microsoft.com/office/drawing/2014/main" id="{0BC082CA-3151-434D-B76E-6B6EA5BC47C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 xmlns:a16="http://schemas.microsoft.com/office/drawing/2014/main" id="{CE7E5E3F-E7A1-43C5-9991-C45B4EEB01F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 xmlns:a16="http://schemas.microsoft.com/office/drawing/2014/main" id="{1195E1F7-F4C0-4078-B13C-7A47CE5A82A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 xmlns:a16="http://schemas.microsoft.com/office/drawing/2014/main" id="{B0322102-0B8C-4209-905E-789B32C7B6C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 xmlns:a16="http://schemas.microsoft.com/office/drawing/2014/main" id="{CB30D5C1-9F04-4F42-8520-86B87CF17B5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 xmlns:a16="http://schemas.microsoft.com/office/drawing/2014/main" id="{6836A995-1C51-4FC5-9C20-7DA62F30FC9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 xmlns:a16="http://schemas.microsoft.com/office/drawing/2014/main" id="{3FCEAABD-DEA2-49BE-A43E-3778BF2DDA7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a:extLst>
            <a:ext uri="{FF2B5EF4-FFF2-40B4-BE49-F238E27FC236}">
              <a16:creationId xmlns="" xmlns:a16="http://schemas.microsoft.com/office/drawing/2014/main" id="{77BF1BEE-8DEF-4D25-AA43-A4A62ED12DE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a:extLst>
            <a:ext uri="{FF2B5EF4-FFF2-40B4-BE49-F238E27FC236}">
              <a16:creationId xmlns="" xmlns:a16="http://schemas.microsoft.com/office/drawing/2014/main" id="{23002F8A-533C-4D6B-A91F-8687FC9C71D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a:extLst>
            <a:ext uri="{FF2B5EF4-FFF2-40B4-BE49-F238E27FC236}">
              <a16:creationId xmlns="" xmlns:a16="http://schemas.microsoft.com/office/drawing/2014/main" id="{E52496C9-1904-4C66-85FA-1C0C1BEDE2E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a:extLst>
            <a:ext uri="{FF2B5EF4-FFF2-40B4-BE49-F238E27FC236}">
              <a16:creationId xmlns="" xmlns:a16="http://schemas.microsoft.com/office/drawing/2014/main" id="{E52FEC45-CE54-47F1-AD13-09C9A026C81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a:extLst>
            <a:ext uri="{FF2B5EF4-FFF2-40B4-BE49-F238E27FC236}">
              <a16:creationId xmlns="" xmlns:a16="http://schemas.microsoft.com/office/drawing/2014/main" id="{4EAA0DA9-F94F-4379-8DF3-53B3709C7C3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a:extLst>
            <a:ext uri="{FF2B5EF4-FFF2-40B4-BE49-F238E27FC236}">
              <a16:creationId xmlns="" xmlns:a16="http://schemas.microsoft.com/office/drawing/2014/main" id="{D4DB5117-B6E1-43FC-BC8B-8B121BE4CA4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a:extLst>
            <a:ext uri="{FF2B5EF4-FFF2-40B4-BE49-F238E27FC236}">
              <a16:creationId xmlns="" xmlns:a16="http://schemas.microsoft.com/office/drawing/2014/main" id="{925D0E08-65CA-4FB6-8FA2-B6D5B3286AB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a:extLst>
            <a:ext uri="{FF2B5EF4-FFF2-40B4-BE49-F238E27FC236}">
              <a16:creationId xmlns="" xmlns:a16="http://schemas.microsoft.com/office/drawing/2014/main" id="{DA945950-1FAF-4B89-A289-3B73DA0A947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a:extLst>
            <a:ext uri="{FF2B5EF4-FFF2-40B4-BE49-F238E27FC236}">
              <a16:creationId xmlns="" xmlns:a16="http://schemas.microsoft.com/office/drawing/2014/main" id="{6AEEDFA3-60FC-444A-BD73-FF1AE223343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a:extLst>
            <a:ext uri="{FF2B5EF4-FFF2-40B4-BE49-F238E27FC236}">
              <a16:creationId xmlns="" xmlns:a16="http://schemas.microsoft.com/office/drawing/2014/main" id="{C1538B2C-A95E-4B69-988A-150DDB1EDDF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a:extLst>
            <a:ext uri="{FF2B5EF4-FFF2-40B4-BE49-F238E27FC236}">
              <a16:creationId xmlns="" xmlns:a16="http://schemas.microsoft.com/office/drawing/2014/main" id="{B2FD8BAA-82B8-4A5E-8975-105907E4D4A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a:extLst>
            <a:ext uri="{FF2B5EF4-FFF2-40B4-BE49-F238E27FC236}">
              <a16:creationId xmlns="" xmlns:a16="http://schemas.microsoft.com/office/drawing/2014/main" id="{BFCD0AAB-52D7-4D51-ABF4-BA718125BCB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 xmlns:a16="http://schemas.microsoft.com/office/drawing/2014/main" id="{9CC03597-DB3C-4591-95EF-2133B5426E7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 xmlns:a16="http://schemas.microsoft.com/office/drawing/2014/main" id="{3A5827EC-5D2B-452D-B228-94311370F53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a:extLst>
            <a:ext uri="{FF2B5EF4-FFF2-40B4-BE49-F238E27FC236}">
              <a16:creationId xmlns="" xmlns:a16="http://schemas.microsoft.com/office/drawing/2014/main" id="{75B7D590-2A6C-467B-A3D6-37A8AF5C993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20" name="直線コネクタ 819">
          <a:extLst>
            <a:ext uri="{FF2B5EF4-FFF2-40B4-BE49-F238E27FC236}">
              <a16:creationId xmlns="" xmlns:a16="http://schemas.microsoft.com/office/drawing/2014/main" id="{F5355928-44FB-46DC-831A-6620CDA76318}"/>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1" name="【庁舎】&#10;一人当たり面積最小値テキスト">
          <a:extLst>
            <a:ext uri="{FF2B5EF4-FFF2-40B4-BE49-F238E27FC236}">
              <a16:creationId xmlns="" xmlns:a16="http://schemas.microsoft.com/office/drawing/2014/main" id="{EE01186C-9C3F-4E0A-BF09-EC6910E1AF2A}"/>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2" name="直線コネクタ 821">
          <a:extLst>
            <a:ext uri="{FF2B5EF4-FFF2-40B4-BE49-F238E27FC236}">
              <a16:creationId xmlns="" xmlns:a16="http://schemas.microsoft.com/office/drawing/2014/main" id="{FA9DC2DD-9C68-4D22-B9F5-8DD0F55E09C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23" name="【庁舎】&#10;一人当たり面積最大値テキスト">
          <a:extLst>
            <a:ext uri="{FF2B5EF4-FFF2-40B4-BE49-F238E27FC236}">
              <a16:creationId xmlns="" xmlns:a16="http://schemas.microsoft.com/office/drawing/2014/main" id="{1BCA67CA-D87E-45EF-A6EE-53CC6ABF7880}"/>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24" name="直線コネクタ 823">
          <a:extLst>
            <a:ext uri="{FF2B5EF4-FFF2-40B4-BE49-F238E27FC236}">
              <a16:creationId xmlns="" xmlns:a16="http://schemas.microsoft.com/office/drawing/2014/main" id="{631539D5-E5D5-4408-A21B-7CE925137FD2}"/>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825" name="【庁舎】&#10;一人当たり面積平均値テキスト">
          <a:extLst>
            <a:ext uri="{FF2B5EF4-FFF2-40B4-BE49-F238E27FC236}">
              <a16:creationId xmlns="" xmlns:a16="http://schemas.microsoft.com/office/drawing/2014/main" id="{A43C90AF-FF26-412B-9A1C-EDA032BD3F09}"/>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26" name="フローチャート: 判断 825">
          <a:extLst>
            <a:ext uri="{FF2B5EF4-FFF2-40B4-BE49-F238E27FC236}">
              <a16:creationId xmlns="" xmlns:a16="http://schemas.microsoft.com/office/drawing/2014/main" id="{9C9C0721-56EB-4E7A-A8A5-86457EE9C378}"/>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27" name="フローチャート: 判断 826">
          <a:extLst>
            <a:ext uri="{FF2B5EF4-FFF2-40B4-BE49-F238E27FC236}">
              <a16:creationId xmlns="" xmlns:a16="http://schemas.microsoft.com/office/drawing/2014/main" id="{F3FB55D8-6943-4A12-9476-8D181F0D9990}"/>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28" name="フローチャート: 判断 827">
          <a:extLst>
            <a:ext uri="{FF2B5EF4-FFF2-40B4-BE49-F238E27FC236}">
              <a16:creationId xmlns="" xmlns:a16="http://schemas.microsoft.com/office/drawing/2014/main" id="{F19C2D16-BADD-424B-93F1-46F954F1C1B3}"/>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29" name="フローチャート: 判断 828">
          <a:extLst>
            <a:ext uri="{FF2B5EF4-FFF2-40B4-BE49-F238E27FC236}">
              <a16:creationId xmlns="" xmlns:a16="http://schemas.microsoft.com/office/drawing/2014/main" id="{CF3524E9-D683-4C76-830C-FDE951ACF0C1}"/>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30" name="フローチャート: 判断 829">
          <a:extLst>
            <a:ext uri="{FF2B5EF4-FFF2-40B4-BE49-F238E27FC236}">
              <a16:creationId xmlns="" xmlns:a16="http://schemas.microsoft.com/office/drawing/2014/main" id="{9F8FA48B-4DD2-43D0-A7CA-69B1A9CD7E0E}"/>
            </a:ext>
          </a:extLst>
        </xdr:cNvPr>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 xmlns:a16="http://schemas.microsoft.com/office/drawing/2014/main" id="{225C2263-2B29-4CDA-9BF4-5140913B577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 xmlns:a16="http://schemas.microsoft.com/office/drawing/2014/main" id="{45BD27AB-0616-48F5-B8A9-5D973E174A3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 xmlns:a16="http://schemas.microsoft.com/office/drawing/2014/main" id="{59C8A635-D8BF-4E75-9A90-ED438817B4F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 xmlns:a16="http://schemas.microsoft.com/office/drawing/2014/main" id="{01C47205-C6F8-4746-BAA3-755C9A740E4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 xmlns:a16="http://schemas.microsoft.com/office/drawing/2014/main" id="{3F90ECD5-FAD7-49BD-A3A2-16E29C12B99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36" name="楕円 835">
          <a:extLst>
            <a:ext uri="{FF2B5EF4-FFF2-40B4-BE49-F238E27FC236}">
              <a16:creationId xmlns="" xmlns:a16="http://schemas.microsoft.com/office/drawing/2014/main" id="{3DF6FB26-5A6D-471F-92E0-3183DF114327}"/>
            </a:ext>
          </a:extLst>
        </xdr:cNvPr>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837" name="【庁舎】&#10;一人当たり面積該当値テキスト">
          <a:extLst>
            <a:ext uri="{FF2B5EF4-FFF2-40B4-BE49-F238E27FC236}">
              <a16:creationId xmlns="" xmlns:a16="http://schemas.microsoft.com/office/drawing/2014/main" id="{0E6950F8-D7E7-44EF-8D7C-2BE4E2D29ADF}"/>
            </a:ext>
          </a:extLst>
        </xdr:cNvPr>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838" name="楕円 837">
          <a:extLst>
            <a:ext uri="{FF2B5EF4-FFF2-40B4-BE49-F238E27FC236}">
              <a16:creationId xmlns="" xmlns:a16="http://schemas.microsoft.com/office/drawing/2014/main" id="{F21D9FE7-0849-4FDE-BF95-84CF1654057B}"/>
            </a:ext>
          </a:extLst>
        </xdr:cNvPr>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76200</xdr:rowOff>
    </xdr:to>
    <xdr:cxnSp macro="">
      <xdr:nvCxnSpPr>
        <xdr:cNvPr id="839" name="直線コネクタ 838">
          <a:extLst>
            <a:ext uri="{FF2B5EF4-FFF2-40B4-BE49-F238E27FC236}">
              <a16:creationId xmlns="" xmlns:a16="http://schemas.microsoft.com/office/drawing/2014/main" id="{75B7EB44-F573-4831-8046-6B27B2FAE9BB}"/>
            </a:ext>
          </a:extLst>
        </xdr:cNvPr>
        <xdr:cNvCxnSpPr/>
      </xdr:nvCxnSpPr>
      <xdr:spPr>
        <a:xfrm>
          <a:off x="21323300" y="1824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28666</xdr:rowOff>
    </xdr:from>
    <xdr:to>
      <xdr:col>107</xdr:col>
      <xdr:colOff>101600</xdr:colOff>
      <xdr:row>106</xdr:row>
      <xdr:rowOff>130266</xdr:rowOff>
    </xdr:to>
    <xdr:sp macro="" textlink="">
      <xdr:nvSpPr>
        <xdr:cNvPr id="840" name="楕円 839">
          <a:extLst>
            <a:ext uri="{FF2B5EF4-FFF2-40B4-BE49-F238E27FC236}">
              <a16:creationId xmlns="" xmlns:a16="http://schemas.microsoft.com/office/drawing/2014/main" id="{4C0098EC-BBA6-4E8A-B9CC-9ABEC6155B13}"/>
            </a:ext>
          </a:extLst>
        </xdr:cNvPr>
        <xdr:cNvSpPr/>
      </xdr:nvSpPr>
      <xdr:spPr>
        <a:xfrm>
          <a:off x="20383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79466</xdr:rowOff>
    </xdr:to>
    <xdr:cxnSp macro="">
      <xdr:nvCxnSpPr>
        <xdr:cNvPr id="841" name="直線コネクタ 840">
          <a:extLst>
            <a:ext uri="{FF2B5EF4-FFF2-40B4-BE49-F238E27FC236}">
              <a16:creationId xmlns="" xmlns:a16="http://schemas.microsoft.com/office/drawing/2014/main" id="{A2125612-C597-45B8-B3C5-81216534BF06}"/>
            </a:ext>
          </a:extLst>
        </xdr:cNvPr>
        <xdr:cNvCxnSpPr/>
      </xdr:nvCxnSpPr>
      <xdr:spPr>
        <a:xfrm flipV="1">
          <a:off x="20434300" y="182499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42" name="楕円 841">
          <a:extLst>
            <a:ext uri="{FF2B5EF4-FFF2-40B4-BE49-F238E27FC236}">
              <a16:creationId xmlns="" xmlns:a16="http://schemas.microsoft.com/office/drawing/2014/main" id="{7157032E-A5DD-42B0-9AB3-4A2A8BD0BC44}"/>
            </a:ext>
          </a:extLst>
        </xdr:cNvPr>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79466</xdr:rowOff>
    </xdr:from>
    <xdr:to>
      <xdr:col>107</xdr:col>
      <xdr:colOff>50800</xdr:colOff>
      <xdr:row>106</xdr:row>
      <xdr:rowOff>99061</xdr:rowOff>
    </xdr:to>
    <xdr:cxnSp macro="">
      <xdr:nvCxnSpPr>
        <xdr:cNvPr id="843" name="直線コネクタ 842">
          <a:extLst>
            <a:ext uri="{FF2B5EF4-FFF2-40B4-BE49-F238E27FC236}">
              <a16:creationId xmlns="" xmlns:a16="http://schemas.microsoft.com/office/drawing/2014/main" id="{A16D04F2-0417-4314-AD08-368F0AEC9CE4}"/>
            </a:ext>
          </a:extLst>
        </xdr:cNvPr>
        <xdr:cNvCxnSpPr/>
      </xdr:nvCxnSpPr>
      <xdr:spPr>
        <a:xfrm flipV="1">
          <a:off x="19545300" y="182531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126637</xdr:rowOff>
    </xdr:from>
    <xdr:to>
      <xdr:col>98</xdr:col>
      <xdr:colOff>38100</xdr:colOff>
      <xdr:row>107</xdr:row>
      <xdr:rowOff>56787</xdr:rowOff>
    </xdr:to>
    <xdr:sp macro="" textlink="">
      <xdr:nvSpPr>
        <xdr:cNvPr id="844" name="楕円 843">
          <a:extLst>
            <a:ext uri="{FF2B5EF4-FFF2-40B4-BE49-F238E27FC236}">
              <a16:creationId xmlns="" xmlns:a16="http://schemas.microsoft.com/office/drawing/2014/main" id="{AED3B939-FBC5-45E8-873D-3DD96A151F25}"/>
            </a:ext>
          </a:extLst>
        </xdr:cNvPr>
        <xdr:cNvSpPr/>
      </xdr:nvSpPr>
      <xdr:spPr>
        <a:xfrm>
          <a:off x="18605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99061</xdr:rowOff>
    </xdr:from>
    <xdr:to>
      <xdr:col>102</xdr:col>
      <xdr:colOff>114300</xdr:colOff>
      <xdr:row>107</xdr:row>
      <xdr:rowOff>5987</xdr:rowOff>
    </xdr:to>
    <xdr:cxnSp macro="">
      <xdr:nvCxnSpPr>
        <xdr:cNvPr id="845" name="直線コネクタ 844">
          <a:extLst>
            <a:ext uri="{FF2B5EF4-FFF2-40B4-BE49-F238E27FC236}">
              <a16:creationId xmlns="" xmlns:a16="http://schemas.microsoft.com/office/drawing/2014/main" id="{4485E159-6953-4D0D-A4C3-D7CAEA2DF8CD}"/>
            </a:ext>
          </a:extLst>
        </xdr:cNvPr>
        <xdr:cNvCxnSpPr/>
      </xdr:nvCxnSpPr>
      <xdr:spPr>
        <a:xfrm flipV="1">
          <a:off x="18656300" y="18272761"/>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846" name="n_1aveValue【庁舎】&#10;一人当たり面積">
          <a:extLst>
            <a:ext uri="{FF2B5EF4-FFF2-40B4-BE49-F238E27FC236}">
              <a16:creationId xmlns="" xmlns:a16="http://schemas.microsoft.com/office/drawing/2014/main" id="{E9A52113-EFAD-4E4A-87F3-01C81F5B66DF}"/>
            </a:ext>
          </a:extLst>
        </xdr:cNvPr>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847" name="n_2aveValue【庁舎】&#10;一人当たり面積">
          <a:extLst>
            <a:ext uri="{FF2B5EF4-FFF2-40B4-BE49-F238E27FC236}">
              <a16:creationId xmlns="" xmlns:a16="http://schemas.microsoft.com/office/drawing/2014/main" id="{B6704264-BAF6-41AB-B444-F62A4ACDED27}"/>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848" name="n_3aveValue【庁舎】&#10;一人当たり面積">
          <a:extLst>
            <a:ext uri="{FF2B5EF4-FFF2-40B4-BE49-F238E27FC236}">
              <a16:creationId xmlns="" xmlns:a16="http://schemas.microsoft.com/office/drawing/2014/main" id="{2A32BF0C-6807-4AC3-9613-47D91B380269}"/>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849" name="n_4aveValue【庁舎】&#10;一人当たり面積">
          <a:extLst>
            <a:ext uri="{FF2B5EF4-FFF2-40B4-BE49-F238E27FC236}">
              <a16:creationId xmlns="" xmlns:a16="http://schemas.microsoft.com/office/drawing/2014/main" id="{D613896C-2249-45B6-AC79-FA0B559F194D}"/>
            </a:ext>
          </a:extLst>
        </xdr:cNvPr>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850" name="n_1mainValue【庁舎】&#10;一人当たり面積">
          <a:extLst>
            <a:ext uri="{FF2B5EF4-FFF2-40B4-BE49-F238E27FC236}">
              <a16:creationId xmlns="" xmlns:a16="http://schemas.microsoft.com/office/drawing/2014/main" id="{926C4F9C-55AA-4B64-AD14-11430C170241}"/>
            </a:ext>
          </a:extLst>
        </xdr:cNvPr>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121393</xdr:rowOff>
    </xdr:from>
    <xdr:ext cx="469744" cy="259045"/>
    <xdr:sp macro="" textlink="">
      <xdr:nvSpPr>
        <xdr:cNvPr id="851" name="n_2mainValue【庁舎】&#10;一人当たり面積">
          <a:extLst>
            <a:ext uri="{FF2B5EF4-FFF2-40B4-BE49-F238E27FC236}">
              <a16:creationId xmlns="" xmlns:a16="http://schemas.microsoft.com/office/drawing/2014/main" id="{0010EF55-0111-4BA4-9C19-6C8391C038B3}"/>
            </a:ext>
          </a:extLst>
        </xdr:cNvPr>
        <xdr:cNvSpPr txBox="1"/>
      </xdr:nvSpPr>
      <xdr:spPr>
        <a:xfrm>
          <a:off x="20199427"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52" name="n_3mainValue【庁舎】&#10;一人当たり面積">
          <a:extLst>
            <a:ext uri="{FF2B5EF4-FFF2-40B4-BE49-F238E27FC236}">
              <a16:creationId xmlns="" xmlns:a16="http://schemas.microsoft.com/office/drawing/2014/main" id="{0334E220-D59B-4DC8-A10D-1D807D14DD3A}"/>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47914</xdr:rowOff>
    </xdr:from>
    <xdr:ext cx="469744" cy="259045"/>
    <xdr:sp macro="" textlink="">
      <xdr:nvSpPr>
        <xdr:cNvPr id="853" name="n_4mainValue【庁舎】&#10;一人当たり面積">
          <a:extLst>
            <a:ext uri="{FF2B5EF4-FFF2-40B4-BE49-F238E27FC236}">
              <a16:creationId xmlns="" xmlns:a16="http://schemas.microsoft.com/office/drawing/2014/main" id="{A98E4792-418E-4898-A3F2-3821CB171CB0}"/>
            </a:ext>
          </a:extLst>
        </xdr:cNvPr>
        <xdr:cNvSpPr txBox="1"/>
      </xdr:nvSpPr>
      <xdr:spPr>
        <a:xfrm>
          <a:off x="18421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 xmlns:a16="http://schemas.microsoft.com/office/drawing/2014/main" id="{CCD7736E-8341-4D17-98D4-D04AB127F99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 xmlns:a16="http://schemas.microsoft.com/office/drawing/2014/main" id="{F7FD9950-C12C-4046-87BF-0DA1E1C0EBB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 xmlns:a16="http://schemas.microsoft.com/office/drawing/2014/main" id="{3A1AD9A4-E4B6-4E8B-9ACF-CDEB5D6A8C0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年度の各施設における有形固定資産減価償却率は、類似団体内平均値と比べ概ね高い傾向にあり、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人当たりの面積は少ない傾向にある。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年度においては、ミリカローデン那珂川・市民体育館・屋内プール・福祉会館について、空調や発電設備等の設備改修を行ったため、「図書館」「体育館・プール」「市民会館」の項目の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価償却率において、やや改善を図ることができた。</a:t>
          </a:r>
          <a:endParaRPr lang="ja-JP" altLang="ja-JP" sz="1400">
            <a:effectLst/>
          </a:endParaRPr>
        </a:p>
        <a:p>
          <a:r>
            <a:rPr kumimoji="1" lang="ja-JP" altLang="ja-JP" sz="1100">
              <a:solidFill>
                <a:schemeClr val="dk1"/>
              </a:solidFill>
              <a:effectLst/>
              <a:latin typeface="+mn-lt"/>
              <a:ea typeface="+mn-ea"/>
              <a:cs typeface="+mn-cs"/>
            </a:rPr>
            <a:t>しかし、「図書館」「庁舎」については、有形固定資産減価償却率が類似団体と比較し、</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ポイント以上も高い状況にあるため、今後の財政状況をふまえ、施設の適切な維持管理を行っていく必要がある。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50,228
49,937
74.95
22,961,041
22,250,365
658,632
10,684,888
14,004,799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72085" y="444649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ポイント減少している。これは、令和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年度単年度分の財政力指数が</a:t>
          </a:r>
          <a:r>
            <a:rPr kumimoji="1" lang="en-US" altLang="ja-JP" sz="1300">
              <a:latin typeface="ＭＳ Ｐゴシック" panose="020B0600070205080204" pitchFamily="50" charset="-128"/>
              <a:ea typeface="ＭＳ Ｐゴシック" panose="020B0600070205080204" pitchFamily="50" charset="-128"/>
            </a:rPr>
            <a:t>0.677</a:t>
          </a:r>
          <a:r>
            <a:rPr kumimoji="1" lang="ja-JP" altLang="en-US" sz="1300">
              <a:latin typeface="ＭＳ Ｐゴシック" panose="020B0600070205080204" pitchFamily="50" charset="-128"/>
              <a:ea typeface="ＭＳ Ｐゴシック" panose="020B0600070205080204" pitchFamily="50" charset="-128"/>
            </a:rPr>
            <a:t>と、例年と比較し低くなったことによるものである。その要因は、新型コロナウイルス感染症の影響により市民税法人税割収入が減少したこと等に伴う基準財政収入額の減と、社会福祉費が対象人口および単価の増により増加したこと等に伴う、基準財政需要額の増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今後も財政基盤強化のため、定住人口増加策等の取り組みを行い収入額増加にさらに取り組んでいく。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136525</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1056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76200</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116417</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86.5</a:t>
          </a:r>
          <a:r>
            <a:rPr kumimoji="1" lang="ja-JP" altLang="en-US" sz="1300">
              <a:latin typeface="ＭＳ Ｐゴシック" panose="020B0600070205080204" pitchFamily="50" charset="-128"/>
              <a:ea typeface="ＭＳ Ｐゴシック" panose="020B0600070205080204" pitchFamily="50" charset="-128"/>
            </a:rPr>
            <a:t>％であり、令和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ポイント改善している。歳出・歳入ともに増加しているが、歳出の増加に対し歳入の増加が大きかったため、ポイントの改善に繋がった。歳入の大幅増の主な要因は、地方税収入の増および普通交付税の増等によるものである。</a:t>
          </a:r>
        </a:p>
        <a:p>
          <a:r>
            <a:rPr kumimoji="1" lang="ja-JP" altLang="en-US" sz="1300">
              <a:latin typeface="ＭＳ Ｐゴシック" panose="020B0600070205080204" pitchFamily="50" charset="-128"/>
              <a:ea typeface="ＭＳ Ｐゴシック" panose="020B0600070205080204" pitchFamily="50" charset="-128"/>
            </a:rPr>
            <a:t>　今後も歳入の増に頼らず適正な収支バランスを保つことができるよう、歳出事業については見直しを継続し、経費削減に努める。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65</xdr:row>
      <xdr:rowOff>157480</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flipV="1">
          <a:off x="4114800" y="1086739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157480</xdr:rowOff>
    </xdr:from>
    <xdr:to>
      <xdr:col>19</xdr:col>
      <xdr:colOff>133350</xdr:colOff>
      <xdr:row>66</xdr:row>
      <xdr:rowOff>19812</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3225800" y="1130173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22352</xdr:rowOff>
    </xdr:from>
    <xdr:to>
      <xdr:col>15</xdr:col>
      <xdr:colOff>82550</xdr:colOff>
      <xdr:row>66</xdr:row>
      <xdr:rowOff>19812</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2336800" y="1116660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65</xdr:row>
      <xdr:rowOff>22352</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106043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140462</xdr:rowOff>
    </xdr:from>
    <xdr:to>
      <xdr:col>15</xdr:col>
      <xdr:colOff>133350</xdr:colOff>
      <xdr:row>66</xdr:row>
      <xdr:rowOff>70612</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55389</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143002</xdr:rowOff>
    </xdr:from>
    <xdr:to>
      <xdr:col>11</xdr:col>
      <xdr:colOff>82550</xdr:colOff>
      <xdr:row>65</xdr:row>
      <xdr:rowOff>73152</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121,086</a:t>
          </a:r>
          <a:r>
            <a:rPr kumimoji="1" lang="ja-JP" altLang="en-US" sz="1300">
              <a:latin typeface="ＭＳ Ｐゴシック" panose="020B0600070205080204" pitchFamily="50" charset="-128"/>
              <a:ea typeface="ＭＳ Ｐゴシック" panose="020B0600070205080204" pitchFamily="50" charset="-128"/>
            </a:rPr>
            <a:t>円であり、令和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2,836</a:t>
          </a:r>
          <a:r>
            <a:rPr kumimoji="1" lang="ja-JP" altLang="en-US" sz="1300">
              <a:latin typeface="ＭＳ Ｐゴシック" panose="020B0600070205080204" pitchFamily="50" charset="-128"/>
              <a:ea typeface="ＭＳ Ｐゴシック" panose="020B0600070205080204" pitchFamily="50" charset="-128"/>
            </a:rPr>
            <a:t>円増加した。これは、人件費のうち特に会計年度任用職員給与費が増となっており、市の総合運動公園整備事業や道善・恵子地区の土地区画整理事業に係る文化財発掘作業員を進捗に合わせて任用する必要があったことなどが主な要因である。</a:t>
          </a:r>
        </a:p>
        <a:p>
          <a:r>
            <a:rPr kumimoji="1" lang="ja-JP" altLang="en-US" sz="1300">
              <a:latin typeface="ＭＳ Ｐゴシック" panose="020B0600070205080204" pitchFamily="50" charset="-128"/>
              <a:ea typeface="ＭＳ Ｐゴシック" panose="020B0600070205080204" pitchFamily="50" charset="-128"/>
            </a:rPr>
            <a:t>　今後も適切に業務の効率化を行い、計画的な財政運営に努める。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8920</xdr:rowOff>
    </xdr:from>
    <xdr:to>
      <xdr:col>23</xdr:col>
      <xdr:colOff>133350</xdr:colOff>
      <xdr:row>82</xdr:row>
      <xdr:rowOff>41508</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114800" y="14067820"/>
          <a:ext cx="838200" cy="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153724</xdr:rowOff>
    </xdr:from>
    <xdr:to>
      <xdr:col>19</xdr:col>
      <xdr:colOff>133350</xdr:colOff>
      <xdr:row>82</xdr:row>
      <xdr:rowOff>8920</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3225800" y="14041174"/>
          <a:ext cx="889000" cy="2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128594</xdr:rowOff>
    </xdr:from>
    <xdr:to>
      <xdr:col>15</xdr:col>
      <xdr:colOff>82550</xdr:colOff>
      <xdr:row>81</xdr:row>
      <xdr:rowOff>153724</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2336800" y="14016044"/>
          <a:ext cx="8890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67132</xdr:rowOff>
    </xdr:from>
    <xdr:to>
      <xdr:col>11</xdr:col>
      <xdr:colOff>31750</xdr:colOff>
      <xdr:row>81</xdr:row>
      <xdr:rowOff>128594</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a:off x="1447800" y="13954582"/>
          <a:ext cx="889000" cy="6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80794</xdr:rowOff>
    </xdr:from>
    <xdr:to>
      <xdr:col>7</xdr:col>
      <xdr:colOff>31750</xdr:colOff>
      <xdr:row>82</xdr:row>
      <xdr:rowOff>10944</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1397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167171</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066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162158</xdr:rowOff>
    </xdr:from>
    <xdr:to>
      <xdr:col>23</xdr:col>
      <xdr:colOff>184150</xdr:colOff>
      <xdr:row>82</xdr:row>
      <xdr:rowOff>92308</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902200" y="140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7235</xdr:rowOff>
    </xdr:from>
    <xdr:ext cx="762000" cy="259045"/>
    <xdr:sp macro="" textlink="">
      <xdr:nvSpPr>
        <xdr:cNvPr id="215" name="人件費・物件費等の状況該当値テキスト">
          <a:extLst>
            <a:ext uri="{FF2B5EF4-FFF2-40B4-BE49-F238E27FC236}">
              <a16:creationId xmlns="" xmlns:a16="http://schemas.microsoft.com/office/drawing/2014/main" id="{00000000-0008-0000-0300-0000D7000000}"/>
            </a:ext>
          </a:extLst>
        </xdr:cNvPr>
        <xdr:cNvSpPr txBox="1"/>
      </xdr:nvSpPr>
      <xdr:spPr>
        <a:xfrm>
          <a:off x="5041900" y="1389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129570</xdr:rowOff>
    </xdr:from>
    <xdr:to>
      <xdr:col>19</xdr:col>
      <xdr:colOff>184150</xdr:colOff>
      <xdr:row>82</xdr:row>
      <xdr:rowOff>59720</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064000" y="1401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69897</xdr:rowOff>
    </xdr:from>
    <xdr:ext cx="7366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3733800" y="1378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102924</xdr:rowOff>
    </xdr:from>
    <xdr:to>
      <xdr:col>15</xdr:col>
      <xdr:colOff>133350</xdr:colOff>
      <xdr:row>82</xdr:row>
      <xdr:rowOff>33074</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3175000" y="1399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17851</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2844800" y="1407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77794</xdr:rowOff>
    </xdr:from>
    <xdr:to>
      <xdr:col>11</xdr:col>
      <xdr:colOff>82550</xdr:colOff>
      <xdr:row>82</xdr:row>
      <xdr:rowOff>7944</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2286000" y="1396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164171</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955800" y="1405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16332</xdr:rowOff>
    </xdr:from>
    <xdr:to>
      <xdr:col>7</xdr:col>
      <xdr:colOff>31750</xdr:colOff>
      <xdr:row>81</xdr:row>
      <xdr:rowOff>117932</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1397000" y="1390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128109</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066800" y="1367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と、前年度の</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ポイント減少している。国家公務員に準拠し対応しているが、経験年数階層内における職員の分布が変わったことが主な要因である。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今後も国の動向や他自治体の状況等を踏まえ、給与制度の運用や水準の適正化に努める。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年度分より総務省によるラスパイレス指数の掲載基準に変更があり、令和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年度はともに</a:t>
          </a:r>
          <a:r>
            <a:rPr kumimoji="1" lang="en-US" altLang="ja-JP" sz="1300">
              <a:latin typeface="ＭＳ Ｐゴシック" panose="020B0600070205080204" pitchFamily="50" charset="-128"/>
              <a:ea typeface="ＭＳ Ｐゴシック" panose="020B0600070205080204" pitchFamily="50" charset="-128"/>
            </a:rPr>
            <a:t>R3.4.1</a:t>
          </a:r>
          <a:r>
            <a:rPr kumimoji="1" lang="ja-JP" altLang="en-US" sz="1300">
              <a:latin typeface="ＭＳ Ｐゴシック" panose="020B0600070205080204" pitchFamily="50" charset="-128"/>
              <a:ea typeface="ＭＳ Ｐゴシック" panose="020B0600070205080204" pitchFamily="50" charset="-128"/>
            </a:rPr>
            <a:t>現在の同数値が入力されている。そのため、ここでは令和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年度分</a:t>
          </a:r>
          <a:r>
            <a:rPr kumimoji="1" lang="en-US" altLang="ja-JP" sz="1300">
              <a:latin typeface="ＭＳ Ｐゴシック" panose="020B0600070205080204" pitchFamily="50" charset="-128"/>
              <a:ea typeface="ＭＳ Ｐゴシック" panose="020B0600070205080204" pitchFamily="50" charset="-128"/>
            </a:rPr>
            <a:t>(R2.4.1</a:t>
          </a:r>
          <a:r>
            <a:rPr kumimoji="1" lang="ja-JP" altLang="en-US" sz="1300">
              <a:latin typeface="ＭＳ Ｐゴシック" panose="020B0600070205080204" pitchFamily="50" charset="-128"/>
              <a:ea typeface="ＭＳ Ｐゴシック" panose="020B0600070205080204" pitchFamily="50" charset="-128"/>
            </a:rPr>
            <a:t>現在数値</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との比較を行っている。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87</xdr:row>
      <xdr:rowOff>102507</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5290800" y="148118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89</xdr:row>
      <xdr:rowOff>104321</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flipV="1">
          <a:off x="14401800" y="15018657"/>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104321</xdr:rowOff>
    </xdr:to>
    <xdr:cxnSp macro="">
      <xdr:nvCxnSpPr>
        <xdr:cNvPr id="268" name="直線コネクタ 267">
          <a:extLst>
            <a:ext uri="{FF2B5EF4-FFF2-40B4-BE49-F238E27FC236}">
              <a16:creationId xmlns="" xmlns:a16="http://schemas.microsoft.com/office/drawing/2014/main" id="{00000000-0008-0000-0300-00000C010000}"/>
            </a:ext>
          </a:extLst>
        </xdr:cNvPr>
        <xdr:cNvCxnSpPr/>
      </xdr:nvCxnSpPr>
      <xdr:spPr>
        <a:xfrm>
          <a:off x="13512800" y="152771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1" name="フローチャート: 判断 270">
          <a:extLst>
            <a:ext uri="{FF2B5EF4-FFF2-40B4-BE49-F238E27FC236}">
              <a16:creationId xmlns="" xmlns:a16="http://schemas.microsoft.com/office/drawing/2014/main" id="{00000000-0008-0000-0300-00000F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32856</xdr:rowOff>
    </xdr:from>
    <xdr:ext cx="762000" cy="259045"/>
    <xdr:sp macro="" textlink="">
      <xdr:nvSpPr>
        <xdr:cNvPr id="279" name="給与水準   （国との比較）該当値テキスト">
          <a:extLst>
            <a:ext uri="{FF2B5EF4-FFF2-40B4-BE49-F238E27FC236}">
              <a16:creationId xmlns="" xmlns:a16="http://schemas.microsoft.com/office/drawing/2014/main" id="{00000000-0008-0000-0300-000017010000}"/>
            </a:ext>
          </a:extLst>
        </xdr:cNvPr>
        <xdr:cNvSpPr txBox="1"/>
      </xdr:nvSpPr>
      <xdr:spPr>
        <a:xfrm>
          <a:off x="171069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6" name="楕円 285">
          <a:extLst>
            <a:ext uri="{FF2B5EF4-FFF2-40B4-BE49-F238E27FC236}">
              <a16:creationId xmlns="" xmlns:a16="http://schemas.microsoft.com/office/drawing/2014/main" id="{00000000-0008-0000-0300-00001E010000}"/>
            </a:ext>
          </a:extLst>
        </xdr:cNvPr>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4.92</a:t>
          </a:r>
          <a:r>
            <a:rPr kumimoji="1" lang="ja-JP" altLang="en-US" sz="1300">
              <a:latin typeface="ＭＳ Ｐゴシック" panose="020B0600070205080204" pitchFamily="50" charset="-128"/>
              <a:ea typeface="ＭＳ Ｐゴシック" panose="020B0600070205080204" pitchFamily="50" charset="-128"/>
            </a:rPr>
            <a:t>人と、令和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ポイント増加している。職員数としては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名減少しているが、住民基本台帳人口が</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人減していることにより、ポイントとしては増加している。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今後も住民サービスを低下させることなく、定員適正化計画に基づいた適正な人員配置となるよう努める。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56092</xdr:rowOff>
    </xdr:from>
    <xdr:to>
      <xdr:col>81</xdr:col>
      <xdr:colOff>44450</xdr:colOff>
      <xdr:row>59</xdr:row>
      <xdr:rowOff>60113</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179800" y="1017164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56092</xdr:rowOff>
    </xdr:from>
    <xdr:to>
      <xdr:col>77</xdr:col>
      <xdr:colOff>44450</xdr:colOff>
      <xdr:row>59</xdr:row>
      <xdr:rowOff>66146</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flipV="1">
          <a:off x="15290800" y="101716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64135</xdr:rowOff>
    </xdr:from>
    <xdr:to>
      <xdr:col>72</xdr:col>
      <xdr:colOff>203200</xdr:colOff>
      <xdr:row>59</xdr:row>
      <xdr:rowOff>66146</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4401800" y="1017968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64135</xdr:rowOff>
    </xdr:from>
    <xdr:to>
      <xdr:col>68</xdr:col>
      <xdr:colOff>152400</xdr:colOff>
      <xdr:row>59</xdr:row>
      <xdr:rowOff>70168</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flipV="1">
          <a:off x="13512800" y="101796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145521</xdr:rowOff>
    </xdr:from>
    <xdr:to>
      <xdr:col>64</xdr:col>
      <xdr:colOff>152400</xdr:colOff>
      <xdr:row>61</xdr:row>
      <xdr:rowOff>75671</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43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60448</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51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9313</xdr:rowOff>
    </xdr:from>
    <xdr:to>
      <xdr:col>81</xdr:col>
      <xdr:colOff>95250</xdr:colOff>
      <xdr:row>59</xdr:row>
      <xdr:rowOff>110913</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25840</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99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5292</xdr:rowOff>
    </xdr:from>
    <xdr:to>
      <xdr:col>77</xdr:col>
      <xdr:colOff>95250</xdr:colOff>
      <xdr:row>59</xdr:row>
      <xdr:rowOff>106892</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117069</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988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15346</xdr:rowOff>
    </xdr:from>
    <xdr:to>
      <xdr:col>73</xdr:col>
      <xdr:colOff>44450</xdr:colOff>
      <xdr:row>59</xdr:row>
      <xdr:rowOff>116946</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01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127123</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989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13335</xdr:rowOff>
    </xdr:from>
    <xdr:to>
      <xdr:col>68</xdr:col>
      <xdr:colOff>203200</xdr:colOff>
      <xdr:row>59</xdr:row>
      <xdr:rowOff>114935</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125112</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19368</xdr:rowOff>
    </xdr:from>
    <xdr:to>
      <xdr:col>64</xdr:col>
      <xdr:colOff>152400</xdr:colOff>
      <xdr:row>59</xdr:row>
      <xdr:rowOff>120968</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131145</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年度は実質公債費比率の構成要素のうち、「分子」にあたる実質的な公債費負担額が令和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年度と比較して減少し、さらに「分母」である標準財政規模は増加したためである。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今後は、公共施設の更新や長寿命化等に伴う事業の増加が見込まれるため、より事業の必要性・緊急性を精査し、地方債の発行を最小限に止めることで、健全な財政運営に努める。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148590</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179800" y="71297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100330</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a:off x="15290800" y="70332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41</xdr:row>
      <xdr:rowOff>3810</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a:off x="14401800" y="6960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102870</xdr:rowOff>
    </xdr:to>
    <xdr:cxnSp macro="">
      <xdr:nvCxnSpPr>
        <xdr:cNvPr id="392" name="直線コネクタ 391">
          <a:extLst>
            <a:ext uri="{FF2B5EF4-FFF2-40B4-BE49-F238E27FC236}">
              <a16:creationId xmlns="" xmlns:a16="http://schemas.microsoft.com/office/drawing/2014/main" id="{00000000-0008-0000-0300-000088010000}"/>
            </a:ext>
          </a:extLst>
        </xdr:cNvPr>
        <xdr:cNvCxnSpPr/>
      </xdr:nvCxnSpPr>
      <xdr:spPr>
        <a:xfrm>
          <a:off x="13512800" y="691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3" name="公債費負担の状況該当値テキスト">
          <a:extLst>
            <a:ext uri="{FF2B5EF4-FFF2-40B4-BE49-F238E27FC236}">
              <a16:creationId xmlns="" xmlns:a16="http://schemas.microsoft.com/office/drawing/2014/main" id="{00000000-0008-0000-0300-000093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％であり、類似団体の中で最も健全性が高い。これは、地方債残高の増加を必要最小限に止め、将来の公共事業等の財源のために、計画的な基金の積立を行っていることが要因である。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今後もこの状況を堅持できるよう、計画的な財政運営に努める。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50,228
49,937
74.95
22,961,041
22,250,365
658,632
10,684,888
14,004,799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ポイント減少している。これは、職員数が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名減となったこと等により経常的にかかる職員給与費が減額となったためである。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今後も定員適正化計画に基づいた適正な人員配置となるよう努める。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134620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07060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36</xdr:row>
      <xdr:rowOff>134620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0706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36</xdr:row>
      <xdr:rowOff>5080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070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5080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18.2</a:t>
          </a:r>
          <a:r>
            <a:rPr kumimoji="1" lang="ja-JP" altLang="en-US" sz="1200">
              <a:latin typeface="ＭＳ Ｐゴシック" panose="020B0600070205080204" pitchFamily="50" charset="-128"/>
              <a:ea typeface="ＭＳ Ｐゴシック" panose="020B0600070205080204" pitchFamily="50" charset="-128"/>
            </a:rPr>
            <a:t>％と令和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年度と比較して</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ポイント減少している。これは、教師用指導書購入事業費が令和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年度と比較して</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百万円の減額となったこと等によるものである。</a:t>
          </a:r>
        </a:p>
        <a:p>
          <a:r>
            <a:rPr kumimoji="1" lang="ja-JP" altLang="en-US" sz="1200">
              <a:latin typeface="ＭＳ Ｐゴシック" panose="020B0600070205080204" pitchFamily="50" charset="-128"/>
              <a:ea typeface="ＭＳ Ｐゴシック" panose="020B0600070205080204" pitchFamily="50" charset="-128"/>
            </a:rPr>
            <a:t>　今後は、行政事務の外部委託による効率化や、物品購入や施設維持管理に要する経費の更なる節減に努める。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113284</xdr:rowOff>
    </xdr:from>
    <xdr:to>
      <xdr:col>82</xdr:col>
      <xdr:colOff>107950</xdr:colOff>
      <xdr:row>20</xdr:row>
      <xdr:rowOff>94996</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170684"/>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67073</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4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94996</xdr:rowOff>
    </xdr:from>
    <xdr:to>
      <xdr:col>82</xdr:col>
      <xdr:colOff>196850</xdr:colOff>
      <xdr:row>20</xdr:row>
      <xdr:rowOff>94996</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52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28211</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191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113284</xdr:rowOff>
    </xdr:from>
    <xdr:to>
      <xdr:col>82</xdr:col>
      <xdr:colOff>196850</xdr:colOff>
      <xdr:row>12</xdr:row>
      <xdr:rowOff>113284</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17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19</xdr:row>
      <xdr:rowOff>56134</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flipV="1">
          <a:off x="15671800" y="3048508"/>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168165</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568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56134</xdr:rowOff>
    </xdr:from>
    <xdr:to>
      <xdr:col>78</xdr:col>
      <xdr:colOff>69850</xdr:colOff>
      <xdr:row>21</xdr:row>
      <xdr:rowOff>14986</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flipV="1">
          <a:off x="14782800" y="3313684"/>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14986</xdr:rowOff>
    </xdr:from>
    <xdr:to>
      <xdr:col>73</xdr:col>
      <xdr:colOff>180975</xdr:colOff>
      <xdr:row>21</xdr:row>
      <xdr:rowOff>69850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flipV="1">
          <a:off x="13893800" y="3615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14986</xdr:rowOff>
    </xdr:from>
    <xdr:to>
      <xdr:col>69</xdr:col>
      <xdr:colOff>92075</xdr:colOff>
      <xdr:row>21</xdr:row>
      <xdr:rowOff>69850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3004800" y="3615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62484</xdr:rowOff>
    </xdr:from>
    <xdr:to>
      <xdr:col>69</xdr:col>
      <xdr:colOff>142875</xdr:colOff>
      <xdr:row>16</xdr:row>
      <xdr:rowOff>164084</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3843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83058</xdr:rowOff>
    </xdr:from>
    <xdr:to>
      <xdr:col>82</xdr:col>
      <xdr:colOff>158750</xdr:colOff>
      <xdr:row>18</xdr:row>
      <xdr:rowOff>13208</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55135</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5334</xdr:rowOff>
    </xdr:from>
    <xdr:to>
      <xdr:col>78</xdr:col>
      <xdr:colOff>120650</xdr:colOff>
      <xdr:row>19</xdr:row>
      <xdr:rowOff>106934</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5621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91711</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334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135636</xdr:rowOff>
    </xdr:from>
    <xdr:to>
      <xdr:col>74</xdr:col>
      <xdr:colOff>31750</xdr:colOff>
      <xdr:row>21</xdr:row>
      <xdr:rowOff>65786</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4732000" y="35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50563</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365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19050</xdr:rowOff>
    </xdr:from>
    <xdr:to>
      <xdr:col>69</xdr:col>
      <xdr:colOff>142875</xdr:colOff>
      <xdr:row>21</xdr:row>
      <xdr:rowOff>120650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3843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105427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135636</xdr:rowOff>
    </xdr:from>
    <xdr:to>
      <xdr:col>65</xdr:col>
      <xdr:colOff>53975</xdr:colOff>
      <xdr:row>21</xdr:row>
      <xdr:rowOff>65786</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2954000" y="35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50563</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365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これは、児童手当事業費や重度障がい者医療費が前年度よりも減額となったためである。</a:t>
          </a:r>
        </a:p>
        <a:p>
          <a:r>
            <a:rPr kumimoji="1" lang="ja-JP" altLang="en-US" sz="1300">
              <a:latin typeface="ＭＳ Ｐゴシック" panose="020B0600070205080204" pitchFamily="50" charset="-128"/>
              <a:ea typeface="ＭＳ Ｐゴシック" panose="020B0600070205080204" pitchFamily="50" charset="-128"/>
            </a:rPr>
            <a:t>　しかしながら、今後は少子高齢化等に伴う社会保障経費が増加する見込みであることから、扶助費の推移をより一層注視していく。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113393</xdr:rowOff>
    </xdr:from>
    <xdr:to>
      <xdr:col>24</xdr:col>
      <xdr:colOff>25400</xdr:colOff>
      <xdr:row>58</xdr:row>
      <xdr:rowOff>170543</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3987800" y="98860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105228</xdr:rowOff>
    </xdr:from>
    <xdr:to>
      <xdr:col>19</xdr:col>
      <xdr:colOff>187325</xdr:colOff>
      <xdr:row>58</xdr:row>
      <xdr:rowOff>170543</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3098800" y="10049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58</xdr:row>
      <xdr:rowOff>105228</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a:off x="2209800" y="9559472"/>
          <a:ext cx="889000" cy="48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129722</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a:off x="1320800" y="9472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119743</xdr:rowOff>
    </xdr:from>
    <xdr:to>
      <xdr:col>20</xdr:col>
      <xdr:colOff>38100</xdr:colOff>
      <xdr:row>59</xdr:row>
      <xdr:rowOff>49893</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937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34670</xdr:rowOff>
    </xdr:from>
    <xdr:ext cx="7366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606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54428</xdr:rowOff>
    </xdr:from>
    <xdr:to>
      <xdr:col>15</xdr:col>
      <xdr:colOff>149225</xdr:colOff>
      <xdr:row>58</xdr:row>
      <xdr:rowOff>156028</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048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140805</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717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19249</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828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　</a:t>
          </a:r>
        </a:p>
        <a:p>
          <a:r>
            <a:rPr kumimoji="1" lang="ja-JP" altLang="en-US" sz="1300">
              <a:latin typeface="ＭＳ Ｐゴシック" panose="020B0600070205080204" pitchFamily="50" charset="-128"/>
              <a:ea typeface="ＭＳ Ｐゴシック" panose="020B0600070205080204" pitchFamily="50" charset="-128"/>
            </a:rPr>
            <a:t>　特別会計への繰出金では、赤字補填解消を進めている国民健康保険事業特別会計において一時的な減少が見込まれるものの、扶助費と同様に社会保障経費の増加傾向と連動するものであるため、今後もその動向に注視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49" name="その他最大値テキスト">
          <a:extLst>
            <a:ext uri="{FF2B5EF4-FFF2-40B4-BE49-F238E27FC236}">
              <a16:creationId xmlns="" xmlns:a16="http://schemas.microsoft.com/office/drawing/2014/main" id="{00000000-0008-0000-0400-0000F9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140607</xdr:rowOff>
    </xdr:from>
    <xdr:to>
      <xdr:col>82</xdr:col>
      <xdr:colOff>107950</xdr:colOff>
      <xdr:row>55</xdr:row>
      <xdr:rowOff>151493</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5671800" y="9570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2" name="その他平均値テキスト">
          <a:extLst>
            <a:ext uri="{FF2B5EF4-FFF2-40B4-BE49-F238E27FC236}">
              <a16:creationId xmlns="" xmlns:a16="http://schemas.microsoft.com/office/drawing/2014/main" id="{00000000-0008-0000-0400-0000FC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23585</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flipV="1">
          <a:off x="14782800" y="9581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9978</xdr:rowOff>
    </xdr:from>
    <xdr:to>
      <xdr:col>73</xdr:col>
      <xdr:colOff>180975</xdr:colOff>
      <xdr:row>56</xdr:row>
      <xdr:rowOff>23585</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a:off x="13893800" y="9439728"/>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9978</xdr:rowOff>
    </xdr:to>
    <xdr:cxnSp macro="">
      <xdr:nvCxnSpPr>
        <xdr:cNvPr id="260" name="直線コネクタ 259">
          <a:extLst>
            <a:ext uri="{FF2B5EF4-FFF2-40B4-BE49-F238E27FC236}">
              <a16:creationId xmlns="" xmlns:a16="http://schemas.microsoft.com/office/drawing/2014/main" id="{00000000-0008-0000-0400-000004010000}"/>
            </a:ext>
          </a:extLst>
        </xdr:cNvPr>
        <xdr:cNvCxnSpPr/>
      </xdr:nvCxnSpPr>
      <xdr:spPr>
        <a:xfrm>
          <a:off x="13004800" y="9385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6459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106334</xdr:rowOff>
    </xdr:from>
    <xdr:ext cx="762000" cy="259045"/>
    <xdr:sp macro="" textlink="">
      <xdr:nvSpPr>
        <xdr:cNvPr id="271" name="その他該当値テキスト">
          <a:extLst>
            <a:ext uri="{FF2B5EF4-FFF2-40B4-BE49-F238E27FC236}">
              <a16:creationId xmlns="" xmlns:a16="http://schemas.microsoft.com/office/drawing/2014/main" id="{00000000-0008-0000-0400-00000F010000}"/>
            </a:ext>
          </a:extLst>
        </xdr:cNvPr>
        <xdr:cNvSpPr txBox="1"/>
      </xdr:nvSpPr>
      <xdr:spPr>
        <a:xfrm>
          <a:off x="16598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144235</xdr:rowOff>
    </xdr:from>
    <xdr:to>
      <xdr:col>74</xdr:col>
      <xdr:colOff>31750</xdr:colOff>
      <xdr:row>56</xdr:row>
      <xdr:rowOff>74385</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4732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84562</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4401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130628</xdr:rowOff>
    </xdr:from>
    <xdr:to>
      <xdr:col>69</xdr:col>
      <xdr:colOff>142875</xdr:colOff>
      <xdr:row>55</xdr:row>
      <xdr:rowOff>60778</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3843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70955</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3512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ポイント増加している。これは、可燃ごみ処理費や結婚新生活支援事業等における経常的な経費が増額となったことによるものである。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今後も効果が最大限発現されているか各補助金等交付基準に基づいて、適正な審査・執行に努める。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5" name="補助費等最小値テキスト">
          <a:extLst>
            <a:ext uri="{FF2B5EF4-FFF2-40B4-BE49-F238E27FC236}">
              <a16:creationId xmlns="" xmlns:a16="http://schemas.microsoft.com/office/drawing/2014/main" id="{00000000-0008-0000-0400-000031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7" name="補助費等最大値テキスト">
          <a:extLst>
            <a:ext uri="{FF2B5EF4-FFF2-40B4-BE49-F238E27FC236}">
              <a16:creationId xmlns="" xmlns:a16="http://schemas.microsoft.com/office/drawing/2014/main" id="{00000000-0008-0000-0400-000033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67564</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5671800" y="62031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0" name="補助費等平均値テキスト">
          <a:extLst>
            <a:ext uri="{FF2B5EF4-FFF2-40B4-BE49-F238E27FC236}">
              <a16:creationId xmlns="" xmlns:a16="http://schemas.microsoft.com/office/drawing/2014/main" id="{00000000-0008-0000-0400-000036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81280</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4782800" y="62031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81280</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3893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85852</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flipV="1">
          <a:off x="13004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9" name="補助費等該当値テキスト">
          <a:extLst>
            <a:ext uri="{FF2B5EF4-FFF2-40B4-BE49-F238E27FC236}">
              <a16:creationId xmlns="" xmlns:a16="http://schemas.microsoft.com/office/drawing/2014/main" id="{00000000-0008-0000-0400-000049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ポイント減少している。これは、償還額に対して得られる国県補助金の充当額が増額となり、差引後の一般財源が減額となったためである。</a:t>
          </a:r>
        </a:p>
        <a:p>
          <a:r>
            <a:rPr kumimoji="1" lang="ja-JP" altLang="en-US" sz="1300">
              <a:latin typeface="ＭＳ Ｐゴシック" panose="020B0600070205080204" pitchFamily="50" charset="-128"/>
              <a:ea typeface="ＭＳ Ｐゴシック" panose="020B0600070205080204" pitchFamily="50" charset="-128"/>
            </a:rPr>
            <a:t>　今後は公共施設の更新や長寿命化等に伴う事業の増加が見込まれるため、より事業の必要性、緊急性を精査し、地方債の発行を最小限に止めることで、健全な財政運営が行えるように努める。　</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66" name="公債費最小値テキスト">
          <a:extLst>
            <a:ext uri="{FF2B5EF4-FFF2-40B4-BE49-F238E27FC236}">
              <a16:creationId xmlns="" xmlns:a16="http://schemas.microsoft.com/office/drawing/2014/main" id="{00000000-0008-0000-0400-00006E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8" name="公債費最大値テキスト">
          <a:extLst>
            <a:ext uri="{FF2B5EF4-FFF2-40B4-BE49-F238E27FC236}">
              <a16:creationId xmlns="" xmlns:a16="http://schemas.microsoft.com/office/drawing/2014/main" id="{00000000-0008-0000-0400-000070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111761</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3987800" y="1302003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1" name="公債費平均値テキスト">
          <a:extLst>
            <a:ext uri="{FF2B5EF4-FFF2-40B4-BE49-F238E27FC236}">
              <a16:creationId xmlns="" xmlns:a16="http://schemas.microsoft.com/office/drawing/2014/main" id="{00000000-0008-0000-0400-000073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111761</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3098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134620</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flipV="1">
          <a:off x="2209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76</xdr:row>
      <xdr:rowOff>134620</xdr:rowOff>
    </xdr:to>
    <xdr:cxnSp macro="">
      <xdr:nvCxnSpPr>
        <xdr:cNvPr id="379" name="直線コネクタ 378">
          <a:extLst>
            <a:ext uri="{FF2B5EF4-FFF2-40B4-BE49-F238E27FC236}">
              <a16:creationId xmlns="" xmlns:a16="http://schemas.microsoft.com/office/drawing/2014/main" id="{00000000-0008-0000-0400-00007B010000}"/>
            </a:ext>
          </a:extLst>
        </xdr:cNvPr>
        <xdr:cNvCxnSpPr/>
      </xdr:nvCxnSpPr>
      <xdr:spPr>
        <a:xfrm>
          <a:off x="1320800" y="13164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a:extLst>
            <a:ext uri="{FF2B5EF4-FFF2-40B4-BE49-F238E27FC236}">
              <a16:creationId xmlns="" xmlns:a16="http://schemas.microsoft.com/office/drawing/2014/main" id="{00000000-0008-0000-0400-00007C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82" name="フローチャート: 判断 381">
          <a:extLst>
            <a:ext uri="{FF2B5EF4-FFF2-40B4-BE49-F238E27FC236}">
              <a16:creationId xmlns="" xmlns:a16="http://schemas.microsoft.com/office/drawing/2014/main" id="{00000000-0008-0000-0400-00007E010000}"/>
            </a:ext>
          </a:extLst>
        </xdr:cNvPr>
        <xdr:cNvSpPr/>
      </xdr:nvSpPr>
      <xdr:spPr>
        <a:xfrm>
          <a:off x="1270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6366</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939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90" name="公債費該当値テキスト">
          <a:extLst>
            <a:ext uri="{FF2B5EF4-FFF2-40B4-BE49-F238E27FC236}">
              <a16:creationId xmlns="" xmlns:a16="http://schemas.microsoft.com/office/drawing/2014/main" id="{00000000-0008-0000-0400-000086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74.8</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今後も財政構造の弾力性を高めていくため、行政改革を推進し経費削減に努める。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5" name="公債費以外最小値テキスト">
          <a:extLst>
            <a:ext uri="{FF2B5EF4-FFF2-40B4-BE49-F238E27FC236}">
              <a16:creationId xmlns="" xmlns:a16="http://schemas.microsoft.com/office/drawing/2014/main" id="{00000000-0008-0000-0400-0000A9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27" name="公債費以外最大値テキスト">
          <a:extLst>
            <a:ext uri="{FF2B5EF4-FFF2-40B4-BE49-F238E27FC236}">
              <a16:creationId xmlns="" xmlns:a16="http://schemas.microsoft.com/office/drawing/2014/main" id="{00000000-0008-0000-0400-0000AB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79</xdr:row>
      <xdr:rowOff>56135</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flipV="1">
          <a:off x="15671800" y="13262356"/>
          <a:ext cx="838200" cy="3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a:extLst>
            <a:ext uri="{FF2B5EF4-FFF2-40B4-BE49-F238E27FC236}">
              <a16:creationId xmlns="" xmlns:a16="http://schemas.microsoft.com/office/drawing/2014/main" id="{00000000-0008-0000-0400-0000AE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56135</xdr:rowOff>
    </xdr:from>
    <xdr:to>
      <xdr:col>78</xdr:col>
      <xdr:colOff>69850</xdr:colOff>
      <xdr:row>79</xdr:row>
      <xdr:rowOff>106426</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flipV="1">
          <a:off x="14782800" y="136006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79</xdr:row>
      <xdr:rowOff>106426</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3893800" y="1345895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85852</xdr:rowOff>
    </xdr:to>
    <xdr:cxnSp macro="">
      <xdr:nvCxnSpPr>
        <xdr:cNvPr id="438" name="直線コネクタ 437">
          <a:extLst>
            <a:ext uri="{FF2B5EF4-FFF2-40B4-BE49-F238E27FC236}">
              <a16:creationId xmlns="" xmlns:a16="http://schemas.microsoft.com/office/drawing/2014/main" id="{00000000-0008-0000-0400-0000B6010000}"/>
            </a:ext>
          </a:extLst>
        </xdr:cNvPr>
        <xdr:cNvCxnSpPr/>
      </xdr:nvCxnSpPr>
      <xdr:spPr>
        <a:xfrm>
          <a:off x="13004800" y="133583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1" name="フローチャート: 判断 440">
          <a:extLst>
            <a:ext uri="{FF2B5EF4-FFF2-40B4-BE49-F238E27FC236}">
              <a16:creationId xmlns="" xmlns:a16="http://schemas.microsoft.com/office/drawing/2014/main" id="{00000000-0008-0000-0400-0000B9010000}"/>
            </a:ext>
          </a:extLst>
        </xdr:cNvPr>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49" name="公債費以外該当値テキスト">
          <a:extLst>
            <a:ext uri="{FF2B5EF4-FFF2-40B4-BE49-F238E27FC236}">
              <a16:creationId xmlns="" xmlns:a16="http://schemas.microsoft.com/office/drawing/2014/main" id="{00000000-0008-0000-0400-0000C1010000}"/>
            </a:ext>
          </a:extLst>
        </xdr:cNvPr>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55626</xdr:rowOff>
    </xdr:from>
    <xdr:to>
      <xdr:col>74</xdr:col>
      <xdr:colOff>31750</xdr:colOff>
      <xdr:row>79</xdr:row>
      <xdr:rowOff>157226</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142003</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4401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41710</xdr:rowOff>
    </xdr:from>
    <xdr:to>
      <xdr:col>29</xdr:col>
      <xdr:colOff>127000</xdr:colOff>
      <xdr:row>18</xdr:row>
      <xdr:rowOff>57810</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3175435"/>
          <a:ext cx="647700" cy="16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57810</xdr:rowOff>
    </xdr:from>
    <xdr:to>
      <xdr:col>26</xdr:col>
      <xdr:colOff>50800</xdr:colOff>
      <xdr:row>18</xdr:row>
      <xdr:rowOff>128905</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3191535"/>
          <a:ext cx="698500" cy="71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128905</xdr:rowOff>
    </xdr:from>
    <xdr:to>
      <xdr:col>22</xdr:col>
      <xdr:colOff>114300</xdr:colOff>
      <xdr:row>18</xdr:row>
      <xdr:rowOff>142605</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3262630"/>
          <a:ext cx="698500" cy="13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142605</xdr:rowOff>
    </xdr:from>
    <xdr:to>
      <xdr:col>18</xdr:col>
      <xdr:colOff>177800</xdr:colOff>
      <xdr:row>19</xdr:row>
      <xdr:rowOff>11715</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3276330"/>
          <a:ext cx="698500" cy="40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162360</xdr:rowOff>
    </xdr:from>
    <xdr:to>
      <xdr:col>29</xdr:col>
      <xdr:colOff>177800</xdr:colOff>
      <xdr:row>18</xdr:row>
      <xdr:rowOff>92510</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124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134437</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309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7010</xdr:rowOff>
    </xdr:from>
    <xdr:to>
      <xdr:col>26</xdr:col>
      <xdr:colOff>101600</xdr:colOff>
      <xdr:row>18</xdr:row>
      <xdr:rowOff>108610</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14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93387</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227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78105</xdr:rowOff>
    </xdr:from>
    <xdr:to>
      <xdr:col>22</xdr:col>
      <xdr:colOff>165100</xdr:colOff>
      <xdr:row>19</xdr:row>
      <xdr:rowOff>8255</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21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164482</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29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91805</xdr:rowOff>
    </xdr:from>
    <xdr:to>
      <xdr:col>19</xdr:col>
      <xdr:colOff>38100</xdr:colOff>
      <xdr:row>19</xdr:row>
      <xdr:rowOff>21954</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22553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6732</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31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132365</xdr:rowOff>
    </xdr:from>
    <xdr:to>
      <xdr:col>15</xdr:col>
      <xdr:colOff>101600</xdr:colOff>
      <xdr:row>19</xdr:row>
      <xdr:rowOff>62515</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26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47292</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35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209459</xdr:rowOff>
    </xdr:from>
    <xdr:to>
      <xdr:col>29</xdr:col>
      <xdr:colOff>127000</xdr:colOff>
      <xdr:row>35</xdr:row>
      <xdr:rowOff>233886</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5003800" y="6819809"/>
          <a:ext cx="647700" cy="2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218665</xdr:rowOff>
    </xdr:from>
    <xdr:ext cx="762000" cy="259045"/>
    <xdr:sp macro="" textlink="">
      <xdr:nvSpPr>
        <xdr:cNvPr id="116" name="人口1人当たり決算額の推移平均値テキスト445">
          <a:extLst>
            <a:ext uri="{FF2B5EF4-FFF2-40B4-BE49-F238E27FC236}">
              <a16:creationId xmlns="" xmlns:a16="http://schemas.microsoft.com/office/drawing/2014/main" id="{00000000-0008-0000-0500-000074000000}"/>
            </a:ext>
          </a:extLst>
        </xdr:cNvPr>
        <xdr:cNvSpPr txBox="1"/>
      </xdr:nvSpPr>
      <xdr:spPr>
        <a:xfrm>
          <a:off x="5740400" y="682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209459</xdr:rowOff>
    </xdr:from>
    <xdr:to>
      <xdr:col>26</xdr:col>
      <xdr:colOff>50800</xdr:colOff>
      <xdr:row>35</xdr:row>
      <xdr:rowOff>262527</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4305300" y="6819809"/>
          <a:ext cx="698500" cy="53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262527</xdr:rowOff>
    </xdr:from>
    <xdr:to>
      <xdr:col>22</xdr:col>
      <xdr:colOff>114300</xdr:colOff>
      <xdr:row>36</xdr:row>
      <xdr:rowOff>61980</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flipV="1">
          <a:off x="3606800" y="6872877"/>
          <a:ext cx="698500" cy="142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61980</xdr:rowOff>
    </xdr:from>
    <xdr:to>
      <xdr:col>18</xdr:col>
      <xdr:colOff>177800</xdr:colOff>
      <xdr:row>36</xdr:row>
      <xdr:rowOff>104369</xdr:rowOff>
    </xdr:to>
    <xdr:cxnSp macro="">
      <xdr:nvCxnSpPr>
        <xdr:cNvPr id="124" name="直線コネクタ 123">
          <a:extLst>
            <a:ext uri="{FF2B5EF4-FFF2-40B4-BE49-F238E27FC236}">
              <a16:creationId xmlns="" xmlns:a16="http://schemas.microsoft.com/office/drawing/2014/main" id="{00000000-0008-0000-0500-00007C000000}"/>
            </a:ext>
          </a:extLst>
        </xdr:cNvPr>
        <xdr:cNvCxnSpPr/>
      </xdr:nvCxnSpPr>
      <xdr:spPr bwMode="auto">
        <a:xfrm flipV="1">
          <a:off x="2908300" y="7015230"/>
          <a:ext cx="698500" cy="42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200297</xdr:rowOff>
    </xdr:from>
    <xdr:to>
      <xdr:col>15</xdr:col>
      <xdr:colOff>101600</xdr:colOff>
      <xdr:row>35</xdr:row>
      <xdr:rowOff>301897</xdr:rowOff>
    </xdr:to>
    <xdr:sp macro="" textlink="">
      <xdr:nvSpPr>
        <xdr:cNvPr id="127" name="フローチャート: 判断 126">
          <a:extLst>
            <a:ext uri="{FF2B5EF4-FFF2-40B4-BE49-F238E27FC236}">
              <a16:creationId xmlns="" xmlns:a16="http://schemas.microsoft.com/office/drawing/2014/main" id="{00000000-0008-0000-0500-00007F000000}"/>
            </a:ext>
          </a:extLst>
        </xdr:cNvPr>
        <xdr:cNvSpPr/>
      </xdr:nvSpPr>
      <xdr:spPr bwMode="auto">
        <a:xfrm>
          <a:off x="2857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312074</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527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183086</xdr:rowOff>
    </xdr:from>
    <xdr:to>
      <xdr:col>29</xdr:col>
      <xdr:colOff>177800</xdr:colOff>
      <xdr:row>35</xdr:row>
      <xdr:rowOff>284686</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5600700" y="679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28163</xdr:rowOff>
    </xdr:from>
    <xdr:ext cx="762000" cy="259045"/>
    <xdr:sp macro="" textlink="">
      <xdr:nvSpPr>
        <xdr:cNvPr id="135" name="人口1人当たり決算額の推移該当値テキスト445">
          <a:extLst>
            <a:ext uri="{FF2B5EF4-FFF2-40B4-BE49-F238E27FC236}">
              <a16:creationId xmlns="" xmlns:a16="http://schemas.microsoft.com/office/drawing/2014/main" id="{00000000-0008-0000-0500-000087000000}"/>
            </a:ext>
          </a:extLst>
        </xdr:cNvPr>
        <xdr:cNvSpPr txBox="1"/>
      </xdr:nvSpPr>
      <xdr:spPr>
        <a:xfrm>
          <a:off x="5740400" y="663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158659</xdr:rowOff>
    </xdr:from>
    <xdr:to>
      <xdr:col>26</xdr:col>
      <xdr:colOff>101600</xdr:colOff>
      <xdr:row>35</xdr:row>
      <xdr:rowOff>260259</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953000" y="676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270436</xdr:rowOff>
    </xdr:from>
    <xdr:ext cx="7366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4622800" y="6537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211727</xdr:rowOff>
    </xdr:from>
    <xdr:to>
      <xdr:col>22</xdr:col>
      <xdr:colOff>165100</xdr:colOff>
      <xdr:row>35</xdr:row>
      <xdr:rowOff>313327</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4254500" y="6822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323504</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924300" y="659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11180</xdr:rowOff>
    </xdr:from>
    <xdr:to>
      <xdr:col>19</xdr:col>
      <xdr:colOff>38100</xdr:colOff>
      <xdr:row>36</xdr:row>
      <xdr:rowOff>112780</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3556000" y="6964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97557</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3225800" y="705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53569</xdr:rowOff>
    </xdr:from>
    <xdr:to>
      <xdr:col>15</xdr:col>
      <xdr:colOff>101600</xdr:colOff>
      <xdr:row>36</xdr:row>
      <xdr:rowOff>155169</xdr:rowOff>
    </xdr:to>
    <xdr:sp macro="" textlink="">
      <xdr:nvSpPr>
        <xdr:cNvPr id="142" name="楕円 141">
          <a:extLst>
            <a:ext uri="{FF2B5EF4-FFF2-40B4-BE49-F238E27FC236}">
              <a16:creationId xmlns="" xmlns:a16="http://schemas.microsoft.com/office/drawing/2014/main" id="{00000000-0008-0000-0500-00008E000000}"/>
            </a:ext>
          </a:extLst>
        </xdr:cNvPr>
        <xdr:cNvSpPr/>
      </xdr:nvSpPr>
      <xdr:spPr bwMode="auto">
        <a:xfrm>
          <a:off x="2857500" y="700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139946</xdr:rowOff>
    </xdr:from>
    <xdr:ext cx="762000" cy="259045"/>
    <xdr:sp macro="" textlink="">
      <xdr:nvSpPr>
        <xdr:cNvPr id="143" name="テキスト ボックス 142">
          <a:extLst>
            <a:ext uri="{FF2B5EF4-FFF2-40B4-BE49-F238E27FC236}">
              <a16:creationId xmlns="" xmlns:a16="http://schemas.microsoft.com/office/drawing/2014/main" id="{00000000-0008-0000-0500-00008F000000}"/>
            </a:ext>
          </a:extLst>
        </xdr:cNvPr>
        <xdr:cNvSpPr txBox="1"/>
      </xdr:nvSpPr>
      <xdr:spPr>
        <a:xfrm>
          <a:off x="2527300" y="709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50,228
49,937
74.95
22,961,041
22,250,365
658,632
10,684,888
14,004,799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86493</xdr:rowOff>
    </xdr:from>
    <xdr:to>
      <xdr:col>24</xdr:col>
      <xdr:colOff>63500</xdr:colOff>
      <xdr:row>37</xdr:row>
      <xdr:rowOff>106743</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430143"/>
          <a:ext cx="8382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106743</xdr:rowOff>
    </xdr:from>
    <xdr:to>
      <xdr:col>19</xdr:col>
      <xdr:colOff>177800</xdr:colOff>
      <xdr:row>38</xdr:row>
      <xdr:rowOff>149072</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450393"/>
          <a:ext cx="889000" cy="2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142424</xdr:rowOff>
    </xdr:from>
    <xdr:to>
      <xdr:col>15</xdr:col>
      <xdr:colOff>50800</xdr:colOff>
      <xdr:row>38</xdr:row>
      <xdr:rowOff>149072</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2019300" y="6657524"/>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142424</xdr:rowOff>
    </xdr:from>
    <xdr:to>
      <xdr:col>10</xdr:col>
      <xdr:colOff>114300</xdr:colOff>
      <xdr:row>38</xdr:row>
      <xdr:rowOff>159321</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657524"/>
          <a:ext cx="8890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35693</xdr:rowOff>
    </xdr:from>
    <xdr:to>
      <xdr:col>24</xdr:col>
      <xdr:colOff>114300</xdr:colOff>
      <xdr:row>37</xdr:row>
      <xdr:rowOff>137293</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3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14120</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35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55943</xdr:rowOff>
    </xdr:from>
    <xdr:to>
      <xdr:col>20</xdr:col>
      <xdr:colOff>38100</xdr:colOff>
      <xdr:row>37</xdr:row>
      <xdr:rowOff>157543</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148671</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4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98272</xdr:rowOff>
    </xdr:from>
    <xdr:to>
      <xdr:col>15</xdr:col>
      <xdr:colOff>101600</xdr:colOff>
      <xdr:row>39</xdr:row>
      <xdr:rowOff>28422</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6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19549</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70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91624</xdr:rowOff>
    </xdr:from>
    <xdr:to>
      <xdr:col>10</xdr:col>
      <xdr:colOff>165100</xdr:colOff>
      <xdr:row>39</xdr:row>
      <xdr:rowOff>21774</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6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12901</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6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108521</xdr:rowOff>
    </xdr:from>
    <xdr:to>
      <xdr:col>6</xdr:col>
      <xdr:colOff>38100</xdr:colOff>
      <xdr:row>39</xdr:row>
      <xdr:rowOff>38671</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62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29798</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71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133299</xdr:rowOff>
    </xdr:from>
    <xdr:to>
      <xdr:col>24</xdr:col>
      <xdr:colOff>63500</xdr:colOff>
      <xdr:row>56</xdr:row>
      <xdr:rowOff>142989</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3797300" y="9734499"/>
          <a:ext cx="838200" cy="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30734</xdr:rowOff>
    </xdr:from>
    <xdr:to>
      <xdr:col>19</xdr:col>
      <xdr:colOff>177800</xdr:colOff>
      <xdr:row>56</xdr:row>
      <xdr:rowOff>142989</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2908300" y="9631934"/>
          <a:ext cx="889000" cy="1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30734</xdr:rowOff>
    </xdr:from>
    <xdr:to>
      <xdr:col>15</xdr:col>
      <xdr:colOff>50800</xdr:colOff>
      <xdr:row>56</xdr:row>
      <xdr:rowOff>70980</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9631934"/>
          <a:ext cx="889000" cy="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70980</xdr:rowOff>
    </xdr:from>
    <xdr:to>
      <xdr:col>10</xdr:col>
      <xdr:colOff>114300</xdr:colOff>
      <xdr:row>56</xdr:row>
      <xdr:rowOff>123723</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130300" y="9672180"/>
          <a:ext cx="889000" cy="5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82499</xdr:rowOff>
    </xdr:from>
    <xdr:to>
      <xdr:col>24</xdr:col>
      <xdr:colOff>114300</xdr:colOff>
      <xdr:row>57</xdr:row>
      <xdr:rowOff>12649</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6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60926</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6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92189</xdr:rowOff>
    </xdr:from>
    <xdr:to>
      <xdr:col>20</xdr:col>
      <xdr:colOff>38100</xdr:colOff>
      <xdr:row>57</xdr:row>
      <xdr:rowOff>22339</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6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38866</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946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151384</xdr:rowOff>
    </xdr:from>
    <xdr:to>
      <xdr:col>15</xdr:col>
      <xdr:colOff>101600</xdr:colOff>
      <xdr:row>56</xdr:row>
      <xdr:rowOff>81534</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5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98061</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93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20180</xdr:rowOff>
    </xdr:from>
    <xdr:to>
      <xdr:col>10</xdr:col>
      <xdr:colOff>165100</xdr:colOff>
      <xdr:row>56</xdr:row>
      <xdr:rowOff>121780</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96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138307</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939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72923</xdr:rowOff>
    </xdr:from>
    <xdr:to>
      <xdr:col>6</xdr:col>
      <xdr:colOff>38100</xdr:colOff>
      <xdr:row>57</xdr:row>
      <xdr:rowOff>3073</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96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19600</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94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17204</xdr:rowOff>
    </xdr:from>
    <xdr:to>
      <xdr:col>24</xdr:col>
      <xdr:colOff>63500</xdr:colOff>
      <xdr:row>79</xdr:row>
      <xdr:rowOff>53485</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flipV="1">
          <a:off x="3797300" y="13561754"/>
          <a:ext cx="838200" cy="3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39312</xdr:rowOff>
    </xdr:from>
    <xdr:to>
      <xdr:col>19</xdr:col>
      <xdr:colOff>177800</xdr:colOff>
      <xdr:row>79</xdr:row>
      <xdr:rowOff>53485</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a:off x="2908300" y="13583862"/>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170202</xdr:rowOff>
    </xdr:from>
    <xdr:to>
      <xdr:col>15</xdr:col>
      <xdr:colOff>50800</xdr:colOff>
      <xdr:row>79</xdr:row>
      <xdr:rowOff>39312</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a:off x="2019300" y="13543302"/>
          <a:ext cx="889000" cy="4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126605</xdr:rowOff>
    </xdr:from>
    <xdr:to>
      <xdr:col>10</xdr:col>
      <xdr:colOff>114300</xdr:colOff>
      <xdr:row>78</xdr:row>
      <xdr:rowOff>170202</xdr:rowOff>
    </xdr:to>
    <xdr:cxnSp macro="">
      <xdr:nvCxnSpPr>
        <xdr:cNvPr id="187" name="直線コネクタ 186">
          <a:extLst>
            <a:ext uri="{FF2B5EF4-FFF2-40B4-BE49-F238E27FC236}">
              <a16:creationId xmlns="" xmlns:a16="http://schemas.microsoft.com/office/drawing/2014/main" id="{00000000-0008-0000-0600-0000BB000000}"/>
            </a:ext>
          </a:extLst>
        </xdr:cNvPr>
        <xdr:cNvCxnSpPr/>
      </xdr:nvCxnSpPr>
      <xdr:spPr>
        <a:xfrm>
          <a:off x="1130300" y="13499705"/>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95104</xdr:rowOff>
    </xdr:from>
    <xdr:to>
      <xdr:col>6</xdr:col>
      <xdr:colOff>38100</xdr:colOff>
      <xdr:row>79</xdr:row>
      <xdr:rowOff>25254</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079500" y="134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16381</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895428" y="1356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137854</xdr:rowOff>
    </xdr:from>
    <xdr:to>
      <xdr:col>24</xdr:col>
      <xdr:colOff>114300</xdr:colOff>
      <xdr:row>79</xdr:row>
      <xdr:rowOff>68004</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4584700" y="135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56388</xdr:rowOff>
    </xdr:from>
    <xdr:ext cx="469744" cy="259045"/>
    <xdr:sp macro="" textlink="">
      <xdr:nvSpPr>
        <xdr:cNvPr id="198" name="維持補修費該当値テキスト">
          <a:extLst>
            <a:ext uri="{FF2B5EF4-FFF2-40B4-BE49-F238E27FC236}">
              <a16:creationId xmlns="" xmlns:a16="http://schemas.microsoft.com/office/drawing/2014/main" id="{00000000-0008-0000-0600-0000C6000000}"/>
            </a:ext>
          </a:extLst>
        </xdr:cNvPr>
        <xdr:cNvSpPr txBox="1"/>
      </xdr:nvSpPr>
      <xdr:spPr>
        <a:xfrm>
          <a:off x="4686300" y="1342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2685</xdr:rowOff>
    </xdr:from>
    <xdr:to>
      <xdr:col>20</xdr:col>
      <xdr:colOff>38100</xdr:colOff>
      <xdr:row>79</xdr:row>
      <xdr:rowOff>104285</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3746500" y="135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95412</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3562428" y="1363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159962</xdr:rowOff>
    </xdr:from>
    <xdr:to>
      <xdr:col>15</xdr:col>
      <xdr:colOff>101600</xdr:colOff>
      <xdr:row>79</xdr:row>
      <xdr:rowOff>90112</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2857500" y="1353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81239</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2673428" y="1362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119402</xdr:rowOff>
    </xdr:from>
    <xdr:to>
      <xdr:col>10</xdr:col>
      <xdr:colOff>165100</xdr:colOff>
      <xdr:row>79</xdr:row>
      <xdr:rowOff>49552</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968500" y="1349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40679</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1784428" y="1358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75805</xdr:rowOff>
    </xdr:from>
    <xdr:to>
      <xdr:col>6</xdr:col>
      <xdr:colOff>38100</xdr:colOff>
      <xdr:row>79</xdr:row>
      <xdr:rowOff>5955</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079500" y="1344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22482</xdr:rowOff>
    </xdr:from>
    <xdr:ext cx="469744"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895428" y="1322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63936</xdr:rowOff>
    </xdr:from>
    <xdr:to>
      <xdr:col>24</xdr:col>
      <xdr:colOff>63500</xdr:colOff>
      <xdr:row>96</xdr:row>
      <xdr:rowOff>36809</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3797300" y="16180236"/>
          <a:ext cx="838200" cy="3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159562</xdr:rowOff>
    </xdr:from>
    <xdr:ext cx="599010" cy="259045"/>
    <xdr:sp macro="" textlink="">
      <xdr:nvSpPr>
        <xdr:cNvPr id="239" name="扶助費平均値テキスト">
          <a:extLst>
            <a:ext uri="{FF2B5EF4-FFF2-40B4-BE49-F238E27FC236}">
              <a16:creationId xmlns="" xmlns:a16="http://schemas.microsoft.com/office/drawing/2014/main" id="{00000000-0008-0000-0600-0000EF000000}"/>
            </a:ext>
          </a:extLst>
        </xdr:cNvPr>
        <xdr:cNvSpPr txBox="1"/>
      </xdr:nvSpPr>
      <xdr:spPr>
        <a:xfrm>
          <a:off x="4686300" y="16275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36809</xdr:rowOff>
    </xdr:from>
    <xdr:to>
      <xdr:col>19</xdr:col>
      <xdr:colOff>177800</xdr:colOff>
      <xdr:row>96</xdr:row>
      <xdr:rowOff>84466</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2908300" y="16496009"/>
          <a:ext cx="8890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42246</xdr:rowOff>
    </xdr:from>
    <xdr:ext cx="599010"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3497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84466</xdr:rowOff>
    </xdr:from>
    <xdr:to>
      <xdr:col>15</xdr:col>
      <xdr:colOff>50800</xdr:colOff>
      <xdr:row>97</xdr:row>
      <xdr:rowOff>167687</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flipV="1">
          <a:off x="2019300" y="16543666"/>
          <a:ext cx="889000" cy="25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93049</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2641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167687</xdr:rowOff>
    </xdr:from>
    <xdr:to>
      <xdr:col>10</xdr:col>
      <xdr:colOff>114300</xdr:colOff>
      <xdr:row>98</xdr:row>
      <xdr:rowOff>161711</xdr:rowOff>
    </xdr:to>
    <xdr:cxnSp macro="">
      <xdr:nvCxnSpPr>
        <xdr:cNvPr id="247" name="直線コネクタ 246">
          <a:extLst>
            <a:ext uri="{FF2B5EF4-FFF2-40B4-BE49-F238E27FC236}">
              <a16:creationId xmlns="" xmlns:a16="http://schemas.microsoft.com/office/drawing/2014/main" id="{00000000-0008-0000-0600-0000F7000000}"/>
            </a:ext>
          </a:extLst>
        </xdr:cNvPr>
        <xdr:cNvCxnSpPr/>
      </xdr:nvCxnSpPr>
      <xdr:spPr>
        <a:xfrm flipV="1">
          <a:off x="1130300" y="16798337"/>
          <a:ext cx="889000" cy="16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135175</xdr:rowOff>
    </xdr:from>
    <xdr:to>
      <xdr:col>6</xdr:col>
      <xdr:colOff>38100</xdr:colOff>
      <xdr:row>99</xdr:row>
      <xdr:rowOff>65325</xdr:rowOff>
    </xdr:to>
    <xdr:sp macro="" textlink="">
      <xdr:nvSpPr>
        <xdr:cNvPr id="250" name="フローチャート: 判断 249">
          <a:extLst>
            <a:ext uri="{FF2B5EF4-FFF2-40B4-BE49-F238E27FC236}">
              <a16:creationId xmlns="" xmlns:a16="http://schemas.microsoft.com/office/drawing/2014/main" id="{00000000-0008-0000-0600-0000FA000000}"/>
            </a:ext>
          </a:extLst>
        </xdr:cNvPr>
        <xdr:cNvSpPr/>
      </xdr:nvSpPr>
      <xdr:spPr>
        <a:xfrm>
          <a:off x="1079500" y="169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56452</xdr:rowOff>
    </xdr:from>
    <xdr:ext cx="534377"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863111" y="170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13136</xdr:rowOff>
    </xdr:from>
    <xdr:to>
      <xdr:col>24</xdr:col>
      <xdr:colOff>114300</xdr:colOff>
      <xdr:row>94</xdr:row>
      <xdr:rowOff>114736</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4584700" y="1612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36013</xdr:rowOff>
    </xdr:from>
    <xdr:ext cx="599010" cy="259045"/>
    <xdr:sp macro="" textlink="">
      <xdr:nvSpPr>
        <xdr:cNvPr id="258" name="扶助費該当値テキスト">
          <a:extLst>
            <a:ext uri="{FF2B5EF4-FFF2-40B4-BE49-F238E27FC236}">
              <a16:creationId xmlns="" xmlns:a16="http://schemas.microsoft.com/office/drawing/2014/main" id="{00000000-0008-0000-0600-000002010000}"/>
            </a:ext>
          </a:extLst>
        </xdr:cNvPr>
        <xdr:cNvSpPr txBox="1"/>
      </xdr:nvSpPr>
      <xdr:spPr>
        <a:xfrm>
          <a:off x="4686300" y="1598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157459</xdr:rowOff>
    </xdr:from>
    <xdr:to>
      <xdr:col>20</xdr:col>
      <xdr:colOff>38100</xdr:colOff>
      <xdr:row>96</xdr:row>
      <xdr:rowOff>87609</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3746500" y="1644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104136</xdr:rowOff>
    </xdr:from>
    <xdr:ext cx="599010"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3497795" y="1622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33666</xdr:rowOff>
    </xdr:from>
    <xdr:to>
      <xdr:col>15</xdr:col>
      <xdr:colOff>101600</xdr:colOff>
      <xdr:row>96</xdr:row>
      <xdr:rowOff>135266</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2857500" y="164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151793</xdr:rowOff>
    </xdr:from>
    <xdr:ext cx="599010"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2608795" y="1626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116887</xdr:rowOff>
    </xdr:from>
    <xdr:to>
      <xdr:col>10</xdr:col>
      <xdr:colOff>165100</xdr:colOff>
      <xdr:row>98</xdr:row>
      <xdr:rowOff>47037</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968500" y="167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38164</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1752111" y="1684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110911</xdr:rowOff>
    </xdr:from>
    <xdr:to>
      <xdr:col>6</xdr:col>
      <xdr:colOff>38100</xdr:colOff>
      <xdr:row>99</xdr:row>
      <xdr:rowOff>41061</xdr:rowOff>
    </xdr:to>
    <xdr:sp macro="" textlink="">
      <xdr:nvSpPr>
        <xdr:cNvPr id="265" name="楕円 264">
          <a:extLst>
            <a:ext uri="{FF2B5EF4-FFF2-40B4-BE49-F238E27FC236}">
              <a16:creationId xmlns="" xmlns:a16="http://schemas.microsoft.com/office/drawing/2014/main" id="{00000000-0008-0000-0600-000009010000}"/>
            </a:ext>
          </a:extLst>
        </xdr:cNvPr>
        <xdr:cNvSpPr/>
      </xdr:nvSpPr>
      <xdr:spPr>
        <a:xfrm>
          <a:off x="1079500" y="169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57588</xdr:rowOff>
    </xdr:from>
    <xdr:ext cx="534377" cy="259045"/>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863111" y="166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3" name="補助費等最小値テキスト">
          <a:extLst>
            <a:ext uri="{FF2B5EF4-FFF2-40B4-BE49-F238E27FC236}">
              <a16:creationId xmlns="" xmlns:a16="http://schemas.microsoft.com/office/drawing/2014/main" id="{00000000-0008-0000-0600-000025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5" name="補助費等最大値テキスト">
          <a:extLst>
            <a:ext uri="{FF2B5EF4-FFF2-40B4-BE49-F238E27FC236}">
              <a16:creationId xmlns="" xmlns:a16="http://schemas.microsoft.com/office/drawing/2014/main" id="{00000000-0008-0000-0600-000027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161939</xdr:rowOff>
    </xdr:from>
    <xdr:to>
      <xdr:col>55</xdr:col>
      <xdr:colOff>0</xdr:colOff>
      <xdr:row>37</xdr:row>
      <xdr:rowOff>85859</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9639300" y="5305439"/>
          <a:ext cx="838200" cy="112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8" name="補助費等平均値テキスト">
          <a:extLst>
            <a:ext uri="{FF2B5EF4-FFF2-40B4-BE49-F238E27FC236}">
              <a16:creationId xmlns="" xmlns:a16="http://schemas.microsoft.com/office/drawing/2014/main" id="{00000000-0008-0000-0600-00002A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161939</xdr:rowOff>
    </xdr:from>
    <xdr:to>
      <xdr:col>50</xdr:col>
      <xdr:colOff>114300</xdr:colOff>
      <xdr:row>37</xdr:row>
      <xdr:rowOff>107957</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flipV="1">
          <a:off x="8750300" y="5305439"/>
          <a:ext cx="889000" cy="114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107957</xdr:rowOff>
    </xdr:from>
    <xdr:to>
      <xdr:col>45</xdr:col>
      <xdr:colOff>177800</xdr:colOff>
      <xdr:row>37</xdr:row>
      <xdr:rowOff>140636</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flipV="1">
          <a:off x="7861300" y="6451607"/>
          <a:ext cx="889000" cy="3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130643</xdr:rowOff>
    </xdr:from>
    <xdr:to>
      <xdr:col>41</xdr:col>
      <xdr:colOff>50800</xdr:colOff>
      <xdr:row>37</xdr:row>
      <xdr:rowOff>140636</xdr:rowOff>
    </xdr:to>
    <xdr:cxnSp macro="">
      <xdr:nvCxnSpPr>
        <xdr:cNvPr id="306" name="直線コネクタ 305">
          <a:extLst>
            <a:ext uri="{FF2B5EF4-FFF2-40B4-BE49-F238E27FC236}">
              <a16:creationId xmlns="" xmlns:a16="http://schemas.microsoft.com/office/drawing/2014/main" id="{00000000-0008-0000-0600-000032010000}"/>
            </a:ext>
          </a:extLst>
        </xdr:cNvPr>
        <xdr:cNvCxnSpPr/>
      </xdr:nvCxnSpPr>
      <xdr:spPr>
        <a:xfrm>
          <a:off x="6972300" y="6474293"/>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7" name="フローチャート: 判断 306">
          <a:extLst>
            <a:ext uri="{FF2B5EF4-FFF2-40B4-BE49-F238E27FC236}">
              <a16:creationId xmlns="" xmlns:a16="http://schemas.microsoft.com/office/drawing/2014/main" id="{00000000-0008-0000-0600-000033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9" name="フローチャート: 判断 308">
          <a:extLst>
            <a:ext uri="{FF2B5EF4-FFF2-40B4-BE49-F238E27FC236}">
              <a16:creationId xmlns="" xmlns:a16="http://schemas.microsoft.com/office/drawing/2014/main" id="{00000000-0008-0000-0600-000035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35059</xdr:rowOff>
    </xdr:from>
    <xdr:to>
      <xdr:col>55</xdr:col>
      <xdr:colOff>50800</xdr:colOff>
      <xdr:row>37</xdr:row>
      <xdr:rowOff>136659</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10426700" y="63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13486</xdr:rowOff>
    </xdr:from>
    <xdr:ext cx="534377" cy="259045"/>
    <xdr:sp macro="" textlink="">
      <xdr:nvSpPr>
        <xdr:cNvPr id="317" name="補助費等該当値テキスト">
          <a:extLst>
            <a:ext uri="{FF2B5EF4-FFF2-40B4-BE49-F238E27FC236}">
              <a16:creationId xmlns="" xmlns:a16="http://schemas.microsoft.com/office/drawing/2014/main" id="{00000000-0008-0000-0600-00003D010000}"/>
            </a:ext>
          </a:extLst>
        </xdr:cNvPr>
        <xdr:cNvSpPr txBox="1"/>
      </xdr:nvSpPr>
      <xdr:spPr>
        <a:xfrm>
          <a:off x="10528300" y="635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111139</xdr:rowOff>
    </xdr:from>
    <xdr:to>
      <xdr:col>50</xdr:col>
      <xdr:colOff>165100</xdr:colOff>
      <xdr:row>31</xdr:row>
      <xdr:rowOff>41289</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9588500" y="52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32416</xdr:rowOff>
    </xdr:from>
    <xdr:ext cx="599010"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9339795" y="534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57157</xdr:rowOff>
    </xdr:from>
    <xdr:to>
      <xdr:col>46</xdr:col>
      <xdr:colOff>38100</xdr:colOff>
      <xdr:row>37</xdr:row>
      <xdr:rowOff>158758</xdr:rowOff>
    </xdr:to>
    <xdr:sp macro="" textlink="">
      <xdr:nvSpPr>
        <xdr:cNvPr id="320" name="楕円 319">
          <a:extLst>
            <a:ext uri="{FF2B5EF4-FFF2-40B4-BE49-F238E27FC236}">
              <a16:creationId xmlns="" xmlns:a16="http://schemas.microsoft.com/office/drawing/2014/main" id="{00000000-0008-0000-0600-000040010000}"/>
            </a:ext>
          </a:extLst>
        </xdr:cNvPr>
        <xdr:cNvSpPr/>
      </xdr:nvSpPr>
      <xdr:spPr>
        <a:xfrm>
          <a:off x="8699500" y="64008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149884</xdr:rowOff>
    </xdr:from>
    <xdr:ext cx="534377"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8483111" y="64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89836</xdr:rowOff>
    </xdr:from>
    <xdr:to>
      <xdr:col>41</xdr:col>
      <xdr:colOff>101600</xdr:colOff>
      <xdr:row>38</xdr:row>
      <xdr:rowOff>19986</xdr:rowOff>
    </xdr:to>
    <xdr:sp macro="" textlink="">
      <xdr:nvSpPr>
        <xdr:cNvPr id="322" name="楕円 321">
          <a:extLst>
            <a:ext uri="{FF2B5EF4-FFF2-40B4-BE49-F238E27FC236}">
              <a16:creationId xmlns="" xmlns:a16="http://schemas.microsoft.com/office/drawing/2014/main" id="{00000000-0008-0000-0600-000042010000}"/>
            </a:ext>
          </a:extLst>
        </xdr:cNvPr>
        <xdr:cNvSpPr/>
      </xdr:nvSpPr>
      <xdr:spPr>
        <a:xfrm>
          <a:off x="7810500" y="64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11113</xdr:rowOff>
    </xdr:from>
    <xdr:ext cx="534377" cy="259045"/>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7594111" y="652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79843</xdr:rowOff>
    </xdr:from>
    <xdr:to>
      <xdr:col>36</xdr:col>
      <xdr:colOff>165100</xdr:colOff>
      <xdr:row>38</xdr:row>
      <xdr:rowOff>9993</xdr:rowOff>
    </xdr:to>
    <xdr:sp macro="" textlink="">
      <xdr:nvSpPr>
        <xdr:cNvPr id="324" name="楕円 323">
          <a:extLst>
            <a:ext uri="{FF2B5EF4-FFF2-40B4-BE49-F238E27FC236}">
              <a16:creationId xmlns="" xmlns:a16="http://schemas.microsoft.com/office/drawing/2014/main" id="{00000000-0008-0000-0600-000044010000}"/>
            </a:ext>
          </a:extLst>
        </xdr:cNvPr>
        <xdr:cNvSpPr/>
      </xdr:nvSpPr>
      <xdr:spPr>
        <a:xfrm>
          <a:off x="6921500" y="6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1120</xdr:rowOff>
    </xdr:from>
    <xdr:ext cx="534377" cy="259045"/>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705111" y="651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 xmlns:a16="http://schemas.microsoft.com/office/drawing/2014/main" id="{00000000-0008-0000-0600-000060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 xmlns:a16="http://schemas.microsoft.com/office/drawing/2014/main" id="{00000000-0008-0000-0600-000062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107663</xdr:rowOff>
    </xdr:from>
    <xdr:to>
      <xdr:col>55</xdr:col>
      <xdr:colOff>0</xdr:colOff>
      <xdr:row>56</xdr:row>
      <xdr:rowOff>44200</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a:off x="9639300" y="9537413"/>
          <a:ext cx="838200" cy="10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7" name="普通建設事業費平均値テキスト">
          <a:extLst>
            <a:ext uri="{FF2B5EF4-FFF2-40B4-BE49-F238E27FC236}">
              <a16:creationId xmlns="" xmlns:a16="http://schemas.microsoft.com/office/drawing/2014/main" id="{00000000-0008-0000-0600-000065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107663</xdr:rowOff>
    </xdr:from>
    <xdr:to>
      <xdr:col>50</xdr:col>
      <xdr:colOff>114300</xdr:colOff>
      <xdr:row>56</xdr:row>
      <xdr:rowOff>51613</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flipV="1">
          <a:off x="8750300" y="9537413"/>
          <a:ext cx="889000" cy="1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123741</xdr:rowOff>
    </xdr:from>
    <xdr:to>
      <xdr:col>45</xdr:col>
      <xdr:colOff>177800</xdr:colOff>
      <xdr:row>56</xdr:row>
      <xdr:rowOff>51613</xdr:rowOff>
    </xdr:to>
    <xdr:cxnSp macro="">
      <xdr:nvCxnSpPr>
        <xdr:cNvPr id="362" name="直線コネクタ 361">
          <a:extLst>
            <a:ext uri="{FF2B5EF4-FFF2-40B4-BE49-F238E27FC236}">
              <a16:creationId xmlns="" xmlns:a16="http://schemas.microsoft.com/office/drawing/2014/main" id="{00000000-0008-0000-0600-00006A010000}"/>
            </a:ext>
          </a:extLst>
        </xdr:cNvPr>
        <xdr:cNvCxnSpPr/>
      </xdr:nvCxnSpPr>
      <xdr:spPr>
        <a:xfrm>
          <a:off x="7861300" y="9553491"/>
          <a:ext cx="889000" cy="9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123741</xdr:rowOff>
    </xdr:from>
    <xdr:to>
      <xdr:col>41</xdr:col>
      <xdr:colOff>50800</xdr:colOff>
      <xdr:row>56</xdr:row>
      <xdr:rowOff>107957</xdr:rowOff>
    </xdr:to>
    <xdr:cxnSp macro="">
      <xdr:nvCxnSpPr>
        <xdr:cNvPr id="365" name="直線コネクタ 364">
          <a:extLst>
            <a:ext uri="{FF2B5EF4-FFF2-40B4-BE49-F238E27FC236}">
              <a16:creationId xmlns="" xmlns:a16="http://schemas.microsoft.com/office/drawing/2014/main" id="{00000000-0008-0000-0600-00006D010000}"/>
            </a:ext>
          </a:extLst>
        </xdr:cNvPr>
        <xdr:cNvCxnSpPr/>
      </xdr:nvCxnSpPr>
      <xdr:spPr>
        <a:xfrm flipV="1">
          <a:off x="6972300" y="9553491"/>
          <a:ext cx="889000" cy="15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a:extLst>
            <a:ext uri="{FF2B5EF4-FFF2-40B4-BE49-F238E27FC236}">
              <a16:creationId xmlns="" xmlns:a16="http://schemas.microsoft.com/office/drawing/2014/main" id="{00000000-0008-0000-0600-00006E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165743</xdr:rowOff>
    </xdr:from>
    <xdr:to>
      <xdr:col>36</xdr:col>
      <xdr:colOff>165100</xdr:colOff>
      <xdr:row>56</xdr:row>
      <xdr:rowOff>95893</xdr:rowOff>
    </xdr:to>
    <xdr:sp macro="" textlink="">
      <xdr:nvSpPr>
        <xdr:cNvPr id="368" name="フローチャート: 判断 367">
          <a:extLst>
            <a:ext uri="{FF2B5EF4-FFF2-40B4-BE49-F238E27FC236}">
              <a16:creationId xmlns="" xmlns:a16="http://schemas.microsoft.com/office/drawing/2014/main" id="{00000000-0008-0000-0600-000070010000}"/>
            </a:ext>
          </a:extLst>
        </xdr:cNvPr>
        <xdr:cNvSpPr/>
      </xdr:nvSpPr>
      <xdr:spPr>
        <a:xfrm>
          <a:off x="6921500" y="959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112420</xdr:rowOff>
    </xdr:from>
    <xdr:ext cx="534377"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6705111" y="937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164850</xdr:rowOff>
    </xdr:from>
    <xdr:to>
      <xdr:col>55</xdr:col>
      <xdr:colOff>50800</xdr:colOff>
      <xdr:row>56</xdr:row>
      <xdr:rowOff>95000</xdr:rowOff>
    </xdr:to>
    <xdr:sp macro="" textlink="">
      <xdr:nvSpPr>
        <xdr:cNvPr id="375" name="楕円 374">
          <a:extLst>
            <a:ext uri="{FF2B5EF4-FFF2-40B4-BE49-F238E27FC236}">
              <a16:creationId xmlns="" xmlns:a16="http://schemas.microsoft.com/office/drawing/2014/main" id="{00000000-0008-0000-0600-000077010000}"/>
            </a:ext>
          </a:extLst>
        </xdr:cNvPr>
        <xdr:cNvSpPr/>
      </xdr:nvSpPr>
      <xdr:spPr>
        <a:xfrm>
          <a:off x="10426700" y="959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16277</xdr:rowOff>
    </xdr:from>
    <xdr:ext cx="534377" cy="259045"/>
    <xdr:sp macro="" textlink="">
      <xdr:nvSpPr>
        <xdr:cNvPr id="376" name="普通建設事業費該当値テキスト">
          <a:extLst>
            <a:ext uri="{FF2B5EF4-FFF2-40B4-BE49-F238E27FC236}">
              <a16:creationId xmlns="" xmlns:a16="http://schemas.microsoft.com/office/drawing/2014/main" id="{00000000-0008-0000-0600-000078010000}"/>
            </a:ext>
          </a:extLst>
        </xdr:cNvPr>
        <xdr:cNvSpPr txBox="1"/>
      </xdr:nvSpPr>
      <xdr:spPr>
        <a:xfrm>
          <a:off x="10528300" y="944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56863</xdr:rowOff>
    </xdr:from>
    <xdr:to>
      <xdr:col>50</xdr:col>
      <xdr:colOff>165100</xdr:colOff>
      <xdr:row>55</xdr:row>
      <xdr:rowOff>158463</xdr:rowOff>
    </xdr:to>
    <xdr:sp macro="" textlink="">
      <xdr:nvSpPr>
        <xdr:cNvPr id="377" name="楕円 376">
          <a:extLst>
            <a:ext uri="{FF2B5EF4-FFF2-40B4-BE49-F238E27FC236}">
              <a16:creationId xmlns="" xmlns:a16="http://schemas.microsoft.com/office/drawing/2014/main" id="{00000000-0008-0000-0600-000079010000}"/>
            </a:ext>
          </a:extLst>
        </xdr:cNvPr>
        <xdr:cNvSpPr/>
      </xdr:nvSpPr>
      <xdr:spPr>
        <a:xfrm>
          <a:off x="9588500" y="94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3540</xdr:rowOff>
    </xdr:from>
    <xdr:ext cx="534377"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9372111" y="92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813</xdr:rowOff>
    </xdr:from>
    <xdr:to>
      <xdr:col>46</xdr:col>
      <xdr:colOff>38100</xdr:colOff>
      <xdr:row>56</xdr:row>
      <xdr:rowOff>102413</xdr:rowOff>
    </xdr:to>
    <xdr:sp macro="" textlink="">
      <xdr:nvSpPr>
        <xdr:cNvPr id="379" name="楕円 378">
          <a:extLst>
            <a:ext uri="{FF2B5EF4-FFF2-40B4-BE49-F238E27FC236}">
              <a16:creationId xmlns="" xmlns:a16="http://schemas.microsoft.com/office/drawing/2014/main" id="{00000000-0008-0000-0600-00007B010000}"/>
            </a:ext>
          </a:extLst>
        </xdr:cNvPr>
        <xdr:cNvSpPr/>
      </xdr:nvSpPr>
      <xdr:spPr>
        <a:xfrm>
          <a:off x="8699500" y="960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118940</xdr:rowOff>
    </xdr:from>
    <xdr:ext cx="534377" cy="259045"/>
    <xdr:sp macro="" textlink="">
      <xdr:nvSpPr>
        <xdr:cNvPr id="380" name="テキスト ボックス 379">
          <a:extLst>
            <a:ext uri="{FF2B5EF4-FFF2-40B4-BE49-F238E27FC236}">
              <a16:creationId xmlns="" xmlns:a16="http://schemas.microsoft.com/office/drawing/2014/main" id="{00000000-0008-0000-0600-00007C010000}"/>
            </a:ext>
          </a:extLst>
        </xdr:cNvPr>
        <xdr:cNvSpPr txBox="1"/>
      </xdr:nvSpPr>
      <xdr:spPr>
        <a:xfrm>
          <a:off x="8483111" y="937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72941</xdr:rowOff>
    </xdr:from>
    <xdr:to>
      <xdr:col>41</xdr:col>
      <xdr:colOff>101600</xdr:colOff>
      <xdr:row>56</xdr:row>
      <xdr:rowOff>3091</xdr:rowOff>
    </xdr:to>
    <xdr:sp macro="" textlink="">
      <xdr:nvSpPr>
        <xdr:cNvPr id="381" name="楕円 380">
          <a:extLst>
            <a:ext uri="{FF2B5EF4-FFF2-40B4-BE49-F238E27FC236}">
              <a16:creationId xmlns="" xmlns:a16="http://schemas.microsoft.com/office/drawing/2014/main" id="{00000000-0008-0000-0600-00007D010000}"/>
            </a:ext>
          </a:extLst>
        </xdr:cNvPr>
        <xdr:cNvSpPr/>
      </xdr:nvSpPr>
      <xdr:spPr>
        <a:xfrm>
          <a:off x="7810500" y="95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19618</xdr:rowOff>
    </xdr:from>
    <xdr:ext cx="534377"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7594111" y="927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57157</xdr:rowOff>
    </xdr:from>
    <xdr:to>
      <xdr:col>36</xdr:col>
      <xdr:colOff>165100</xdr:colOff>
      <xdr:row>56</xdr:row>
      <xdr:rowOff>158757</xdr:rowOff>
    </xdr:to>
    <xdr:sp macro="" textlink="">
      <xdr:nvSpPr>
        <xdr:cNvPr id="383" name="楕円 382">
          <a:extLst>
            <a:ext uri="{FF2B5EF4-FFF2-40B4-BE49-F238E27FC236}">
              <a16:creationId xmlns="" xmlns:a16="http://schemas.microsoft.com/office/drawing/2014/main" id="{00000000-0008-0000-0600-00007F010000}"/>
            </a:ext>
          </a:extLst>
        </xdr:cNvPr>
        <xdr:cNvSpPr/>
      </xdr:nvSpPr>
      <xdr:spPr>
        <a:xfrm>
          <a:off x="6921500" y="96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149884</xdr:rowOff>
    </xdr:from>
    <xdr:ext cx="534377" cy="259045"/>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705111" y="975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 xmlns:a16="http://schemas.microsoft.com/office/drawing/2014/main"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 xmlns:a16="http://schemas.microsoft.com/office/drawing/2014/main" id="{00000000-0008-0000-0600-00009B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59024</xdr:rowOff>
    </xdr:from>
    <xdr:to>
      <xdr:col>55</xdr:col>
      <xdr:colOff>0</xdr:colOff>
      <xdr:row>76</xdr:row>
      <xdr:rowOff>51212</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a:off x="9639300" y="12917774"/>
          <a:ext cx="838200" cy="16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4" name="普通建設事業費 （ うち新規整備　）平均値テキスト">
          <a:extLst>
            <a:ext uri="{FF2B5EF4-FFF2-40B4-BE49-F238E27FC236}">
              <a16:creationId xmlns="" xmlns:a16="http://schemas.microsoft.com/office/drawing/2014/main" id="{00000000-0008-0000-0600-00009E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59024</xdr:rowOff>
    </xdr:from>
    <xdr:to>
      <xdr:col>50</xdr:col>
      <xdr:colOff>114300</xdr:colOff>
      <xdr:row>78</xdr:row>
      <xdr:rowOff>89751</xdr:rowOff>
    </xdr:to>
    <xdr:cxnSp macro="">
      <xdr:nvCxnSpPr>
        <xdr:cNvPr id="416" name="直線コネクタ 415">
          <a:extLst>
            <a:ext uri="{FF2B5EF4-FFF2-40B4-BE49-F238E27FC236}">
              <a16:creationId xmlns="" xmlns:a16="http://schemas.microsoft.com/office/drawing/2014/main" id="{00000000-0008-0000-0600-0000A0010000}"/>
            </a:ext>
          </a:extLst>
        </xdr:cNvPr>
        <xdr:cNvCxnSpPr/>
      </xdr:nvCxnSpPr>
      <xdr:spPr>
        <a:xfrm flipV="1">
          <a:off x="8750300" y="12917774"/>
          <a:ext cx="889000" cy="54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50070</xdr:rowOff>
    </xdr:from>
    <xdr:to>
      <xdr:col>45</xdr:col>
      <xdr:colOff>177800</xdr:colOff>
      <xdr:row>78</xdr:row>
      <xdr:rowOff>89751</xdr:rowOff>
    </xdr:to>
    <xdr:cxnSp macro="">
      <xdr:nvCxnSpPr>
        <xdr:cNvPr id="419" name="直線コネクタ 418">
          <a:extLst>
            <a:ext uri="{FF2B5EF4-FFF2-40B4-BE49-F238E27FC236}">
              <a16:creationId xmlns="" xmlns:a16="http://schemas.microsoft.com/office/drawing/2014/main" id="{00000000-0008-0000-0600-0000A3010000}"/>
            </a:ext>
          </a:extLst>
        </xdr:cNvPr>
        <xdr:cNvCxnSpPr/>
      </xdr:nvCxnSpPr>
      <xdr:spPr>
        <a:xfrm>
          <a:off x="7861300" y="13080270"/>
          <a:ext cx="889000" cy="38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a:extLst>
            <a:ext uri="{FF2B5EF4-FFF2-40B4-BE49-F238E27FC236}">
              <a16:creationId xmlns="" xmlns:a16="http://schemas.microsoft.com/office/drawing/2014/main" id="{00000000-0008-0000-0600-0000A4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50070</xdr:rowOff>
    </xdr:from>
    <xdr:to>
      <xdr:col>41</xdr:col>
      <xdr:colOff>50800</xdr:colOff>
      <xdr:row>78</xdr:row>
      <xdr:rowOff>10027</xdr:rowOff>
    </xdr:to>
    <xdr:cxnSp macro="">
      <xdr:nvCxnSpPr>
        <xdr:cNvPr id="422" name="直線コネクタ 421">
          <a:extLst>
            <a:ext uri="{FF2B5EF4-FFF2-40B4-BE49-F238E27FC236}">
              <a16:creationId xmlns="" xmlns:a16="http://schemas.microsoft.com/office/drawing/2014/main" id="{00000000-0008-0000-0600-0000A6010000}"/>
            </a:ext>
          </a:extLst>
        </xdr:cNvPr>
        <xdr:cNvCxnSpPr/>
      </xdr:nvCxnSpPr>
      <xdr:spPr>
        <a:xfrm flipV="1">
          <a:off x="6972300" y="13080270"/>
          <a:ext cx="889000" cy="30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a:extLst>
            <a:ext uri="{FF2B5EF4-FFF2-40B4-BE49-F238E27FC236}">
              <a16:creationId xmlns="" xmlns:a16="http://schemas.microsoft.com/office/drawing/2014/main" id="{00000000-0008-0000-0600-0000A7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41427</xdr:rowOff>
    </xdr:from>
    <xdr:to>
      <xdr:col>36</xdr:col>
      <xdr:colOff>165100</xdr:colOff>
      <xdr:row>77</xdr:row>
      <xdr:rowOff>143027</xdr:rowOff>
    </xdr:to>
    <xdr:sp macro="" textlink="">
      <xdr:nvSpPr>
        <xdr:cNvPr id="425" name="フローチャート: 判断 424">
          <a:extLst>
            <a:ext uri="{FF2B5EF4-FFF2-40B4-BE49-F238E27FC236}">
              <a16:creationId xmlns="" xmlns:a16="http://schemas.microsoft.com/office/drawing/2014/main" id="{00000000-0008-0000-0600-0000A9010000}"/>
            </a:ext>
          </a:extLst>
        </xdr:cNvPr>
        <xdr:cNvSpPr/>
      </xdr:nvSpPr>
      <xdr:spPr>
        <a:xfrm>
          <a:off x="6921500" y="1324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159554</xdr:rowOff>
    </xdr:from>
    <xdr:ext cx="534377"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6705111" y="1301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412</xdr:rowOff>
    </xdr:from>
    <xdr:to>
      <xdr:col>55</xdr:col>
      <xdr:colOff>50800</xdr:colOff>
      <xdr:row>76</xdr:row>
      <xdr:rowOff>102012</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10426700" y="130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23289</xdr:rowOff>
    </xdr:from>
    <xdr:ext cx="534377" cy="259045"/>
    <xdr:sp macro="" textlink="">
      <xdr:nvSpPr>
        <xdr:cNvPr id="433" name="普通建設事業費 （ うち新規整備　）該当値テキスト">
          <a:extLst>
            <a:ext uri="{FF2B5EF4-FFF2-40B4-BE49-F238E27FC236}">
              <a16:creationId xmlns="" xmlns:a16="http://schemas.microsoft.com/office/drawing/2014/main" id="{00000000-0008-0000-0600-0000B1010000}"/>
            </a:ext>
          </a:extLst>
        </xdr:cNvPr>
        <xdr:cNvSpPr txBox="1"/>
      </xdr:nvSpPr>
      <xdr:spPr>
        <a:xfrm>
          <a:off x="10528300" y="128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8224</xdr:rowOff>
    </xdr:from>
    <xdr:to>
      <xdr:col>50</xdr:col>
      <xdr:colOff>165100</xdr:colOff>
      <xdr:row>75</xdr:row>
      <xdr:rowOff>109824</xdr:rowOff>
    </xdr:to>
    <xdr:sp macro="" textlink="">
      <xdr:nvSpPr>
        <xdr:cNvPr id="434" name="楕円 433">
          <a:extLst>
            <a:ext uri="{FF2B5EF4-FFF2-40B4-BE49-F238E27FC236}">
              <a16:creationId xmlns="" xmlns:a16="http://schemas.microsoft.com/office/drawing/2014/main" id="{00000000-0008-0000-0600-0000B2010000}"/>
            </a:ext>
          </a:extLst>
        </xdr:cNvPr>
        <xdr:cNvSpPr/>
      </xdr:nvSpPr>
      <xdr:spPr>
        <a:xfrm>
          <a:off x="9588500" y="1286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126351</xdr:rowOff>
    </xdr:from>
    <xdr:ext cx="534377"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9372111" y="1264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38951</xdr:rowOff>
    </xdr:from>
    <xdr:to>
      <xdr:col>46</xdr:col>
      <xdr:colOff>38100</xdr:colOff>
      <xdr:row>78</xdr:row>
      <xdr:rowOff>140551</xdr:rowOff>
    </xdr:to>
    <xdr:sp macro="" textlink="">
      <xdr:nvSpPr>
        <xdr:cNvPr id="436" name="楕円 435">
          <a:extLst>
            <a:ext uri="{FF2B5EF4-FFF2-40B4-BE49-F238E27FC236}">
              <a16:creationId xmlns="" xmlns:a16="http://schemas.microsoft.com/office/drawing/2014/main" id="{00000000-0008-0000-0600-0000B4010000}"/>
            </a:ext>
          </a:extLst>
        </xdr:cNvPr>
        <xdr:cNvSpPr/>
      </xdr:nvSpPr>
      <xdr:spPr>
        <a:xfrm>
          <a:off x="8699500" y="134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131678</xdr:rowOff>
    </xdr:from>
    <xdr:ext cx="469744"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8515428" y="1350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170720</xdr:rowOff>
    </xdr:from>
    <xdr:to>
      <xdr:col>41</xdr:col>
      <xdr:colOff>101600</xdr:colOff>
      <xdr:row>76</xdr:row>
      <xdr:rowOff>100870</xdr:rowOff>
    </xdr:to>
    <xdr:sp macro="" textlink="">
      <xdr:nvSpPr>
        <xdr:cNvPr id="438" name="楕円 437">
          <a:extLst>
            <a:ext uri="{FF2B5EF4-FFF2-40B4-BE49-F238E27FC236}">
              <a16:creationId xmlns="" xmlns:a16="http://schemas.microsoft.com/office/drawing/2014/main" id="{00000000-0008-0000-0600-0000B6010000}"/>
            </a:ext>
          </a:extLst>
        </xdr:cNvPr>
        <xdr:cNvSpPr/>
      </xdr:nvSpPr>
      <xdr:spPr>
        <a:xfrm>
          <a:off x="7810500" y="130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117397</xdr:rowOff>
    </xdr:from>
    <xdr:ext cx="534377"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7594111" y="1280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130677</xdr:rowOff>
    </xdr:from>
    <xdr:to>
      <xdr:col>36</xdr:col>
      <xdr:colOff>165100</xdr:colOff>
      <xdr:row>78</xdr:row>
      <xdr:rowOff>60827</xdr:rowOff>
    </xdr:to>
    <xdr:sp macro="" textlink="">
      <xdr:nvSpPr>
        <xdr:cNvPr id="440" name="楕円 439">
          <a:extLst>
            <a:ext uri="{FF2B5EF4-FFF2-40B4-BE49-F238E27FC236}">
              <a16:creationId xmlns="" xmlns:a16="http://schemas.microsoft.com/office/drawing/2014/main" id="{00000000-0008-0000-0600-0000B8010000}"/>
            </a:ext>
          </a:extLst>
        </xdr:cNvPr>
        <xdr:cNvSpPr/>
      </xdr:nvSpPr>
      <xdr:spPr>
        <a:xfrm>
          <a:off x="6921500" y="133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51954</xdr:rowOff>
    </xdr:from>
    <xdr:ext cx="534377"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705111" y="1342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67038</xdr:rowOff>
    </xdr:from>
    <xdr:to>
      <xdr:col>55</xdr:col>
      <xdr:colOff>0</xdr:colOff>
      <xdr:row>98</xdr:row>
      <xdr:rowOff>59934</xdr:rowOff>
    </xdr:to>
    <xdr:cxnSp macro="">
      <xdr:nvCxnSpPr>
        <xdr:cNvPr id="472" name="直線コネクタ 471">
          <a:extLst>
            <a:ext uri="{FF2B5EF4-FFF2-40B4-BE49-F238E27FC236}">
              <a16:creationId xmlns="" xmlns:a16="http://schemas.microsoft.com/office/drawing/2014/main" id="{00000000-0008-0000-0600-0000D8010000}"/>
            </a:ext>
          </a:extLst>
        </xdr:cNvPr>
        <xdr:cNvCxnSpPr/>
      </xdr:nvCxnSpPr>
      <xdr:spPr>
        <a:xfrm>
          <a:off x="9639300" y="16697688"/>
          <a:ext cx="838200" cy="1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a:extLst>
            <a:ext uri="{FF2B5EF4-FFF2-40B4-BE49-F238E27FC236}">
              <a16:creationId xmlns="" xmlns:a16="http://schemas.microsoft.com/office/drawing/2014/main" id="{00000000-0008-0000-0600-0000D9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67038</xdr:rowOff>
    </xdr:from>
    <xdr:to>
      <xdr:col>50</xdr:col>
      <xdr:colOff>114300</xdr:colOff>
      <xdr:row>97</xdr:row>
      <xdr:rowOff>146771</xdr:rowOff>
    </xdr:to>
    <xdr:cxnSp macro="">
      <xdr:nvCxnSpPr>
        <xdr:cNvPr id="475" name="直線コネクタ 474">
          <a:extLst>
            <a:ext uri="{FF2B5EF4-FFF2-40B4-BE49-F238E27FC236}">
              <a16:creationId xmlns="" xmlns:a16="http://schemas.microsoft.com/office/drawing/2014/main" id="{00000000-0008-0000-0600-0000DB010000}"/>
            </a:ext>
          </a:extLst>
        </xdr:cNvPr>
        <xdr:cNvCxnSpPr/>
      </xdr:nvCxnSpPr>
      <xdr:spPr>
        <a:xfrm flipV="1">
          <a:off x="8750300" y="16697688"/>
          <a:ext cx="889000" cy="7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 xmlns:a16="http://schemas.microsoft.com/office/drawing/2014/main"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107908</xdr:rowOff>
    </xdr:from>
    <xdr:to>
      <xdr:col>45</xdr:col>
      <xdr:colOff>177800</xdr:colOff>
      <xdr:row>97</xdr:row>
      <xdr:rowOff>146771</xdr:rowOff>
    </xdr:to>
    <xdr:cxnSp macro="">
      <xdr:nvCxnSpPr>
        <xdr:cNvPr id="478" name="直線コネクタ 477">
          <a:extLst>
            <a:ext uri="{FF2B5EF4-FFF2-40B4-BE49-F238E27FC236}">
              <a16:creationId xmlns="" xmlns:a16="http://schemas.microsoft.com/office/drawing/2014/main" id="{00000000-0008-0000-0600-0000DE010000}"/>
            </a:ext>
          </a:extLst>
        </xdr:cNvPr>
        <xdr:cNvCxnSpPr/>
      </xdr:nvCxnSpPr>
      <xdr:spPr>
        <a:xfrm>
          <a:off x="7861300" y="16738558"/>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 xmlns:a16="http://schemas.microsoft.com/office/drawing/2014/main"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111435</xdr:rowOff>
    </xdr:from>
    <xdr:to>
      <xdr:col>41</xdr:col>
      <xdr:colOff>50800</xdr:colOff>
      <xdr:row>97</xdr:row>
      <xdr:rowOff>107908</xdr:rowOff>
    </xdr:to>
    <xdr:cxnSp macro="">
      <xdr:nvCxnSpPr>
        <xdr:cNvPr id="481" name="直線コネクタ 480">
          <a:extLst>
            <a:ext uri="{FF2B5EF4-FFF2-40B4-BE49-F238E27FC236}">
              <a16:creationId xmlns="" xmlns:a16="http://schemas.microsoft.com/office/drawing/2014/main" id="{00000000-0008-0000-0600-0000E1010000}"/>
            </a:ext>
          </a:extLst>
        </xdr:cNvPr>
        <xdr:cNvCxnSpPr/>
      </xdr:nvCxnSpPr>
      <xdr:spPr>
        <a:xfrm>
          <a:off x="6972300" y="16570635"/>
          <a:ext cx="889000" cy="16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 xmlns:a16="http://schemas.microsoft.com/office/drawing/2014/main"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123256</xdr:rowOff>
    </xdr:from>
    <xdr:to>
      <xdr:col>36</xdr:col>
      <xdr:colOff>165100</xdr:colOff>
      <xdr:row>97</xdr:row>
      <xdr:rowOff>53406</xdr:rowOff>
    </xdr:to>
    <xdr:sp macro="" textlink="">
      <xdr:nvSpPr>
        <xdr:cNvPr id="484" name="フローチャート: 判断 483">
          <a:extLst>
            <a:ext uri="{FF2B5EF4-FFF2-40B4-BE49-F238E27FC236}">
              <a16:creationId xmlns="" xmlns:a16="http://schemas.microsoft.com/office/drawing/2014/main" id="{00000000-0008-0000-0600-0000E4010000}"/>
            </a:ext>
          </a:extLst>
        </xdr:cNvPr>
        <xdr:cNvSpPr/>
      </xdr:nvSpPr>
      <xdr:spPr>
        <a:xfrm>
          <a:off x="6921500" y="1658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44533</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6705111" y="1667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9134</xdr:rowOff>
    </xdr:from>
    <xdr:to>
      <xdr:col>55</xdr:col>
      <xdr:colOff>50800</xdr:colOff>
      <xdr:row>98</xdr:row>
      <xdr:rowOff>110734</xdr:rowOff>
    </xdr:to>
    <xdr:sp macro="" textlink="">
      <xdr:nvSpPr>
        <xdr:cNvPr id="491" name="楕円 490">
          <a:extLst>
            <a:ext uri="{FF2B5EF4-FFF2-40B4-BE49-F238E27FC236}">
              <a16:creationId xmlns="" xmlns:a16="http://schemas.microsoft.com/office/drawing/2014/main" id="{00000000-0008-0000-0600-0000EB010000}"/>
            </a:ext>
          </a:extLst>
        </xdr:cNvPr>
        <xdr:cNvSpPr/>
      </xdr:nvSpPr>
      <xdr:spPr>
        <a:xfrm>
          <a:off x="10426700" y="1681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159011</xdr:rowOff>
    </xdr:from>
    <xdr:ext cx="534377" cy="259045"/>
    <xdr:sp macro="" textlink="">
      <xdr:nvSpPr>
        <xdr:cNvPr id="492" name="普通建設事業費 （ うち更新整備　）該当値テキスト">
          <a:extLst>
            <a:ext uri="{FF2B5EF4-FFF2-40B4-BE49-F238E27FC236}">
              <a16:creationId xmlns="" xmlns:a16="http://schemas.microsoft.com/office/drawing/2014/main" id="{00000000-0008-0000-0600-0000EC010000}"/>
            </a:ext>
          </a:extLst>
        </xdr:cNvPr>
        <xdr:cNvSpPr txBox="1"/>
      </xdr:nvSpPr>
      <xdr:spPr>
        <a:xfrm>
          <a:off x="10528300" y="16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16238</xdr:rowOff>
    </xdr:from>
    <xdr:to>
      <xdr:col>50</xdr:col>
      <xdr:colOff>165100</xdr:colOff>
      <xdr:row>97</xdr:row>
      <xdr:rowOff>117838</xdr:rowOff>
    </xdr:to>
    <xdr:sp macro="" textlink="">
      <xdr:nvSpPr>
        <xdr:cNvPr id="493" name="楕円 492">
          <a:extLst>
            <a:ext uri="{FF2B5EF4-FFF2-40B4-BE49-F238E27FC236}">
              <a16:creationId xmlns="" xmlns:a16="http://schemas.microsoft.com/office/drawing/2014/main" id="{00000000-0008-0000-0600-0000ED010000}"/>
            </a:ext>
          </a:extLst>
        </xdr:cNvPr>
        <xdr:cNvSpPr/>
      </xdr:nvSpPr>
      <xdr:spPr>
        <a:xfrm>
          <a:off x="9588500" y="166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108965</xdr:rowOff>
    </xdr:from>
    <xdr:ext cx="534377"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9372111" y="167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95971</xdr:rowOff>
    </xdr:from>
    <xdr:to>
      <xdr:col>46</xdr:col>
      <xdr:colOff>38100</xdr:colOff>
      <xdr:row>98</xdr:row>
      <xdr:rowOff>26121</xdr:rowOff>
    </xdr:to>
    <xdr:sp macro="" textlink="">
      <xdr:nvSpPr>
        <xdr:cNvPr id="495" name="楕円 494">
          <a:extLst>
            <a:ext uri="{FF2B5EF4-FFF2-40B4-BE49-F238E27FC236}">
              <a16:creationId xmlns="" xmlns:a16="http://schemas.microsoft.com/office/drawing/2014/main" id="{00000000-0008-0000-0600-0000EF010000}"/>
            </a:ext>
          </a:extLst>
        </xdr:cNvPr>
        <xdr:cNvSpPr/>
      </xdr:nvSpPr>
      <xdr:spPr>
        <a:xfrm>
          <a:off x="8699500" y="1672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17248</xdr:rowOff>
    </xdr:from>
    <xdr:ext cx="534377"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8483111" y="1681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57108</xdr:rowOff>
    </xdr:from>
    <xdr:to>
      <xdr:col>41</xdr:col>
      <xdr:colOff>101600</xdr:colOff>
      <xdr:row>97</xdr:row>
      <xdr:rowOff>158708</xdr:rowOff>
    </xdr:to>
    <xdr:sp macro="" textlink="">
      <xdr:nvSpPr>
        <xdr:cNvPr id="497" name="楕円 496">
          <a:extLst>
            <a:ext uri="{FF2B5EF4-FFF2-40B4-BE49-F238E27FC236}">
              <a16:creationId xmlns="" xmlns:a16="http://schemas.microsoft.com/office/drawing/2014/main" id="{00000000-0008-0000-0600-0000F1010000}"/>
            </a:ext>
          </a:extLst>
        </xdr:cNvPr>
        <xdr:cNvSpPr/>
      </xdr:nvSpPr>
      <xdr:spPr>
        <a:xfrm>
          <a:off x="7810500" y="166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149835</xdr:rowOff>
    </xdr:from>
    <xdr:ext cx="534377"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7594111" y="1678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60635</xdr:rowOff>
    </xdr:from>
    <xdr:to>
      <xdr:col>36</xdr:col>
      <xdr:colOff>165100</xdr:colOff>
      <xdr:row>96</xdr:row>
      <xdr:rowOff>162235</xdr:rowOff>
    </xdr:to>
    <xdr:sp macro="" textlink="">
      <xdr:nvSpPr>
        <xdr:cNvPr id="499" name="楕円 498">
          <a:extLst>
            <a:ext uri="{FF2B5EF4-FFF2-40B4-BE49-F238E27FC236}">
              <a16:creationId xmlns="" xmlns:a16="http://schemas.microsoft.com/office/drawing/2014/main" id="{00000000-0008-0000-0600-0000F3010000}"/>
            </a:ext>
          </a:extLst>
        </xdr:cNvPr>
        <xdr:cNvSpPr/>
      </xdr:nvSpPr>
      <xdr:spPr>
        <a:xfrm>
          <a:off x="6921500" y="1651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7312</xdr:rowOff>
    </xdr:from>
    <xdr:ext cx="534377"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6705111" y="1629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23571</xdr:rowOff>
    </xdr:from>
    <xdr:to>
      <xdr:col>85</xdr:col>
      <xdr:colOff>127000</xdr:colOff>
      <xdr:row>39</xdr:row>
      <xdr:rowOff>56392</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flipV="1">
          <a:off x="15481300" y="6710121"/>
          <a:ext cx="838200" cy="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162849</xdr:rowOff>
    </xdr:from>
    <xdr:ext cx="469744" cy="259045"/>
    <xdr:sp macro="" textlink="">
      <xdr:nvSpPr>
        <xdr:cNvPr id="532" name="災害復旧事業費平均値テキスト">
          <a:extLst>
            <a:ext uri="{FF2B5EF4-FFF2-40B4-BE49-F238E27FC236}">
              <a16:creationId xmlns="" xmlns:a16="http://schemas.microsoft.com/office/drawing/2014/main" id="{00000000-0008-0000-0600-000014020000}"/>
            </a:ext>
          </a:extLst>
        </xdr:cNvPr>
        <xdr:cNvSpPr txBox="1"/>
      </xdr:nvSpPr>
      <xdr:spPr>
        <a:xfrm>
          <a:off x="16370300" y="667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160045</xdr:rowOff>
    </xdr:from>
    <xdr:to>
      <xdr:col>81</xdr:col>
      <xdr:colOff>50800</xdr:colOff>
      <xdr:row>39</xdr:row>
      <xdr:rowOff>56392</xdr:rowOff>
    </xdr:to>
    <xdr:cxnSp macro="">
      <xdr:nvCxnSpPr>
        <xdr:cNvPr id="534" name="直線コネクタ 533">
          <a:extLst>
            <a:ext uri="{FF2B5EF4-FFF2-40B4-BE49-F238E27FC236}">
              <a16:creationId xmlns="" xmlns:a16="http://schemas.microsoft.com/office/drawing/2014/main" id="{00000000-0008-0000-0600-000016020000}"/>
            </a:ext>
          </a:extLst>
        </xdr:cNvPr>
        <xdr:cNvCxnSpPr/>
      </xdr:nvCxnSpPr>
      <xdr:spPr>
        <a:xfrm>
          <a:off x="14592300" y="6675145"/>
          <a:ext cx="889000" cy="6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 xmlns:a16="http://schemas.microsoft.com/office/drawing/2014/main"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134606</xdr:rowOff>
    </xdr:from>
    <xdr:to>
      <xdr:col>76</xdr:col>
      <xdr:colOff>114300</xdr:colOff>
      <xdr:row>38</xdr:row>
      <xdr:rowOff>160045</xdr:rowOff>
    </xdr:to>
    <xdr:cxnSp macro="">
      <xdr:nvCxnSpPr>
        <xdr:cNvPr id="537" name="直線コネクタ 536">
          <a:extLst>
            <a:ext uri="{FF2B5EF4-FFF2-40B4-BE49-F238E27FC236}">
              <a16:creationId xmlns="" xmlns:a16="http://schemas.microsoft.com/office/drawing/2014/main" id="{00000000-0008-0000-0600-000019020000}"/>
            </a:ext>
          </a:extLst>
        </xdr:cNvPr>
        <xdr:cNvCxnSpPr/>
      </xdr:nvCxnSpPr>
      <xdr:spPr>
        <a:xfrm>
          <a:off x="13703300" y="6649706"/>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 xmlns:a16="http://schemas.microsoft.com/office/drawing/2014/main"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134606</xdr:rowOff>
    </xdr:from>
    <xdr:to>
      <xdr:col>71</xdr:col>
      <xdr:colOff>177800</xdr:colOff>
      <xdr:row>39</xdr:row>
      <xdr:rowOff>97409</xdr:rowOff>
    </xdr:to>
    <xdr:cxnSp macro="">
      <xdr:nvCxnSpPr>
        <xdr:cNvPr id="540" name="直線コネクタ 539">
          <a:extLst>
            <a:ext uri="{FF2B5EF4-FFF2-40B4-BE49-F238E27FC236}">
              <a16:creationId xmlns="" xmlns:a16="http://schemas.microsoft.com/office/drawing/2014/main" id="{00000000-0008-0000-0600-00001C020000}"/>
            </a:ext>
          </a:extLst>
        </xdr:cNvPr>
        <xdr:cNvCxnSpPr/>
      </xdr:nvCxnSpPr>
      <xdr:spPr>
        <a:xfrm flipV="1">
          <a:off x="12814300" y="6649706"/>
          <a:ext cx="889000" cy="13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 xmlns:a16="http://schemas.microsoft.com/office/drawing/2014/main"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25806</xdr:rowOff>
    </xdr:from>
    <xdr:to>
      <xdr:col>67</xdr:col>
      <xdr:colOff>101600</xdr:colOff>
      <xdr:row>39</xdr:row>
      <xdr:rowOff>127406</xdr:rowOff>
    </xdr:to>
    <xdr:sp macro="" textlink="">
      <xdr:nvSpPr>
        <xdr:cNvPr id="543" name="フローチャート: 判断 542">
          <a:extLst>
            <a:ext uri="{FF2B5EF4-FFF2-40B4-BE49-F238E27FC236}">
              <a16:creationId xmlns="" xmlns:a16="http://schemas.microsoft.com/office/drawing/2014/main" id="{00000000-0008-0000-0600-00001F020000}"/>
            </a:ext>
          </a:extLst>
        </xdr:cNvPr>
        <xdr:cNvSpPr/>
      </xdr:nvSpPr>
      <xdr:spPr>
        <a:xfrm>
          <a:off x="12763500" y="67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143933</xdr:rowOff>
    </xdr:from>
    <xdr:ext cx="378565"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625017" y="64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144221</xdr:rowOff>
    </xdr:from>
    <xdr:to>
      <xdr:col>85</xdr:col>
      <xdr:colOff>177800</xdr:colOff>
      <xdr:row>39</xdr:row>
      <xdr:rowOff>74371</xdr:rowOff>
    </xdr:to>
    <xdr:sp macro="" textlink="">
      <xdr:nvSpPr>
        <xdr:cNvPr id="550" name="楕円 549">
          <a:extLst>
            <a:ext uri="{FF2B5EF4-FFF2-40B4-BE49-F238E27FC236}">
              <a16:creationId xmlns="" xmlns:a16="http://schemas.microsoft.com/office/drawing/2014/main" id="{00000000-0008-0000-0600-000026020000}"/>
            </a:ext>
          </a:extLst>
        </xdr:cNvPr>
        <xdr:cNvSpPr/>
      </xdr:nvSpPr>
      <xdr:spPr>
        <a:xfrm>
          <a:off x="16268700" y="66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103598</xdr:rowOff>
    </xdr:from>
    <xdr:ext cx="469744" cy="259045"/>
    <xdr:sp macro="" textlink="">
      <xdr:nvSpPr>
        <xdr:cNvPr id="551" name="災害復旧事業費該当値テキスト">
          <a:extLst>
            <a:ext uri="{FF2B5EF4-FFF2-40B4-BE49-F238E27FC236}">
              <a16:creationId xmlns="" xmlns:a16="http://schemas.microsoft.com/office/drawing/2014/main" id="{00000000-0008-0000-0600-000027020000}"/>
            </a:ext>
          </a:extLst>
        </xdr:cNvPr>
        <xdr:cNvSpPr txBox="1"/>
      </xdr:nvSpPr>
      <xdr:spPr>
        <a:xfrm>
          <a:off x="16370300" y="644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5592</xdr:rowOff>
    </xdr:from>
    <xdr:to>
      <xdr:col>81</xdr:col>
      <xdr:colOff>101600</xdr:colOff>
      <xdr:row>39</xdr:row>
      <xdr:rowOff>107192</xdr:rowOff>
    </xdr:to>
    <xdr:sp macro="" textlink="">
      <xdr:nvSpPr>
        <xdr:cNvPr id="552" name="楕円 551">
          <a:extLst>
            <a:ext uri="{FF2B5EF4-FFF2-40B4-BE49-F238E27FC236}">
              <a16:creationId xmlns="" xmlns:a16="http://schemas.microsoft.com/office/drawing/2014/main" id="{00000000-0008-0000-0600-000028020000}"/>
            </a:ext>
          </a:extLst>
        </xdr:cNvPr>
        <xdr:cNvSpPr/>
      </xdr:nvSpPr>
      <xdr:spPr>
        <a:xfrm>
          <a:off x="15430500" y="669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123719</xdr:rowOff>
    </xdr:from>
    <xdr:ext cx="469744"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5246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109245</xdr:rowOff>
    </xdr:from>
    <xdr:to>
      <xdr:col>76</xdr:col>
      <xdr:colOff>165100</xdr:colOff>
      <xdr:row>39</xdr:row>
      <xdr:rowOff>39395</xdr:rowOff>
    </xdr:to>
    <xdr:sp macro="" textlink="">
      <xdr:nvSpPr>
        <xdr:cNvPr id="554" name="楕円 553">
          <a:extLst>
            <a:ext uri="{FF2B5EF4-FFF2-40B4-BE49-F238E27FC236}">
              <a16:creationId xmlns="" xmlns:a16="http://schemas.microsoft.com/office/drawing/2014/main" id="{00000000-0008-0000-0600-00002A020000}"/>
            </a:ext>
          </a:extLst>
        </xdr:cNvPr>
        <xdr:cNvSpPr/>
      </xdr:nvSpPr>
      <xdr:spPr>
        <a:xfrm>
          <a:off x="14541500" y="66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55922</xdr:rowOff>
    </xdr:from>
    <xdr:ext cx="469744"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4357428" y="639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83806</xdr:rowOff>
    </xdr:from>
    <xdr:to>
      <xdr:col>72</xdr:col>
      <xdr:colOff>38100</xdr:colOff>
      <xdr:row>39</xdr:row>
      <xdr:rowOff>13956</xdr:rowOff>
    </xdr:to>
    <xdr:sp macro="" textlink="">
      <xdr:nvSpPr>
        <xdr:cNvPr id="556" name="楕円 555">
          <a:extLst>
            <a:ext uri="{FF2B5EF4-FFF2-40B4-BE49-F238E27FC236}">
              <a16:creationId xmlns="" xmlns:a16="http://schemas.microsoft.com/office/drawing/2014/main" id="{00000000-0008-0000-0600-00002C020000}"/>
            </a:ext>
          </a:extLst>
        </xdr:cNvPr>
        <xdr:cNvSpPr/>
      </xdr:nvSpPr>
      <xdr:spPr>
        <a:xfrm>
          <a:off x="13652500" y="65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30482</xdr:rowOff>
    </xdr:from>
    <xdr:ext cx="469744"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3468428" y="637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46609</xdr:rowOff>
    </xdr:from>
    <xdr:to>
      <xdr:col>67</xdr:col>
      <xdr:colOff>101600</xdr:colOff>
      <xdr:row>39</xdr:row>
      <xdr:rowOff>148209</xdr:rowOff>
    </xdr:to>
    <xdr:sp macro="" textlink="">
      <xdr:nvSpPr>
        <xdr:cNvPr id="558" name="楕円 557">
          <a:extLst>
            <a:ext uri="{FF2B5EF4-FFF2-40B4-BE49-F238E27FC236}">
              <a16:creationId xmlns="" xmlns:a16="http://schemas.microsoft.com/office/drawing/2014/main" id="{00000000-0008-0000-0600-00002E020000}"/>
            </a:ext>
          </a:extLst>
        </xdr:cNvPr>
        <xdr:cNvSpPr/>
      </xdr:nvSpPr>
      <xdr:spPr>
        <a:xfrm>
          <a:off x="127635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139336</xdr:rowOff>
    </xdr:from>
    <xdr:ext cx="313932"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657333" y="6825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12370</xdr:rowOff>
    </xdr:from>
    <xdr:to>
      <xdr:col>85</xdr:col>
      <xdr:colOff>127000</xdr:colOff>
      <xdr:row>76</xdr:row>
      <xdr:rowOff>74422</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5481300" y="13042570"/>
          <a:ext cx="838200" cy="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8" name="公債費平均値テキスト">
          <a:extLst>
            <a:ext uri="{FF2B5EF4-FFF2-40B4-BE49-F238E27FC236}">
              <a16:creationId xmlns="" xmlns:a16="http://schemas.microsoft.com/office/drawing/2014/main" id="{00000000-0008-0000-0600-00007E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12370</xdr:rowOff>
    </xdr:from>
    <xdr:to>
      <xdr:col>81</xdr:col>
      <xdr:colOff>50800</xdr:colOff>
      <xdr:row>77</xdr:row>
      <xdr:rowOff>62294</xdr:rowOff>
    </xdr:to>
    <xdr:cxnSp macro="">
      <xdr:nvCxnSpPr>
        <xdr:cNvPr id="640" name="直線コネクタ 639">
          <a:extLst>
            <a:ext uri="{FF2B5EF4-FFF2-40B4-BE49-F238E27FC236}">
              <a16:creationId xmlns="" xmlns:a16="http://schemas.microsoft.com/office/drawing/2014/main" id="{00000000-0008-0000-0600-000080020000}"/>
            </a:ext>
          </a:extLst>
        </xdr:cNvPr>
        <xdr:cNvCxnSpPr/>
      </xdr:nvCxnSpPr>
      <xdr:spPr>
        <a:xfrm flipV="1">
          <a:off x="14592300" y="13042570"/>
          <a:ext cx="889000" cy="2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 xmlns:a16="http://schemas.microsoft.com/office/drawing/2014/main"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62294</xdr:rowOff>
    </xdr:from>
    <xdr:to>
      <xdr:col>76</xdr:col>
      <xdr:colOff>114300</xdr:colOff>
      <xdr:row>77</xdr:row>
      <xdr:rowOff>64185</xdr:rowOff>
    </xdr:to>
    <xdr:cxnSp macro="">
      <xdr:nvCxnSpPr>
        <xdr:cNvPr id="643" name="直線コネクタ 642">
          <a:extLst>
            <a:ext uri="{FF2B5EF4-FFF2-40B4-BE49-F238E27FC236}">
              <a16:creationId xmlns="" xmlns:a16="http://schemas.microsoft.com/office/drawing/2014/main" id="{00000000-0008-0000-0600-000083020000}"/>
            </a:ext>
          </a:extLst>
        </xdr:cNvPr>
        <xdr:cNvCxnSpPr/>
      </xdr:nvCxnSpPr>
      <xdr:spPr>
        <a:xfrm flipV="1">
          <a:off x="13703300" y="13263944"/>
          <a:ext cx="8890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 xmlns:a16="http://schemas.microsoft.com/office/drawing/2014/main"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64185</xdr:rowOff>
    </xdr:from>
    <xdr:to>
      <xdr:col>71</xdr:col>
      <xdr:colOff>177800</xdr:colOff>
      <xdr:row>77</xdr:row>
      <xdr:rowOff>65024</xdr:rowOff>
    </xdr:to>
    <xdr:cxnSp macro="">
      <xdr:nvCxnSpPr>
        <xdr:cNvPr id="646" name="直線コネクタ 645">
          <a:extLst>
            <a:ext uri="{FF2B5EF4-FFF2-40B4-BE49-F238E27FC236}">
              <a16:creationId xmlns="" xmlns:a16="http://schemas.microsoft.com/office/drawing/2014/main" id="{00000000-0008-0000-0600-000086020000}"/>
            </a:ext>
          </a:extLst>
        </xdr:cNvPr>
        <xdr:cNvCxnSpPr/>
      </xdr:nvCxnSpPr>
      <xdr:spPr>
        <a:xfrm flipV="1">
          <a:off x="12814300" y="1326583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 xmlns:a16="http://schemas.microsoft.com/office/drawing/2014/main"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102667</xdr:rowOff>
    </xdr:from>
    <xdr:to>
      <xdr:col>67</xdr:col>
      <xdr:colOff>101600</xdr:colOff>
      <xdr:row>77</xdr:row>
      <xdr:rowOff>32817</xdr:rowOff>
    </xdr:to>
    <xdr:sp macro="" textlink="">
      <xdr:nvSpPr>
        <xdr:cNvPr id="649" name="フローチャート: 判断 648">
          <a:extLst>
            <a:ext uri="{FF2B5EF4-FFF2-40B4-BE49-F238E27FC236}">
              <a16:creationId xmlns="" xmlns:a16="http://schemas.microsoft.com/office/drawing/2014/main" id="{00000000-0008-0000-0600-000089020000}"/>
            </a:ext>
          </a:extLst>
        </xdr:cNvPr>
        <xdr:cNvSpPr/>
      </xdr:nvSpPr>
      <xdr:spPr>
        <a:xfrm>
          <a:off x="12763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49344</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2547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23622</xdr:rowOff>
    </xdr:from>
    <xdr:to>
      <xdr:col>85</xdr:col>
      <xdr:colOff>177800</xdr:colOff>
      <xdr:row>76</xdr:row>
      <xdr:rowOff>125222</xdr:rowOff>
    </xdr:to>
    <xdr:sp macro="" textlink="">
      <xdr:nvSpPr>
        <xdr:cNvPr id="656" name="楕円 655">
          <a:extLst>
            <a:ext uri="{FF2B5EF4-FFF2-40B4-BE49-F238E27FC236}">
              <a16:creationId xmlns="" xmlns:a16="http://schemas.microsoft.com/office/drawing/2014/main" id="{00000000-0008-0000-0600-000090020000}"/>
            </a:ext>
          </a:extLst>
        </xdr:cNvPr>
        <xdr:cNvSpPr/>
      </xdr:nvSpPr>
      <xdr:spPr>
        <a:xfrm>
          <a:off x="16268700" y="130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46499</xdr:rowOff>
    </xdr:from>
    <xdr:ext cx="534377" cy="259045"/>
    <xdr:sp macro="" textlink="">
      <xdr:nvSpPr>
        <xdr:cNvPr id="657" name="公債費該当値テキスト">
          <a:extLst>
            <a:ext uri="{FF2B5EF4-FFF2-40B4-BE49-F238E27FC236}">
              <a16:creationId xmlns="" xmlns:a16="http://schemas.microsoft.com/office/drawing/2014/main" id="{00000000-0008-0000-0600-000091020000}"/>
            </a:ext>
          </a:extLst>
        </xdr:cNvPr>
        <xdr:cNvSpPr txBox="1"/>
      </xdr:nvSpPr>
      <xdr:spPr>
        <a:xfrm>
          <a:off x="16370300" y="1290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133020</xdr:rowOff>
    </xdr:from>
    <xdr:to>
      <xdr:col>81</xdr:col>
      <xdr:colOff>101600</xdr:colOff>
      <xdr:row>76</xdr:row>
      <xdr:rowOff>63170</xdr:rowOff>
    </xdr:to>
    <xdr:sp macro="" textlink="">
      <xdr:nvSpPr>
        <xdr:cNvPr id="658" name="楕円 657">
          <a:extLst>
            <a:ext uri="{FF2B5EF4-FFF2-40B4-BE49-F238E27FC236}">
              <a16:creationId xmlns="" xmlns:a16="http://schemas.microsoft.com/office/drawing/2014/main" id="{00000000-0008-0000-0600-000092020000}"/>
            </a:ext>
          </a:extLst>
        </xdr:cNvPr>
        <xdr:cNvSpPr/>
      </xdr:nvSpPr>
      <xdr:spPr>
        <a:xfrm>
          <a:off x="15430500" y="129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79697</xdr:rowOff>
    </xdr:from>
    <xdr:ext cx="534377" cy="259045"/>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5214111" y="1276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11494</xdr:rowOff>
    </xdr:from>
    <xdr:to>
      <xdr:col>76</xdr:col>
      <xdr:colOff>165100</xdr:colOff>
      <xdr:row>77</xdr:row>
      <xdr:rowOff>113094</xdr:rowOff>
    </xdr:to>
    <xdr:sp macro="" textlink="">
      <xdr:nvSpPr>
        <xdr:cNvPr id="660" name="楕円 659">
          <a:extLst>
            <a:ext uri="{FF2B5EF4-FFF2-40B4-BE49-F238E27FC236}">
              <a16:creationId xmlns="" xmlns:a16="http://schemas.microsoft.com/office/drawing/2014/main" id="{00000000-0008-0000-0600-000094020000}"/>
            </a:ext>
          </a:extLst>
        </xdr:cNvPr>
        <xdr:cNvSpPr/>
      </xdr:nvSpPr>
      <xdr:spPr>
        <a:xfrm>
          <a:off x="14541500" y="132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104221</xdr:rowOff>
    </xdr:from>
    <xdr:ext cx="534377"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4325111" y="133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13385</xdr:rowOff>
    </xdr:from>
    <xdr:to>
      <xdr:col>72</xdr:col>
      <xdr:colOff>38100</xdr:colOff>
      <xdr:row>77</xdr:row>
      <xdr:rowOff>114985</xdr:rowOff>
    </xdr:to>
    <xdr:sp macro="" textlink="">
      <xdr:nvSpPr>
        <xdr:cNvPr id="662" name="楕円 661">
          <a:extLst>
            <a:ext uri="{FF2B5EF4-FFF2-40B4-BE49-F238E27FC236}">
              <a16:creationId xmlns="" xmlns:a16="http://schemas.microsoft.com/office/drawing/2014/main" id="{00000000-0008-0000-0600-000096020000}"/>
            </a:ext>
          </a:extLst>
        </xdr:cNvPr>
        <xdr:cNvSpPr/>
      </xdr:nvSpPr>
      <xdr:spPr>
        <a:xfrm>
          <a:off x="13652500" y="132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106112</xdr:rowOff>
    </xdr:from>
    <xdr:ext cx="534377"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3436111" y="1330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14224</xdr:rowOff>
    </xdr:from>
    <xdr:to>
      <xdr:col>67</xdr:col>
      <xdr:colOff>101600</xdr:colOff>
      <xdr:row>77</xdr:row>
      <xdr:rowOff>115824</xdr:rowOff>
    </xdr:to>
    <xdr:sp macro="" textlink="">
      <xdr:nvSpPr>
        <xdr:cNvPr id="664" name="楕円 663">
          <a:extLst>
            <a:ext uri="{FF2B5EF4-FFF2-40B4-BE49-F238E27FC236}">
              <a16:creationId xmlns="" xmlns:a16="http://schemas.microsoft.com/office/drawing/2014/main" id="{00000000-0008-0000-0600-000098020000}"/>
            </a:ext>
          </a:extLst>
        </xdr:cNvPr>
        <xdr:cNvSpPr/>
      </xdr:nvSpPr>
      <xdr:spPr>
        <a:xfrm>
          <a:off x="12763500" y="132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106951</xdr:rowOff>
    </xdr:from>
    <xdr:ext cx="534377"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547111" y="1330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129412</xdr:rowOff>
    </xdr:from>
    <xdr:to>
      <xdr:col>85</xdr:col>
      <xdr:colOff>127000</xdr:colOff>
      <xdr:row>99</xdr:row>
      <xdr:rowOff>12320</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flipV="1">
          <a:off x="15481300" y="16760062"/>
          <a:ext cx="838200" cy="22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a:extLst>
            <a:ext uri="{FF2B5EF4-FFF2-40B4-BE49-F238E27FC236}">
              <a16:creationId xmlns="" xmlns:a16="http://schemas.microsoft.com/office/drawing/2014/main" id="{00000000-0008-0000-0600-0000B9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59886</xdr:rowOff>
    </xdr:from>
    <xdr:to>
      <xdr:col>81</xdr:col>
      <xdr:colOff>50800</xdr:colOff>
      <xdr:row>99</xdr:row>
      <xdr:rowOff>12320</xdr:rowOff>
    </xdr:to>
    <xdr:cxnSp macro="">
      <xdr:nvCxnSpPr>
        <xdr:cNvPr id="699" name="直線コネクタ 698">
          <a:extLst>
            <a:ext uri="{FF2B5EF4-FFF2-40B4-BE49-F238E27FC236}">
              <a16:creationId xmlns="" xmlns:a16="http://schemas.microsoft.com/office/drawing/2014/main" id="{00000000-0008-0000-0600-0000BB020000}"/>
            </a:ext>
          </a:extLst>
        </xdr:cNvPr>
        <xdr:cNvCxnSpPr/>
      </xdr:nvCxnSpPr>
      <xdr:spPr>
        <a:xfrm>
          <a:off x="14592300" y="16690536"/>
          <a:ext cx="889000" cy="29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 xmlns:a16="http://schemas.microsoft.com/office/drawing/2014/main"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59886</xdr:rowOff>
    </xdr:from>
    <xdr:to>
      <xdr:col>76</xdr:col>
      <xdr:colOff>114300</xdr:colOff>
      <xdr:row>97</xdr:row>
      <xdr:rowOff>168618</xdr:rowOff>
    </xdr:to>
    <xdr:cxnSp macro="">
      <xdr:nvCxnSpPr>
        <xdr:cNvPr id="702" name="直線コネクタ 701">
          <a:extLst>
            <a:ext uri="{FF2B5EF4-FFF2-40B4-BE49-F238E27FC236}">
              <a16:creationId xmlns="" xmlns:a16="http://schemas.microsoft.com/office/drawing/2014/main" id="{00000000-0008-0000-0600-0000BE020000}"/>
            </a:ext>
          </a:extLst>
        </xdr:cNvPr>
        <xdr:cNvCxnSpPr/>
      </xdr:nvCxnSpPr>
      <xdr:spPr>
        <a:xfrm flipV="1">
          <a:off x="13703300" y="16690536"/>
          <a:ext cx="889000" cy="10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 xmlns:a16="http://schemas.microsoft.com/office/drawing/2014/main"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9823</xdr:rowOff>
    </xdr:from>
    <xdr:to>
      <xdr:col>71</xdr:col>
      <xdr:colOff>177800</xdr:colOff>
      <xdr:row>97</xdr:row>
      <xdr:rowOff>168618</xdr:rowOff>
    </xdr:to>
    <xdr:cxnSp macro="">
      <xdr:nvCxnSpPr>
        <xdr:cNvPr id="705" name="直線コネクタ 704">
          <a:extLst>
            <a:ext uri="{FF2B5EF4-FFF2-40B4-BE49-F238E27FC236}">
              <a16:creationId xmlns="" xmlns:a16="http://schemas.microsoft.com/office/drawing/2014/main" id="{00000000-0008-0000-0600-0000C1020000}"/>
            </a:ext>
          </a:extLst>
        </xdr:cNvPr>
        <xdr:cNvCxnSpPr/>
      </xdr:nvCxnSpPr>
      <xdr:spPr>
        <a:xfrm>
          <a:off x="12814300" y="16640473"/>
          <a:ext cx="889000" cy="15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 xmlns:a16="http://schemas.microsoft.com/office/drawing/2014/main"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127419</xdr:rowOff>
    </xdr:from>
    <xdr:to>
      <xdr:col>67</xdr:col>
      <xdr:colOff>101600</xdr:colOff>
      <xdr:row>98</xdr:row>
      <xdr:rowOff>57569</xdr:rowOff>
    </xdr:to>
    <xdr:sp macro="" textlink="">
      <xdr:nvSpPr>
        <xdr:cNvPr id="708" name="フローチャート: 判断 707">
          <a:extLst>
            <a:ext uri="{FF2B5EF4-FFF2-40B4-BE49-F238E27FC236}">
              <a16:creationId xmlns="" xmlns:a16="http://schemas.microsoft.com/office/drawing/2014/main" id="{00000000-0008-0000-0600-0000C4020000}"/>
            </a:ext>
          </a:extLst>
        </xdr:cNvPr>
        <xdr:cNvSpPr/>
      </xdr:nvSpPr>
      <xdr:spPr>
        <a:xfrm>
          <a:off x="12763500" y="1675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48696</xdr:rowOff>
    </xdr:from>
    <xdr:ext cx="534377"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2547111" y="1685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78612</xdr:rowOff>
    </xdr:from>
    <xdr:to>
      <xdr:col>85</xdr:col>
      <xdr:colOff>177800</xdr:colOff>
      <xdr:row>98</xdr:row>
      <xdr:rowOff>8762</xdr:rowOff>
    </xdr:to>
    <xdr:sp macro="" textlink="">
      <xdr:nvSpPr>
        <xdr:cNvPr id="715" name="楕円 714">
          <a:extLst>
            <a:ext uri="{FF2B5EF4-FFF2-40B4-BE49-F238E27FC236}">
              <a16:creationId xmlns="" xmlns:a16="http://schemas.microsoft.com/office/drawing/2014/main" id="{00000000-0008-0000-0600-0000CB020000}"/>
            </a:ext>
          </a:extLst>
        </xdr:cNvPr>
        <xdr:cNvSpPr/>
      </xdr:nvSpPr>
      <xdr:spPr>
        <a:xfrm>
          <a:off x="16268700" y="167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57039</xdr:rowOff>
    </xdr:from>
    <xdr:ext cx="534377" cy="259045"/>
    <xdr:sp macro="" textlink="">
      <xdr:nvSpPr>
        <xdr:cNvPr id="716" name="積立金該当値テキスト">
          <a:extLst>
            <a:ext uri="{FF2B5EF4-FFF2-40B4-BE49-F238E27FC236}">
              <a16:creationId xmlns="" xmlns:a16="http://schemas.microsoft.com/office/drawing/2014/main" id="{00000000-0008-0000-0600-0000CC020000}"/>
            </a:ext>
          </a:extLst>
        </xdr:cNvPr>
        <xdr:cNvSpPr txBox="1"/>
      </xdr:nvSpPr>
      <xdr:spPr>
        <a:xfrm>
          <a:off x="16370300" y="166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132970</xdr:rowOff>
    </xdr:from>
    <xdr:to>
      <xdr:col>81</xdr:col>
      <xdr:colOff>101600</xdr:colOff>
      <xdr:row>99</xdr:row>
      <xdr:rowOff>63120</xdr:rowOff>
    </xdr:to>
    <xdr:sp macro="" textlink="">
      <xdr:nvSpPr>
        <xdr:cNvPr id="717" name="楕円 716">
          <a:extLst>
            <a:ext uri="{FF2B5EF4-FFF2-40B4-BE49-F238E27FC236}">
              <a16:creationId xmlns="" xmlns:a16="http://schemas.microsoft.com/office/drawing/2014/main" id="{00000000-0008-0000-0600-0000CD020000}"/>
            </a:ext>
          </a:extLst>
        </xdr:cNvPr>
        <xdr:cNvSpPr/>
      </xdr:nvSpPr>
      <xdr:spPr>
        <a:xfrm>
          <a:off x="15430500" y="169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54247</xdr:rowOff>
    </xdr:from>
    <xdr:ext cx="469744"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5246428" y="1702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9086</xdr:rowOff>
    </xdr:from>
    <xdr:to>
      <xdr:col>76</xdr:col>
      <xdr:colOff>165100</xdr:colOff>
      <xdr:row>97</xdr:row>
      <xdr:rowOff>110686</xdr:rowOff>
    </xdr:to>
    <xdr:sp macro="" textlink="">
      <xdr:nvSpPr>
        <xdr:cNvPr id="719" name="楕円 718">
          <a:extLst>
            <a:ext uri="{FF2B5EF4-FFF2-40B4-BE49-F238E27FC236}">
              <a16:creationId xmlns="" xmlns:a16="http://schemas.microsoft.com/office/drawing/2014/main" id="{00000000-0008-0000-0600-0000CF020000}"/>
            </a:ext>
          </a:extLst>
        </xdr:cNvPr>
        <xdr:cNvSpPr/>
      </xdr:nvSpPr>
      <xdr:spPr>
        <a:xfrm>
          <a:off x="14541500" y="166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127213</xdr:rowOff>
    </xdr:from>
    <xdr:ext cx="534377"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4325111" y="1641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117818</xdr:rowOff>
    </xdr:from>
    <xdr:to>
      <xdr:col>72</xdr:col>
      <xdr:colOff>38100</xdr:colOff>
      <xdr:row>98</xdr:row>
      <xdr:rowOff>47968</xdr:rowOff>
    </xdr:to>
    <xdr:sp macro="" textlink="">
      <xdr:nvSpPr>
        <xdr:cNvPr id="721" name="楕円 720">
          <a:extLst>
            <a:ext uri="{FF2B5EF4-FFF2-40B4-BE49-F238E27FC236}">
              <a16:creationId xmlns="" xmlns:a16="http://schemas.microsoft.com/office/drawing/2014/main" id="{00000000-0008-0000-0600-0000D1020000}"/>
            </a:ext>
          </a:extLst>
        </xdr:cNvPr>
        <xdr:cNvSpPr/>
      </xdr:nvSpPr>
      <xdr:spPr>
        <a:xfrm>
          <a:off x="13652500" y="167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64495</xdr:rowOff>
    </xdr:from>
    <xdr:ext cx="534377"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3436111" y="165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130473</xdr:rowOff>
    </xdr:from>
    <xdr:to>
      <xdr:col>67</xdr:col>
      <xdr:colOff>101600</xdr:colOff>
      <xdr:row>97</xdr:row>
      <xdr:rowOff>60623</xdr:rowOff>
    </xdr:to>
    <xdr:sp macro="" textlink="">
      <xdr:nvSpPr>
        <xdr:cNvPr id="723" name="楕円 722">
          <a:extLst>
            <a:ext uri="{FF2B5EF4-FFF2-40B4-BE49-F238E27FC236}">
              <a16:creationId xmlns="" xmlns:a16="http://schemas.microsoft.com/office/drawing/2014/main" id="{00000000-0008-0000-0600-0000D3020000}"/>
            </a:ext>
          </a:extLst>
        </xdr:cNvPr>
        <xdr:cNvSpPr/>
      </xdr:nvSpPr>
      <xdr:spPr>
        <a:xfrm>
          <a:off x="12763500" y="1658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77150</xdr:rowOff>
    </xdr:from>
    <xdr:ext cx="534377"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2547111" y="1636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33248</xdr:rowOff>
    </xdr:from>
    <xdr:to>
      <xdr:col>116</xdr:col>
      <xdr:colOff>63500</xdr:colOff>
      <xdr:row>39</xdr:row>
      <xdr:rowOff>34849</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flipV="1">
          <a:off x="21323300" y="6719798"/>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a:extLst>
            <a:ext uri="{FF2B5EF4-FFF2-40B4-BE49-F238E27FC236}">
              <a16:creationId xmlns="" xmlns:a16="http://schemas.microsoft.com/office/drawing/2014/main" id="{00000000-0008-0000-0600-0000F2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34696</xdr:rowOff>
    </xdr:from>
    <xdr:to>
      <xdr:col>111</xdr:col>
      <xdr:colOff>177800</xdr:colOff>
      <xdr:row>39</xdr:row>
      <xdr:rowOff>34849</xdr:rowOff>
    </xdr:to>
    <xdr:cxnSp macro="">
      <xdr:nvCxnSpPr>
        <xdr:cNvPr id="756" name="直線コネクタ 755">
          <a:extLst>
            <a:ext uri="{FF2B5EF4-FFF2-40B4-BE49-F238E27FC236}">
              <a16:creationId xmlns="" xmlns:a16="http://schemas.microsoft.com/office/drawing/2014/main" id="{00000000-0008-0000-0600-0000F4020000}"/>
            </a:ext>
          </a:extLst>
        </xdr:cNvPr>
        <xdr:cNvCxnSpPr/>
      </xdr:nvCxnSpPr>
      <xdr:spPr>
        <a:xfrm>
          <a:off x="20434300" y="672124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 xmlns:a16="http://schemas.microsoft.com/office/drawing/2014/main"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34696</xdr:rowOff>
    </xdr:from>
    <xdr:to>
      <xdr:col>107</xdr:col>
      <xdr:colOff>50800</xdr:colOff>
      <xdr:row>39</xdr:row>
      <xdr:rowOff>37135</xdr:rowOff>
    </xdr:to>
    <xdr:cxnSp macro="">
      <xdr:nvCxnSpPr>
        <xdr:cNvPr id="759" name="直線コネクタ 758">
          <a:extLst>
            <a:ext uri="{FF2B5EF4-FFF2-40B4-BE49-F238E27FC236}">
              <a16:creationId xmlns="" xmlns:a16="http://schemas.microsoft.com/office/drawing/2014/main" id="{00000000-0008-0000-0600-0000F7020000}"/>
            </a:ext>
          </a:extLst>
        </xdr:cNvPr>
        <xdr:cNvCxnSpPr/>
      </xdr:nvCxnSpPr>
      <xdr:spPr>
        <a:xfrm flipV="1">
          <a:off x="19545300" y="6721246"/>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 xmlns:a16="http://schemas.microsoft.com/office/drawing/2014/main"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34010</xdr:rowOff>
    </xdr:from>
    <xdr:to>
      <xdr:col>102</xdr:col>
      <xdr:colOff>114300</xdr:colOff>
      <xdr:row>39</xdr:row>
      <xdr:rowOff>37135</xdr:rowOff>
    </xdr:to>
    <xdr:cxnSp macro="">
      <xdr:nvCxnSpPr>
        <xdr:cNvPr id="762" name="直線コネクタ 761">
          <a:extLst>
            <a:ext uri="{FF2B5EF4-FFF2-40B4-BE49-F238E27FC236}">
              <a16:creationId xmlns="" xmlns:a16="http://schemas.microsoft.com/office/drawing/2014/main" id="{00000000-0008-0000-0600-0000FA020000}"/>
            </a:ext>
          </a:extLst>
        </xdr:cNvPr>
        <xdr:cNvCxnSpPr/>
      </xdr:nvCxnSpPr>
      <xdr:spPr>
        <a:xfrm>
          <a:off x="18656300" y="6720560"/>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 xmlns:a16="http://schemas.microsoft.com/office/drawing/2014/main"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83033</xdr:rowOff>
    </xdr:from>
    <xdr:to>
      <xdr:col>98</xdr:col>
      <xdr:colOff>38100</xdr:colOff>
      <xdr:row>39</xdr:row>
      <xdr:rowOff>13183</xdr:rowOff>
    </xdr:to>
    <xdr:sp macro="" textlink="">
      <xdr:nvSpPr>
        <xdr:cNvPr id="765" name="フローチャート: 判断 764">
          <a:extLst>
            <a:ext uri="{FF2B5EF4-FFF2-40B4-BE49-F238E27FC236}">
              <a16:creationId xmlns="" xmlns:a16="http://schemas.microsoft.com/office/drawing/2014/main" id="{00000000-0008-0000-0600-0000FD020000}"/>
            </a:ext>
          </a:extLst>
        </xdr:cNvPr>
        <xdr:cNvSpPr/>
      </xdr:nvSpPr>
      <xdr:spPr>
        <a:xfrm>
          <a:off x="18605500" y="659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29710</xdr:rowOff>
    </xdr:from>
    <xdr:ext cx="469744"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8421428" y="637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153898</xdr:rowOff>
    </xdr:from>
    <xdr:to>
      <xdr:col>116</xdr:col>
      <xdr:colOff>114300</xdr:colOff>
      <xdr:row>39</xdr:row>
      <xdr:rowOff>84048</xdr:rowOff>
    </xdr:to>
    <xdr:sp macro="" textlink="">
      <xdr:nvSpPr>
        <xdr:cNvPr id="772" name="楕円 771">
          <a:extLst>
            <a:ext uri="{FF2B5EF4-FFF2-40B4-BE49-F238E27FC236}">
              <a16:creationId xmlns="" xmlns:a16="http://schemas.microsoft.com/office/drawing/2014/main" id="{00000000-0008-0000-0600-000004030000}"/>
            </a:ext>
          </a:extLst>
        </xdr:cNvPr>
        <xdr:cNvSpPr/>
      </xdr:nvSpPr>
      <xdr:spPr>
        <a:xfrm>
          <a:off x="22110700" y="66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68825</xdr:rowOff>
    </xdr:from>
    <xdr:ext cx="378565" cy="259045"/>
    <xdr:sp macro="" textlink="">
      <xdr:nvSpPr>
        <xdr:cNvPr id="773" name="投資及び出資金該当値テキスト">
          <a:extLst>
            <a:ext uri="{FF2B5EF4-FFF2-40B4-BE49-F238E27FC236}">
              <a16:creationId xmlns="" xmlns:a16="http://schemas.microsoft.com/office/drawing/2014/main" id="{00000000-0008-0000-0600-000005030000}"/>
            </a:ext>
          </a:extLst>
        </xdr:cNvPr>
        <xdr:cNvSpPr txBox="1"/>
      </xdr:nvSpPr>
      <xdr:spPr>
        <a:xfrm>
          <a:off x="22212300" y="658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155499</xdr:rowOff>
    </xdr:from>
    <xdr:to>
      <xdr:col>112</xdr:col>
      <xdr:colOff>38100</xdr:colOff>
      <xdr:row>39</xdr:row>
      <xdr:rowOff>85649</xdr:rowOff>
    </xdr:to>
    <xdr:sp macro="" textlink="">
      <xdr:nvSpPr>
        <xdr:cNvPr id="774" name="楕円 773">
          <a:extLst>
            <a:ext uri="{FF2B5EF4-FFF2-40B4-BE49-F238E27FC236}">
              <a16:creationId xmlns="" xmlns:a16="http://schemas.microsoft.com/office/drawing/2014/main" id="{00000000-0008-0000-0600-000006030000}"/>
            </a:ext>
          </a:extLst>
        </xdr:cNvPr>
        <xdr:cNvSpPr/>
      </xdr:nvSpPr>
      <xdr:spPr>
        <a:xfrm>
          <a:off x="21272500" y="66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76776</xdr:rowOff>
    </xdr:from>
    <xdr:ext cx="378565"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21134017" y="67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155346</xdr:rowOff>
    </xdr:from>
    <xdr:to>
      <xdr:col>107</xdr:col>
      <xdr:colOff>101600</xdr:colOff>
      <xdr:row>39</xdr:row>
      <xdr:rowOff>85496</xdr:rowOff>
    </xdr:to>
    <xdr:sp macro="" textlink="">
      <xdr:nvSpPr>
        <xdr:cNvPr id="776" name="楕円 775">
          <a:extLst>
            <a:ext uri="{FF2B5EF4-FFF2-40B4-BE49-F238E27FC236}">
              <a16:creationId xmlns="" xmlns:a16="http://schemas.microsoft.com/office/drawing/2014/main" id="{00000000-0008-0000-0600-000008030000}"/>
            </a:ext>
          </a:extLst>
        </xdr:cNvPr>
        <xdr:cNvSpPr/>
      </xdr:nvSpPr>
      <xdr:spPr>
        <a:xfrm>
          <a:off x="20383500" y="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76623</xdr:rowOff>
    </xdr:from>
    <xdr:ext cx="378565"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20245017" y="6763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157785</xdr:rowOff>
    </xdr:from>
    <xdr:to>
      <xdr:col>102</xdr:col>
      <xdr:colOff>165100</xdr:colOff>
      <xdr:row>39</xdr:row>
      <xdr:rowOff>87935</xdr:rowOff>
    </xdr:to>
    <xdr:sp macro="" textlink="">
      <xdr:nvSpPr>
        <xdr:cNvPr id="778" name="楕円 777">
          <a:extLst>
            <a:ext uri="{FF2B5EF4-FFF2-40B4-BE49-F238E27FC236}">
              <a16:creationId xmlns="" xmlns:a16="http://schemas.microsoft.com/office/drawing/2014/main" id="{00000000-0008-0000-0600-00000A030000}"/>
            </a:ext>
          </a:extLst>
        </xdr:cNvPr>
        <xdr:cNvSpPr/>
      </xdr:nvSpPr>
      <xdr:spPr>
        <a:xfrm>
          <a:off x="19494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79062</xdr:rowOff>
    </xdr:from>
    <xdr:ext cx="313932"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9388333" y="6765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154660</xdr:rowOff>
    </xdr:from>
    <xdr:to>
      <xdr:col>98</xdr:col>
      <xdr:colOff>38100</xdr:colOff>
      <xdr:row>39</xdr:row>
      <xdr:rowOff>84810</xdr:rowOff>
    </xdr:to>
    <xdr:sp macro="" textlink="">
      <xdr:nvSpPr>
        <xdr:cNvPr id="780" name="楕円 779">
          <a:extLst>
            <a:ext uri="{FF2B5EF4-FFF2-40B4-BE49-F238E27FC236}">
              <a16:creationId xmlns="" xmlns:a16="http://schemas.microsoft.com/office/drawing/2014/main" id="{00000000-0008-0000-0600-00000C030000}"/>
            </a:ext>
          </a:extLst>
        </xdr:cNvPr>
        <xdr:cNvSpPr/>
      </xdr:nvSpPr>
      <xdr:spPr>
        <a:xfrm>
          <a:off x="18605500" y="66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75937</xdr:rowOff>
    </xdr:from>
    <xdr:ext cx="378565"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467017" y="6762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14122</xdr:rowOff>
    </xdr:from>
    <xdr:to>
      <xdr:col>116</xdr:col>
      <xdr:colOff>63500</xdr:colOff>
      <xdr:row>59</xdr:row>
      <xdr:rowOff>14236</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flipV="1">
          <a:off x="21323300" y="10129672"/>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a:extLst>
            <a:ext uri="{FF2B5EF4-FFF2-40B4-BE49-F238E27FC236}">
              <a16:creationId xmlns="" xmlns:a16="http://schemas.microsoft.com/office/drawing/2014/main" id="{00000000-0008-0000-0600-00002B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14160</xdr:rowOff>
    </xdr:from>
    <xdr:to>
      <xdr:col>111</xdr:col>
      <xdr:colOff>177800</xdr:colOff>
      <xdr:row>59</xdr:row>
      <xdr:rowOff>14236</xdr:rowOff>
    </xdr:to>
    <xdr:cxnSp macro="">
      <xdr:nvCxnSpPr>
        <xdr:cNvPr id="813" name="直線コネクタ 812">
          <a:extLst>
            <a:ext uri="{FF2B5EF4-FFF2-40B4-BE49-F238E27FC236}">
              <a16:creationId xmlns="" xmlns:a16="http://schemas.microsoft.com/office/drawing/2014/main" id="{00000000-0008-0000-0600-00002D030000}"/>
            </a:ext>
          </a:extLst>
        </xdr:cNvPr>
        <xdr:cNvCxnSpPr/>
      </xdr:nvCxnSpPr>
      <xdr:spPr>
        <a:xfrm>
          <a:off x="20434300" y="1012971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 xmlns:a16="http://schemas.microsoft.com/office/drawing/2014/main"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14160</xdr:rowOff>
    </xdr:from>
    <xdr:to>
      <xdr:col>107</xdr:col>
      <xdr:colOff>50800</xdr:colOff>
      <xdr:row>59</xdr:row>
      <xdr:rowOff>14236</xdr:rowOff>
    </xdr:to>
    <xdr:cxnSp macro="">
      <xdr:nvCxnSpPr>
        <xdr:cNvPr id="816" name="直線コネクタ 815">
          <a:extLst>
            <a:ext uri="{FF2B5EF4-FFF2-40B4-BE49-F238E27FC236}">
              <a16:creationId xmlns="" xmlns:a16="http://schemas.microsoft.com/office/drawing/2014/main" id="{00000000-0008-0000-0600-000030030000}"/>
            </a:ext>
          </a:extLst>
        </xdr:cNvPr>
        <xdr:cNvCxnSpPr/>
      </xdr:nvCxnSpPr>
      <xdr:spPr>
        <a:xfrm flipV="1">
          <a:off x="19545300" y="1012971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 xmlns:a16="http://schemas.microsoft.com/office/drawing/2014/main"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14160</xdr:rowOff>
    </xdr:from>
    <xdr:to>
      <xdr:col>102</xdr:col>
      <xdr:colOff>114300</xdr:colOff>
      <xdr:row>59</xdr:row>
      <xdr:rowOff>14236</xdr:rowOff>
    </xdr:to>
    <xdr:cxnSp macro="">
      <xdr:nvCxnSpPr>
        <xdr:cNvPr id="819" name="直線コネクタ 818">
          <a:extLst>
            <a:ext uri="{FF2B5EF4-FFF2-40B4-BE49-F238E27FC236}">
              <a16:creationId xmlns="" xmlns:a16="http://schemas.microsoft.com/office/drawing/2014/main" id="{00000000-0008-0000-0600-000033030000}"/>
            </a:ext>
          </a:extLst>
        </xdr:cNvPr>
        <xdr:cNvCxnSpPr/>
      </xdr:nvCxnSpPr>
      <xdr:spPr>
        <a:xfrm>
          <a:off x="18656300" y="1012971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 xmlns:a16="http://schemas.microsoft.com/office/drawing/2014/main"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113017</xdr:rowOff>
    </xdr:from>
    <xdr:to>
      <xdr:col>98</xdr:col>
      <xdr:colOff>38100</xdr:colOff>
      <xdr:row>59</xdr:row>
      <xdr:rowOff>43167</xdr:rowOff>
    </xdr:to>
    <xdr:sp macro="" textlink="">
      <xdr:nvSpPr>
        <xdr:cNvPr id="822" name="フローチャート: 判断 821">
          <a:extLst>
            <a:ext uri="{FF2B5EF4-FFF2-40B4-BE49-F238E27FC236}">
              <a16:creationId xmlns="" xmlns:a16="http://schemas.microsoft.com/office/drawing/2014/main" id="{00000000-0008-0000-0600-000036030000}"/>
            </a:ext>
          </a:extLst>
        </xdr:cNvPr>
        <xdr:cNvSpPr/>
      </xdr:nvSpPr>
      <xdr:spPr>
        <a:xfrm>
          <a:off x="18605500" y="1005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59694</xdr:rowOff>
    </xdr:from>
    <xdr:ext cx="469744"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421428" y="98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134772</xdr:rowOff>
    </xdr:from>
    <xdr:to>
      <xdr:col>116</xdr:col>
      <xdr:colOff>114300</xdr:colOff>
      <xdr:row>59</xdr:row>
      <xdr:rowOff>64922</xdr:rowOff>
    </xdr:to>
    <xdr:sp macro="" textlink="">
      <xdr:nvSpPr>
        <xdr:cNvPr id="829" name="楕円 828">
          <a:extLst>
            <a:ext uri="{FF2B5EF4-FFF2-40B4-BE49-F238E27FC236}">
              <a16:creationId xmlns="" xmlns:a16="http://schemas.microsoft.com/office/drawing/2014/main" id="{00000000-0008-0000-0600-00003D030000}"/>
            </a:ext>
          </a:extLst>
        </xdr:cNvPr>
        <xdr:cNvSpPr/>
      </xdr:nvSpPr>
      <xdr:spPr>
        <a:xfrm>
          <a:off x="22110700" y="100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57192</xdr:rowOff>
    </xdr:from>
    <xdr:ext cx="378565" cy="259045"/>
    <xdr:sp macro="" textlink="">
      <xdr:nvSpPr>
        <xdr:cNvPr id="830" name="貸付金該当値テキスト">
          <a:extLst>
            <a:ext uri="{FF2B5EF4-FFF2-40B4-BE49-F238E27FC236}">
              <a16:creationId xmlns="" xmlns:a16="http://schemas.microsoft.com/office/drawing/2014/main" id="{00000000-0008-0000-0600-00003E030000}"/>
            </a:ext>
          </a:extLst>
        </xdr:cNvPr>
        <xdr:cNvSpPr txBox="1"/>
      </xdr:nvSpPr>
      <xdr:spPr>
        <a:xfrm>
          <a:off x="22212300" y="10001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134886</xdr:rowOff>
    </xdr:from>
    <xdr:to>
      <xdr:col>112</xdr:col>
      <xdr:colOff>38100</xdr:colOff>
      <xdr:row>59</xdr:row>
      <xdr:rowOff>65036</xdr:rowOff>
    </xdr:to>
    <xdr:sp macro="" textlink="">
      <xdr:nvSpPr>
        <xdr:cNvPr id="831" name="楕円 830">
          <a:extLst>
            <a:ext uri="{FF2B5EF4-FFF2-40B4-BE49-F238E27FC236}">
              <a16:creationId xmlns="" xmlns:a16="http://schemas.microsoft.com/office/drawing/2014/main" id="{00000000-0008-0000-0600-00003F030000}"/>
            </a:ext>
          </a:extLst>
        </xdr:cNvPr>
        <xdr:cNvSpPr/>
      </xdr:nvSpPr>
      <xdr:spPr>
        <a:xfrm>
          <a:off x="21272500" y="100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56163</xdr:rowOff>
    </xdr:from>
    <xdr:ext cx="378565"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21134017" y="10171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134810</xdr:rowOff>
    </xdr:from>
    <xdr:to>
      <xdr:col>107</xdr:col>
      <xdr:colOff>101600</xdr:colOff>
      <xdr:row>59</xdr:row>
      <xdr:rowOff>64960</xdr:rowOff>
    </xdr:to>
    <xdr:sp macro="" textlink="">
      <xdr:nvSpPr>
        <xdr:cNvPr id="833" name="楕円 832">
          <a:extLst>
            <a:ext uri="{FF2B5EF4-FFF2-40B4-BE49-F238E27FC236}">
              <a16:creationId xmlns="" xmlns:a16="http://schemas.microsoft.com/office/drawing/2014/main" id="{00000000-0008-0000-0600-000041030000}"/>
            </a:ext>
          </a:extLst>
        </xdr:cNvPr>
        <xdr:cNvSpPr/>
      </xdr:nvSpPr>
      <xdr:spPr>
        <a:xfrm>
          <a:off x="20383500" y="100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56087</xdr:rowOff>
    </xdr:from>
    <xdr:ext cx="378565"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20245017" y="10171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134886</xdr:rowOff>
    </xdr:from>
    <xdr:to>
      <xdr:col>102</xdr:col>
      <xdr:colOff>165100</xdr:colOff>
      <xdr:row>59</xdr:row>
      <xdr:rowOff>65036</xdr:rowOff>
    </xdr:to>
    <xdr:sp macro="" textlink="">
      <xdr:nvSpPr>
        <xdr:cNvPr id="835" name="楕円 834">
          <a:extLst>
            <a:ext uri="{FF2B5EF4-FFF2-40B4-BE49-F238E27FC236}">
              <a16:creationId xmlns="" xmlns:a16="http://schemas.microsoft.com/office/drawing/2014/main" id="{00000000-0008-0000-0600-000043030000}"/>
            </a:ext>
          </a:extLst>
        </xdr:cNvPr>
        <xdr:cNvSpPr/>
      </xdr:nvSpPr>
      <xdr:spPr>
        <a:xfrm>
          <a:off x="19494500" y="100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56163</xdr:rowOff>
    </xdr:from>
    <xdr:ext cx="378565"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9356017" y="10171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134810</xdr:rowOff>
    </xdr:from>
    <xdr:to>
      <xdr:col>98</xdr:col>
      <xdr:colOff>38100</xdr:colOff>
      <xdr:row>59</xdr:row>
      <xdr:rowOff>64960</xdr:rowOff>
    </xdr:to>
    <xdr:sp macro="" textlink="">
      <xdr:nvSpPr>
        <xdr:cNvPr id="837" name="楕円 836">
          <a:extLst>
            <a:ext uri="{FF2B5EF4-FFF2-40B4-BE49-F238E27FC236}">
              <a16:creationId xmlns="" xmlns:a16="http://schemas.microsoft.com/office/drawing/2014/main" id="{00000000-0008-0000-0600-000045030000}"/>
            </a:ext>
          </a:extLst>
        </xdr:cNvPr>
        <xdr:cNvSpPr/>
      </xdr:nvSpPr>
      <xdr:spPr>
        <a:xfrm>
          <a:off x="18605500" y="100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56087</xdr:rowOff>
    </xdr:from>
    <xdr:ext cx="378565"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8467017" y="10171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 xmlns:a16="http://schemas.microsoft.com/office/drawing/2014/main"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 xmlns:a16="http://schemas.microsoft.com/office/drawing/2014/main"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 xmlns:a16="http://schemas.microsoft.com/office/drawing/2014/main"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164520</xdr:rowOff>
    </xdr:from>
    <xdr:to>
      <xdr:col>116</xdr:col>
      <xdr:colOff>63500</xdr:colOff>
      <xdr:row>77</xdr:row>
      <xdr:rowOff>48881</xdr:rowOff>
    </xdr:to>
    <xdr:cxnSp macro="">
      <xdr:nvCxnSpPr>
        <xdr:cNvPr id="870" name="直線コネクタ 869">
          <a:extLst>
            <a:ext uri="{FF2B5EF4-FFF2-40B4-BE49-F238E27FC236}">
              <a16:creationId xmlns="" xmlns:a16="http://schemas.microsoft.com/office/drawing/2014/main" id="{00000000-0008-0000-0600-000066030000}"/>
            </a:ext>
          </a:extLst>
        </xdr:cNvPr>
        <xdr:cNvCxnSpPr/>
      </xdr:nvCxnSpPr>
      <xdr:spPr>
        <a:xfrm flipV="1">
          <a:off x="21323300" y="13194720"/>
          <a:ext cx="8382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1" name="繰出金平均値テキスト">
          <a:extLst>
            <a:ext uri="{FF2B5EF4-FFF2-40B4-BE49-F238E27FC236}">
              <a16:creationId xmlns="" xmlns:a16="http://schemas.microsoft.com/office/drawing/2014/main" id="{00000000-0008-0000-0600-000067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 xmlns:a16="http://schemas.microsoft.com/office/drawing/2014/main"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48881</xdr:rowOff>
    </xdr:from>
    <xdr:to>
      <xdr:col>111</xdr:col>
      <xdr:colOff>177800</xdr:colOff>
      <xdr:row>77</xdr:row>
      <xdr:rowOff>98127</xdr:rowOff>
    </xdr:to>
    <xdr:cxnSp macro="">
      <xdr:nvCxnSpPr>
        <xdr:cNvPr id="873" name="直線コネクタ 872">
          <a:extLst>
            <a:ext uri="{FF2B5EF4-FFF2-40B4-BE49-F238E27FC236}">
              <a16:creationId xmlns="" xmlns:a16="http://schemas.microsoft.com/office/drawing/2014/main" id="{00000000-0008-0000-0600-000069030000}"/>
            </a:ext>
          </a:extLst>
        </xdr:cNvPr>
        <xdr:cNvCxnSpPr/>
      </xdr:nvCxnSpPr>
      <xdr:spPr>
        <a:xfrm flipV="1">
          <a:off x="20434300" y="13250531"/>
          <a:ext cx="889000" cy="4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 xmlns:a16="http://schemas.microsoft.com/office/drawing/2014/main" id="{00000000-0008-0000-0600-00006A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98127</xdr:rowOff>
    </xdr:from>
    <xdr:to>
      <xdr:col>107</xdr:col>
      <xdr:colOff>50800</xdr:colOff>
      <xdr:row>77</xdr:row>
      <xdr:rowOff>127322</xdr:rowOff>
    </xdr:to>
    <xdr:cxnSp macro="">
      <xdr:nvCxnSpPr>
        <xdr:cNvPr id="876" name="直線コネクタ 875">
          <a:extLst>
            <a:ext uri="{FF2B5EF4-FFF2-40B4-BE49-F238E27FC236}">
              <a16:creationId xmlns="" xmlns:a16="http://schemas.microsoft.com/office/drawing/2014/main" id="{00000000-0008-0000-0600-00006C030000}"/>
            </a:ext>
          </a:extLst>
        </xdr:cNvPr>
        <xdr:cNvCxnSpPr/>
      </xdr:nvCxnSpPr>
      <xdr:spPr>
        <a:xfrm flipV="1">
          <a:off x="19545300" y="13299777"/>
          <a:ext cx="8890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 xmlns:a16="http://schemas.microsoft.com/office/drawing/2014/main" id="{00000000-0008-0000-0600-00006D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127322</xdr:rowOff>
    </xdr:from>
    <xdr:to>
      <xdr:col>102</xdr:col>
      <xdr:colOff>114300</xdr:colOff>
      <xdr:row>78</xdr:row>
      <xdr:rowOff>14590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flipV="1">
          <a:off x="18656300" y="13328972"/>
          <a:ext cx="889000" cy="5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 xmlns:a16="http://schemas.microsoft.com/office/drawing/2014/main" id="{00000000-0008-0000-0600-000070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12972</xdr:rowOff>
    </xdr:from>
    <xdr:to>
      <xdr:col>98</xdr:col>
      <xdr:colOff>38100</xdr:colOff>
      <xdr:row>75</xdr:row>
      <xdr:rowOff>114572</xdr:rowOff>
    </xdr:to>
    <xdr:sp macro="" textlink="">
      <xdr:nvSpPr>
        <xdr:cNvPr id="882" name="フローチャート: 判断 881">
          <a:extLst>
            <a:ext uri="{FF2B5EF4-FFF2-40B4-BE49-F238E27FC236}">
              <a16:creationId xmlns="" xmlns:a16="http://schemas.microsoft.com/office/drawing/2014/main" id="{00000000-0008-0000-0600-000072030000}"/>
            </a:ext>
          </a:extLst>
        </xdr:cNvPr>
        <xdr:cNvSpPr/>
      </xdr:nvSpPr>
      <xdr:spPr>
        <a:xfrm>
          <a:off x="18605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131099</xdr:rowOff>
    </xdr:from>
    <xdr:ext cx="534377"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18389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113720</xdr:rowOff>
    </xdr:from>
    <xdr:to>
      <xdr:col>116</xdr:col>
      <xdr:colOff>114300</xdr:colOff>
      <xdr:row>77</xdr:row>
      <xdr:rowOff>43870</xdr:rowOff>
    </xdr:to>
    <xdr:sp macro="" textlink="">
      <xdr:nvSpPr>
        <xdr:cNvPr id="889" name="楕円 888">
          <a:extLst>
            <a:ext uri="{FF2B5EF4-FFF2-40B4-BE49-F238E27FC236}">
              <a16:creationId xmlns="" xmlns:a16="http://schemas.microsoft.com/office/drawing/2014/main" id="{00000000-0008-0000-0600-000079030000}"/>
            </a:ext>
          </a:extLst>
        </xdr:cNvPr>
        <xdr:cNvSpPr/>
      </xdr:nvSpPr>
      <xdr:spPr>
        <a:xfrm>
          <a:off x="22110700" y="131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92147</xdr:rowOff>
    </xdr:from>
    <xdr:ext cx="534377" cy="259045"/>
    <xdr:sp macro="" textlink="">
      <xdr:nvSpPr>
        <xdr:cNvPr id="890" name="繰出金該当値テキスト">
          <a:extLst>
            <a:ext uri="{FF2B5EF4-FFF2-40B4-BE49-F238E27FC236}">
              <a16:creationId xmlns="" xmlns:a16="http://schemas.microsoft.com/office/drawing/2014/main" id="{00000000-0008-0000-0600-00007A030000}"/>
            </a:ext>
          </a:extLst>
        </xdr:cNvPr>
        <xdr:cNvSpPr txBox="1"/>
      </xdr:nvSpPr>
      <xdr:spPr>
        <a:xfrm>
          <a:off x="22212300" y="1312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169531</xdr:rowOff>
    </xdr:from>
    <xdr:to>
      <xdr:col>112</xdr:col>
      <xdr:colOff>38100</xdr:colOff>
      <xdr:row>77</xdr:row>
      <xdr:rowOff>99681</xdr:rowOff>
    </xdr:to>
    <xdr:sp macro="" textlink="">
      <xdr:nvSpPr>
        <xdr:cNvPr id="891" name="楕円 890">
          <a:extLst>
            <a:ext uri="{FF2B5EF4-FFF2-40B4-BE49-F238E27FC236}">
              <a16:creationId xmlns="" xmlns:a16="http://schemas.microsoft.com/office/drawing/2014/main" id="{00000000-0008-0000-0600-00007B030000}"/>
            </a:ext>
          </a:extLst>
        </xdr:cNvPr>
        <xdr:cNvSpPr/>
      </xdr:nvSpPr>
      <xdr:spPr>
        <a:xfrm>
          <a:off x="21272500" y="131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90808</xdr:rowOff>
    </xdr:from>
    <xdr:ext cx="534377"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21056111" y="1329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47327</xdr:rowOff>
    </xdr:from>
    <xdr:to>
      <xdr:col>107</xdr:col>
      <xdr:colOff>101600</xdr:colOff>
      <xdr:row>77</xdr:row>
      <xdr:rowOff>148927</xdr:rowOff>
    </xdr:to>
    <xdr:sp macro="" textlink="">
      <xdr:nvSpPr>
        <xdr:cNvPr id="893" name="楕円 892">
          <a:extLst>
            <a:ext uri="{FF2B5EF4-FFF2-40B4-BE49-F238E27FC236}">
              <a16:creationId xmlns="" xmlns:a16="http://schemas.microsoft.com/office/drawing/2014/main" id="{00000000-0008-0000-0600-00007D030000}"/>
            </a:ext>
          </a:extLst>
        </xdr:cNvPr>
        <xdr:cNvSpPr/>
      </xdr:nvSpPr>
      <xdr:spPr>
        <a:xfrm>
          <a:off x="20383500" y="132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140054</xdr:rowOff>
    </xdr:from>
    <xdr:ext cx="534377"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20167111" y="133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76522</xdr:rowOff>
    </xdr:from>
    <xdr:to>
      <xdr:col>102</xdr:col>
      <xdr:colOff>165100</xdr:colOff>
      <xdr:row>78</xdr:row>
      <xdr:rowOff>6672</xdr:rowOff>
    </xdr:to>
    <xdr:sp macro="" textlink="">
      <xdr:nvSpPr>
        <xdr:cNvPr id="895" name="楕円 894">
          <a:extLst>
            <a:ext uri="{FF2B5EF4-FFF2-40B4-BE49-F238E27FC236}">
              <a16:creationId xmlns="" xmlns:a16="http://schemas.microsoft.com/office/drawing/2014/main" id="{00000000-0008-0000-0600-00007F030000}"/>
            </a:ext>
          </a:extLst>
        </xdr:cNvPr>
        <xdr:cNvSpPr/>
      </xdr:nvSpPr>
      <xdr:spPr>
        <a:xfrm>
          <a:off x="19494500" y="132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169249</xdr:rowOff>
    </xdr:from>
    <xdr:ext cx="534377"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9278111" y="1337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135240</xdr:rowOff>
    </xdr:from>
    <xdr:to>
      <xdr:col>98</xdr:col>
      <xdr:colOff>38100</xdr:colOff>
      <xdr:row>78</xdr:row>
      <xdr:rowOff>65390</xdr:rowOff>
    </xdr:to>
    <xdr:sp macro="" textlink="">
      <xdr:nvSpPr>
        <xdr:cNvPr id="897" name="楕円 896">
          <a:extLst>
            <a:ext uri="{FF2B5EF4-FFF2-40B4-BE49-F238E27FC236}">
              <a16:creationId xmlns="" xmlns:a16="http://schemas.microsoft.com/office/drawing/2014/main" id="{00000000-0008-0000-0600-000081030000}"/>
            </a:ext>
          </a:extLst>
        </xdr:cNvPr>
        <xdr:cNvSpPr/>
      </xdr:nvSpPr>
      <xdr:spPr>
        <a:xfrm>
          <a:off x="18605500" y="133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56517</xdr:rowOff>
    </xdr:from>
    <xdr:ext cx="534377"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389111" y="1342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年度の扶助費は、住民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141,960</a:t>
          </a:r>
          <a:r>
            <a:rPr kumimoji="1" lang="ja-JP" altLang="en-US" sz="1300">
              <a:latin typeface="ＭＳ Ｐゴシック" panose="020B0600070205080204" pitchFamily="50" charset="-128"/>
              <a:ea typeface="ＭＳ Ｐゴシック" panose="020B0600070205080204" pitchFamily="50" charset="-128"/>
            </a:rPr>
            <a:t>円で令和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29,008</a:t>
          </a:r>
          <a:r>
            <a:rPr kumimoji="1" lang="ja-JP" altLang="en-US" sz="1300">
              <a:latin typeface="ＭＳ Ｐゴシック" panose="020B0600070205080204" pitchFamily="50" charset="-128"/>
              <a:ea typeface="ＭＳ Ｐゴシック" panose="020B0600070205080204" pitchFamily="50" charset="-128"/>
            </a:rPr>
            <a:t>円増加している。これは、新型コロナウイルス感染症の影響をふまえて実施された国の支援策である、子育て世帯等臨時特別給付金や住民税非課税世帯等臨時特別給付金などの各給付金事業が大幅な増額となったためである。</a:t>
          </a:r>
        </a:p>
        <a:p>
          <a:r>
            <a:rPr kumimoji="1" lang="ja-JP" altLang="en-US" sz="1300">
              <a:latin typeface="ＭＳ Ｐゴシック" panose="020B0600070205080204" pitchFamily="50" charset="-128"/>
              <a:ea typeface="ＭＳ Ｐゴシック" panose="020B0600070205080204" pitchFamily="50" charset="-128"/>
            </a:rPr>
            <a:t>　補助費等については、住民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32,696</a:t>
          </a:r>
          <a:r>
            <a:rPr kumimoji="1" lang="ja-JP" altLang="en-US" sz="1300">
              <a:latin typeface="ＭＳ Ｐゴシック" panose="020B0600070205080204" pitchFamily="50" charset="-128"/>
              <a:ea typeface="ＭＳ Ｐゴシック" panose="020B0600070205080204" pitchFamily="50" charset="-128"/>
            </a:rPr>
            <a:t>円で、令和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103,261</a:t>
          </a:r>
          <a:r>
            <a:rPr kumimoji="1" lang="ja-JP" altLang="en-US" sz="1300">
              <a:latin typeface="ＭＳ Ｐゴシック" panose="020B0600070205080204" pitchFamily="50" charset="-128"/>
              <a:ea typeface="ＭＳ Ｐゴシック" panose="020B0600070205080204" pitchFamily="50" charset="-128"/>
            </a:rPr>
            <a:t>円減少している。これは、令和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年度に実施した国の支援策である特別定額給付金に係る事業が完了したことにより皆減となったためである。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普通建設事業費については、新規整備に係る費用・更新整備に係る費用ともに実施事業内容が異なるため、令和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年度は減額となっており、併せて住民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人あたりの普通建設事業費も</a:t>
          </a:r>
          <a:r>
            <a:rPr kumimoji="1" lang="en-US" altLang="ja-JP" sz="1300">
              <a:latin typeface="ＭＳ Ｐゴシック" panose="020B0600070205080204" pitchFamily="50" charset="-128"/>
              <a:ea typeface="ＭＳ Ｐゴシック" panose="020B0600070205080204" pitchFamily="50" charset="-128"/>
            </a:rPr>
            <a:t>9,920</a:t>
          </a:r>
          <a:r>
            <a:rPr kumimoji="1" lang="ja-JP" altLang="en-US" sz="1300">
              <a:latin typeface="ＭＳ Ｐゴシック" panose="020B0600070205080204" pitchFamily="50" charset="-128"/>
              <a:ea typeface="ＭＳ Ｐゴシック" panose="020B0600070205080204" pitchFamily="50" charset="-128"/>
            </a:rPr>
            <a:t>円の減額となっている。</a:t>
          </a:r>
        </a:p>
        <a:p>
          <a:r>
            <a:rPr kumimoji="1" lang="ja-JP" altLang="en-US" sz="1300">
              <a:latin typeface="ＭＳ Ｐゴシック" panose="020B0600070205080204" pitchFamily="50" charset="-128"/>
              <a:ea typeface="ＭＳ Ｐゴシック" panose="020B0600070205080204" pitchFamily="50" charset="-128"/>
            </a:rPr>
            <a:t>　今後は、少子高齢化に伴う社会保障費の増額や、公共施設の老朽化に伴う更新、長寿命化対策等に要する費用の増額等が見込まれるため、これまで以上に必要性、緊急性を精査し、健全な財政運営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福岡県那珂川市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50,228
49,937
74.95
22,961,041
22,250,365
658,632
10,684,888
14,004,799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164846</xdr:rowOff>
    </xdr:from>
    <xdr:to>
      <xdr:col>24</xdr:col>
      <xdr:colOff>63500</xdr:colOff>
      <xdr:row>36</xdr:row>
      <xdr:rowOff>17170</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flipV="1">
          <a:off x="3797300" y="6165596"/>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150673</xdr:rowOff>
    </xdr:from>
    <xdr:to>
      <xdr:col>19</xdr:col>
      <xdr:colOff>177800</xdr:colOff>
      <xdr:row>36</xdr:row>
      <xdr:rowOff>17170</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2908300" y="6151423"/>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68834</xdr:rowOff>
    </xdr:from>
    <xdr:to>
      <xdr:col>15</xdr:col>
      <xdr:colOff>50800</xdr:colOff>
      <xdr:row>35</xdr:row>
      <xdr:rowOff>150673</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a:off x="2019300" y="6069584"/>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68834</xdr:rowOff>
    </xdr:from>
    <xdr:to>
      <xdr:col>10</xdr:col>
      <xdr:colOff>114300</xdr:colOff>
      <xdr:row>36</xdr:row>
      <xdr:rowOff>18542</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flipV="1">
          <a:off x="1130300" y="6069584"/>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112217</xdr:rowOff>
    </xdr:from>
    <xdr:to>
      <xdr:col>6</xdr:col>
      <xdr:colOff>38100</xdr:colOff>
      <xdr:row>34</xdr:row>
      <xdr:rowOff>42367</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079500" y="577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58894</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895428" y="554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114046</xdr:rowOff>
    </xdr:from>
    <xdr:to>
      <xdr:col>24</xdr:col>
      <xdr:colOff>114300</xdr:colOff>
      <xdr:row>36</xdr:row>
      <xdr:rowOff>44196</xdr:rowOff>
    </xdr:to>
    <xdr:sp macro="" textlink="">
      <xdr:nvSpPr>
        <xdr:cNvPr id="78" name="楕円 77">
          <a:extLst>
            <a:ext uri="{FF2B5EF4-FFF2-40B4-BE49-F238E27FC236}">
              <a16:creationId xmlns="" xmlns:a16="http://schemas.microsoft.com/office/drawing/2014/main" id="{00000000-0008-0000-0700-00004E000000}"/>
            </a:ext>
          </a:extLst>
        </xdr:cNvPr>
        <xdr:cNvSpPr/>
      </xdr:nvSpPr>
      <xdr:spPr>
        <a:xfrm>
          <a:off x="45847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92473</xdr:rowOff>
    </xdr:from>
    <xdr:ext cx="469744" cy="259045"/>
    <xdr:sp macro="" textlink="">
      <xdr:nvSpPr>
        <xdr:cNvPr id="79" name="議会費該当値テキスト">
          <a:extLst>
            <a:ext uri="{FF2B5EF4-FFF2-40B4-BE49-F238E27FC236}">
              <a16:creationId xmlns="" xmlns:a16="http://schemas.microsoft.com/office/drawing/2014/main" id="{00000000-0008-0000-0700-00004F000000}"/>
            </a:ext>
          </a:extLst>
        </xdr:cNvPr>
        <xdr:cNvSpPr txBox="1"/>
      </xdr:nvSpPr>
      <xdr:spPr>
        <a:xfrm>
          <a:off x="4686300" y="609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137820</xdr:rowOff>
    </xdr:from>
    <xdr:to>
      <xdr:col>20</xdr:col>
      <xdr:colOff>38100</xdr:colOff>
      <xdr:row>36</xdr:row>
      <xdr:rowOff>67970</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37465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59097</xdr:rowOff>
    </xdr:from>
    <xdr:ext cx="469744"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3562428" y="623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99873</xdr:rowOff>
    </xdr:from>
    <xdr:to>
      <xdr:col>15</xdr:col>
      <xdr:colOff>101600</xdr:colOff>
      <xdr:row>36</xdr:row>
      <xdr:rowOff>30023</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2857500" y="61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21150</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2673428" y="619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18034</xdr:rowOff>
    </xdr:from>
    <xdr:to>
      <xdr:col>10</xdr:col>
      <xdr:colOff>165100</xdr:colOff>
      <xdr:row>35</xdr:row>
      <xdr:rowOff>119634</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1968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110761</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1784428" y="61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139192</xdr:rowOff>
    </xdr:from>
    <xdr:to>
      <xdr:col>6</xdr:col>
      <xdr:colOff>38100</xdr:colOff>
      <xdr:row>36</xdr:row>
      <xdr:rowOff>69342</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079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60469</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895428"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159817</xdr:rowOff>
    </xdr:from>
    <xdr:to>
      <xdr:col>24</xdr:col>
      <xdr:colOff>63500</xdr:colOff>
      <xdr:row>57</xdr:row>
      <xdr:rowOff>64674</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3797300" y="9418117"/>
          <a:ext cx="838200" cy="41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159817</xdr:rowOff>
    </xdr:from>
    <xdr:to>
      <xdr:col>19</xdr:col>
      <xdr:colOff>177800</xdr:colOff>
      <xdr:row>57</xdr:row>
      <xdr:rowOff>2160</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flipV="1">
          <a:off x="2908300" y="9418117"/>
          <a:ext cx="889000" cy="3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120831</xdr:rowOff>
    </xdr:from>
    <xdr:to>
      <xdr:col>15</xdr:col>
      <xdr:colOff>50800</xdr:colOff>
      <xdr:row>57</xdr:row>
      <xdr:rowOff>2160</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2019300" y="9722031"/>
          <a:ext cx="889000" cy="5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120831</xdr:rowOff>
    </xdr:from>
    <xdr:to>
      <xdr:col>10</xdr:col>
      <xdr:colOff>114300</xdr:colOff>
      <xdr:row>56</xdr:row>
      <xdr:rowOff>154756</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1130300" y="9722031"/>
          <a:ext cx="889000" cy="3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170469</xdr:rowOff>
    </xdr:from>
    <xdr:to>
      <xdr:col>6</xdr:col>
      <xdr:colOff>38100</xdr:colOff>
      <xdr:row>57</xdr:row>
      <xdr:rowOff>100619</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079500" y="97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91746</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863111" y="98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33" name="楕円 132">
          <a:extLst>
            <a:ext uri="{FF2B5EF4-FFF2-40B4-BE49-F238E27FC236}">
              <a16:creationId xmlns="" xmlns:a16="http://schemas.microsoft.com/office/drawing/2014/main" id="{00000000-0008-0000-0700-000085000000}"/>
            </a:ext>
          </a:extLst>
        </xdr:cNvPr>
        <xdr:cNvSpPr/>
      </xdr:nvSpPr>
      <xdr:spPr>
        <a:xfrm>
          <a:off x="4584700" y="97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101887</xdr:rowOff>
    </xdr:from>
    <xdr:ext cx="534377" cy="259045"/>
    <xdr:sp macro="" textlink="">
      <xdr:nvSpPr>
        <xdr:cNvPr id="134" name="総務費該当値テキスト">
          <a:extLst>
            <a:ext uri="{FF2B5EF4-FFF2-40B4-BE49-F238E27FC236}">
              <a16:creationId xmlns="" xmlns:a16="http://schemas.microsoft.com/office/drawing/2014/main" id="{00000000-0008-0000-0700-000086000000}"/>
            </a:ext>
          </a:extLst>
        </xdr:cNvPr>
        <xdr:cNvSpPr txBox="1"/>
      </xdr:nvSpPr>
      <xdr:spPr>
        <a:xfrm>
          <a:off x="4686300" y="970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109017</xdr:rowOff>
    </xdr:from>
    <xdr:to>
      <xdr:col>20</xdr:col>
      <xdr:colOff>38100</xdr:colOff>
      <xdr:row>55</xdr:row>
      <xdr:rowOff>39167</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3746500" y="93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30294</xdr:rowOff>
    </xdr:from>
    <xdr:ext cx="59901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3497795" y="946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122810</xdr:rowOff>
    </xdr:from>
    <xdr:to>
      <xdr:col>15</xdr:col>
      <xdr:colOff>101600</xdr:colOff>
      <xdr:row>57</xdr:row>
      <xdr:rowOff>52960</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2857500" y="97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69487</xdr:rowOff>
    </xdr:from>
    <xdr:ext cx="534377"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2641111" y="94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70031</xdr:rowOff>
    </xdr:from>
    <xdr:to>
      <xdr:col>10</xdr:col>
      <xdr:colOff>165100</xdr:colOff>
      <xdr:row>57</xdr:row>
      <xdr:rowOff>181</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19685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16708</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1752111" y="944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103956</xdr:rowOff>
    </xdr:from>
    <xdr:to>
      <xdr:col>6</xdr:col>
      <xdr:colOff>38100</xdr:colOff>
      <xdr:row>57</xdr:row>
      <xdr:rowOff>34106</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079500" y="970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50633</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863111" y="948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131066</xdr:rowOff>
    </xdr:from>
    <xdr:to>
      <xdr:col>24</xdr:col>
      <xdr:colOff>63500</xdr:colOff>
      <xdr:row>75</xdr:row>
      <xdr:rowOff>135448</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3797300" y="12818366"/>
          <a:ext cx="838200" cy="1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160169</xdr:rowOff>
    </xdr:from>
    <xdr:ext cx="599010" cy="259045"/>
    <xdr:sp macro="" textlink="">
      <xdr:nvSpPr>
        <xdr:cNvPr id="173" name="民生費平均値テキスト">
          <a:extLst>
            <a:ext uri="{FF2B5EF4-FFF2-40B4-BE49-F238E27FC236}">
              <a16:creationId xmlns="" xmlns:a16="http://schemas.microsoft.com/office/drawing/2014/main" id="{00000000-0008-0000-0700-0000AD000000}"/>
            </a:ext>
          </a:extLst>
        </xdr:cNvPr>
        <xdr:cNvSpPr txBox="1"/>
      </xdr:nvSpPr>
      <xdr:spPr>
        <a:xfrm>
          <a:off x="4686300" y="12847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135448</xdr:rowOff>
    </xdr:from>
    <xdr:to>
      <xdr:col>19</xdr:col>
      <xdr:colOff>177800</xdr:colOff>
      <xdr:row>76</xdr:row>
      <xdr:rowOff>109852</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2908300" y="12994198"/>
          <a:ext cx="889000" cy="14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139648</xdr:rowOff>
    </xdr:from>
    <xdr:ext cx="599010" cy="259045"/>
    <xdr:sp macro="" textlink="">
      <xdr:nvSpPr>
        <xdr:cNvPr id="177" name="テキスト ボックス 176">
          <a:extLst>
            <a:ext uri="{FF2B5EF4-FFF2-40B4-BE49-F238E27FC236}">
              <a16:creationId xmlns="" xmlns:a16="http://schemas.microsoft.com/office/drawing/2014/main" id="{00000000-0008-0000-0700-0000B1000000}"/>
            </a:ext>
          </a:extLst>
        </xdr:cNvPr>
        <xdr:cNvSpPr txBox="1"/>
      </xdr:nvSpPr>
      <xdr:spPr>
        <a:xfrm>
          <a:off x="3497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109852</xdr:rowOff>
    </xdr:from>
    <xdr:to>
      <xdr:col>15</xdr:col>
      <xdr:colOff>50800</xdr:colOff>
      <xdr:row>77</xdr:row>
      <xdr:rowOff>149141</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2019300" y="13140052"/>
          <a:ext cx="889000" cy="2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25303</xdr:rowOff>
    </xdr:from>
    <xdr:ext cx="599010" cy="259045"/>
    <xdr:sp macro="" textlink="">
      <xdr:nvSpPr>
        <xdr:cNvPr id="180" name="テキスト ボックス 179">
          <a:extLst>
            <a:ext uri="{FF2B5EF4-FFF2-40B4-BE49-F238E27FC236}">
              <a16:creationId xmlns="" xmlns:a16="http://schemas.microsoft.com/office/drawing/2014/main" id="{00000000-0008-0000-0700-0000B4000000}"/>
            </a:ext>
          </a:extLst>
        </xdr:cNvPr>
        <xdr:cNvSpPr txBox="1"/>
      </xdr:nvSpPr>
      <xdr:spPr>
        <a:xfrm>
          <a:off x="2608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149141</xdr:rowOff>
    </xdr:from>
    <xdr:to>
      <xdr:col>10</xdr:col>
      <xdr:colOff>114300</xdr:colOff>
      <xdr:row>78</xdr:row>
      <xdr:rowOff>82877</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1130300" y="13350791"/>
          <a:ext cx="889000" cy="10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80266</xdr:rowOff>
    </xdr:from>
    <xdr:to>
      <xdr:col>24</xdr:col>
      <xdr:colOff>114300</xdr:colOff>
      <xdr:row>75</xdr:row>
      <xdr:rowOff>10416</xdr:rowOff>
    </xdr:to>
    <xdr:sp macro="" textlink="">
      <xdr:nvSpPr>
        <xdr:cNvPr id="191" name="楕円 190">
          <a:extLst>
            <a:ext uri="{FF2B5EF4-FFF2-40B4-BE49-F238E27FC236}">
              <a16:creationId xmlns="" xmlns:a16="http://schemas.microsoft.com/office/drawing/2014/main" id="{00000000-0008-0000-0700-0000BF000000}"/>
            </a:ext>
          </a:extLst>
        </xdr:cNvPr>
        <xdr:cNvSpPr/>
      </xdr:nvSpPr>
      <xdr:spPr>
        <a:xfrm>
          <a:off x="4584700" y="1276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103143</xdr:rowOff>
    </xdr:from>
    <xdr:ext cx="599010" cy="259045"/>
    <xdr:sp macro="" textlink="">
      <xdr:nvSpPr>
        <xdr:cNvPr id="192" name="民生費該当値テキスト">
          <a:extLst>
            <a:ext uri="{FF2B5EF4-FFF2-40B4-BE49-F238E27FC236}">
              <a16:creationId xmlns="" xmlns:a16="http://schemas.microsoft.com/office/drawing/2014/main" id="{00000000-0008-0000-0700-0000C0000000}"/>
            </a:ext>
          </a:extLst>
        </xdr:cNvPr>
        <xdr:cNvSpPr txBox="1"/>
      </xdr:nvSpPr>
      <xdr:spPr>
        <a:xfrm>
          <a:off x="4686300" y="1261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84648</xdr:rowOff>
    </xdr:from>
    <xdr:to>
      <xdr:col>20</xdr:col>
      <xdr:colOff>38100</xdr:colOff>
      <xdr:row>76</xdr:row>
      <xdr:rowOff>14799</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3746500" y="129433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31325</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3497795" y="1271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59052</xdr:rowOff>
    </xdr:from>
    <xdr:to>
      <xdr:col>15</xdr:col>
      <xdr:colOff>101600</xdr:colOff>
      <xdr:row>76</xdr:row>
      <xdr:rowOff>160652</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2857500" y="130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5729</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608795" y="1286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98341</xdr:rowOff>
    </xdr:from>
    <xdr:to>
      <xdr:col>10</xdr:col>
      <xdr:colOff>165100</xdr:colOff>
      <xdr:row>78</xdr:row>
      <xdr:rowOff>28491</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1968500" y="1329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19618</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1719795" y="1339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32077</xdr:rowOff>
    </xdr:from>
    <xdr:to>
      <xdr:col>6</xdr:col>
      <xdr:colOff>38100</xdr:colOff>
      <xdr:row>78</xdr:row>
      <xdr:rowOff>133677</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1079500" y="1340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124804</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830795" y="1349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27" name="衛生費最小値テキスト">
          <a:extLst>
            <a:ext uri="{FF2B5EF4-FFF2-40B4-BE49-F238E27FC236}">
              <a16:creationId xmlns="" xmlns:a16="http://schemas.microsoft.com/office/drawing/2014/main" id="{00000000-0008-0000-0700-0000E3000000}"/>
            </a:ext>
          </a:extLst>
        </xdr:cNvPr>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29" name="衛生費最大値テキスト">
          <a:extLst>
            <a:ext uri="{FF2B5EF4-FFF2-40B4-BE49-F238E27FC236}">
              <a16:creationId xmlns="" xmlns:a16="http://schemas.microsoft.com/office/drawing/2014/main" id="{00000000-0008-0000-0700-0000E5000000}"/>
            </a:ext>
          </a:extLst>
        </xdr:cNvPr>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69847</xdr:rowOff>
    </xdr:from>
    <xdr:to>
      <xdr:col>24</xdr:col>
      <xdr:colOff>63500</xdr:colOff>
      <xdr:row>98</xdr:row>
      <xdr:rowOff>625</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3797300" y="16700497"/>
          <a:ext cx="838200" cy="10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2" name="衛生費平均値テキスト">
          <a:extLst>
            <a:ext uri="{FF2B5EF4-FFF2-40B4-BE49-F238E27FC236}">
              <a16:creationId xmlns="" xmlns:a16="http://schemas.microsoft.com/office/drawing/2014/main" id="{00000000-0008-0000-0700-0000E8000000}"/>
            </a:ext>
          </a:extLst>
        </xdr:cNvPr>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3" name="フローチャート: 判断 232">
          <a:extLst>
            <a:ext uri="{FF2B5EF4-FFF2-40B4-BE49-F238E27FC236}">
              <a16:creationId xmlns="" xmlns:a16="http://schemas.microsoft.com/office/drawing/2014/main" id="{00000000-0008-0000-0700-0000E9000000}"/>
            </a:ext>
          </a:extLst>
        </xdr:cNvPr>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625</xdr:rowOff>
    </xdr:from>
    <xdr:to>
      <xdr:col>19</xdr:col>
      <xdr:colOff>177800</xdr:colOff>
      <xdr:row>98</xdr:row>
      <xdr:rowOff>15222</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2908300" y="16802725"/>
          <a:ext cx="889000" cy="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3045</xdr:rowOff>
    </xdr:from>
    <xdr:to>
      <xdr:col>20</xdr:col>
      <xdr:colOff>38100</xdr:colOff>
      <xdr:row>97</xdr:row>
      <xdr:rowOff>104645</xdr:rowOff>
    </xdr:to>
    <xdr:sp macro="" textlink="">
      <xdr:nvSpPr>
        <xdr:cNvPr id="235" name="フローチャート: 判断 234">
          <a:extLst>
            <a:ext uri="{FF2B5EF4-FFF2-40B4-BE49-F238E27FC236}">
              <a16:creationId xmlns="" xmlns:a16="http://schemas.microsoft.com/office/drawing/2014/main" id="{00000000-0008-0000-0700-0000EB000000}"/>
            </a:ext>
          </a:extLst>
        </xdr:cNvPr>
        <xdr:cNvSpPr/>
      </xdr:nvSpPr>
      <xdr:spPr>
        <a:xfrm>
          <a:off x="3746500" y="166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121172</xdr:rowOff>
    </xdr:from>
    <xdr:ext cx="534377" cy="259045"/>
    <xdr:sp macro="" textlink="">
      <xdr:nvSpPr>
        <xdr:cNvPr id="236" name="テキスト ボックス 235">
          <a:extLst>
            <a:ext uri="{FF2B5EF4-FFF2-40B4-BE49-F238E27FC236}">
              <a16:creationId xmlns="" xmlns:a16="http://schemas.microsoft.com/office/drawing/2014/main" id="{00000000-0008-0000-0700-0000EC000000}"/>
            </a:ext>
          </a:extLst>
        </xdr:cNvPr>
        <xdr:cNvSpPr txBox="1"/>
      </xdr:nvSpPr>
      <xdr:spPr>
        <a:xfrm>
          <a:off x="3530111" y="164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15222</xdr:rowOff>
    </xdr:from>
    <xdr:to>
      <xdr:col>15</xdr:col>
      <xdr:colOff>50800</xdr:colOff>
      <xdr:row>98</xdr:row>
      <xdr:rowOff>38103</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2019300" y="16817322"/>
          <a:ext cx="889000" cy="2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37954</xdr:rowOff>
    </xdr:from>
    <xdr:to>
      <xdr:col>15</xdr:col>
      <xdr:colOff>101600</xdr:colOff>
      <xdr:row>97</xdr:row>
      <xdr:rowOff>139554</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2857500" y="166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156081</xdr:rowOff>
    </xdr:from>
    <xdr:ext cx="534377"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2641111" y="164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32421</xdr:rowOff>
    </xdr:from>
    <xdr:to>
      <xdr:col>10</xdr:col>
      <xdr:colOff>114300</xdr:colOff>
      <xdr:row>98</xdr:row>
      <xdr:rowOff>38103</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a:off x="1130300" y="16834521"/>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49972</xdr:rowOff>
    </xdr:from>
    <xdr:to>
      <xdr:col>10</xdr:col>
      <xdr:colOff>165100</xdr:colOff>
      <xdr:row>97</xdr:row>
      <xdr:rowOff>151572</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1968500" y="1668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168099</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1752111" y="16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25371</xdr:rowOff>
    </xdr:from>
    <xdr:to>
      <xdr:col>6</xdr:col>
      <xdr:colOff>38100</xdr:colOff>
      <xdr:row>97</xdr:row>
      <xdr:rowOff>126971</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1079500" y="1665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143498</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863111" y="1643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19047</xdr:rowOff>
    </xdr:from>
    <xdr:to>
      <xdr:col>24</xdr:col>
      <xdr:colOff>114300</xdr:colOff>
      <xdr:row>97</xdr:row>
      <xdr:rowOff>120647</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4584700" y="166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105424</xdr:rowOff>
    </xdr:from>
    <xdr:ext cx="534377" cy="259045"/>
    <xdr:sp macro="" textlink="">
      <xdr:nvSpPr>
        <xdr:cNvPr id="251" name="衛生費該当値テキスト">
          <a:extLst>
            <a:ext uri="{FF2B5EF4-FFF2-40B4-BE49-F238E27FC236}">
              <a16:creationId xmlns="" xmlns:a16="http://schemas.microsoft.com/office/drawing/2014/main" id="{00000000-0008-0000-0700-0000FB000000}"/>
            </a:ext>
          </a:extLst>
        </xdr:cNvPr>
        <xdr:cNvSpPr txBox="1"/>
      </xdr:nvSpPr>
      <xdr:spPr>
        <a:xfrm>
          <a:off x="4686300" y="165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121275</xdr:rowOff>
    </xdr:from>
    <xdr:to>
      <xdr:col>20</xdr:col>
      <xdr:colOff>38100</xdr:colOff>
      <xdr:row>98</xdr:row>
      <xdr:rowOff>51425</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3746500" y="167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42552</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3530111" y="1684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135872</xdr:rowOff>
    </xdr:from>
    <xdr:to>
      <xdr:col>15</xdr:col>
      <xdr:colOff>101600</xdr:colOff>
      <xdr:row>98</xdr:row>
      <xdr:rowOff>66022</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2857500" y="167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57149</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2641111" y="168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158753</xdr:rowOff>
    </xdr:from>
    <xdr:to>
      <xdr:col>10</xdr:col>
      <xdr:colOff>165100</xdr:colOff>
      <xdr:row>98</xdr:row>
      <xdr:rowOff>88903</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1968500" y="1678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80030</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1752111" y="1688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153071</xdr:rowOff>
    </xdr:from>
    <xdr:to>
      <xdr:col>6</xdr:col>
      <xdr:colOff>38100</xdr:colOff>
      <xdr:row>98</xdr:row>
      <xdr:rowOff>83221</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1079500" y="167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74348</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863111" y="16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6" name="労働費最大値テキスト">
          <a:extLst>
            <a:ext uri="{FF2B5EF4-FFF2-40B4-BE49-F238E27FC236}">
              <a16:creationId xmlns="" xmlns:a16="http://schemas.microsoft.com/office/drawing/2014/main" id="{00000000-0008-0000-0700-00001E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13208</xdr:rowOff>
    </xdr:from>
    <xdr:to>
      <xdr:col>55</xdr:col>
      <xdr:colOff>0</xdr:colOff>
      <xdr:row>38</xdr:row>
      <xdr:rowOff>27305</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flipV="1">
          <a:off x="9639300" y="6528308"/>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9" name="労働費平均値テキスト">
          <a:extLst>
            <a:ext uri="{FF2B5EF4-FFF2-40B4-BE49-F238E27FC236}">
              <a16:creationId xmlns="" xmlns:a16="http://schemas.microsoft.com/office/drawing/2014/main" id="{00000000-0008-0000-0700-000021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0" name="フローチャート: 判断 289">
          <a:extLst>
            <a:ext uri="{FF2B5EF4-FFF2-40B4-BE49-F238E27FC236}">
              <a16:creationId xmlns="" xmlns:a16="http://schemas.microsoft.com/office/drawing/2014/main" id="{00000000-0008-0000-0700-000022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26543</xdr:rowOff>
    </xdr:from>
    <xdr:to>
      <xdr:col>50</xdr:col>
      <xdr:colOff>114300</xdr:colOff>
      <xdr:row>38</xdr:row>
      <xdr:rowOff>27305</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8750300" y="654164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3" name="テキスト ボックス 292">
          <a:extLst>
            <a:ext uri="{FF2B5EF4-FFF2-40B4-BE49-F238E27FC236}">
              <a16:creationId xmlns="" xmlns:a16="http://schemas.microsoft.com/office/drawing/2014/main" id="{00000000-0008-0000-0700-000025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12827</xdr:rowOff>
    </xdr:from>
    <xdr:to>
      <xdr:col>45</xdr:col>
      <xdr:colOff>177800</xdr:colOff>
      <xdr:row>38</xdr:row>
      <xdr:rowOff>26543</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7861300" y="652792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6" name="テキスト ボックス 295">
          <a:extLst>
            <a:ext uri="{FF2B5EF4-FFF2-40B4-BE49-F238E27FC236}">
              <a16:creationId xmlns="" xmlns:a16="http://schemas.microsoft.com/office/drawing/2014/main" id="{00000000-0008-0000-0700-000028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9779</xdr:rowOff>
    </xdr:from>
    <xdr:to>
      <xdr:col>41</xdr:col>
      <xdr:colOff>50800</xdr:colOff>
      <xdr:row>38</xdr:row>
      <xdr:rowOff>12827</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6972300" y="652487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155575</xdr:rowOff>
    </xdr:from>
    <xdr:to>
      <xdr:col>36</xdr:col>
      <xdr:colOff>165100</xdr:colOff>
      <xdr:row>38</xdr:row>
      <xdr:rowOff>85725</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6921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76852</xdr:rowOff>
    </xdr:from>
    <xdr:ext cx="378565"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6783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133858</xdr:rowOff>
    </xdr:from>
    <xdr:to>
      <xdr:col>55</xdr:col>
      <xdr:colOff>50800</xdr:colOff>
      <xdr:row>38</xdr:row>
      <xdr:rowOff>64008</xdr:rowOff>
    </xdr:to>
    <xdr:sp macro="" textlink="">
      <xdr:nvSpPr>
        <xdr:cNvPr id="307" name="楕円 306">
          <a:extLst>
            <a:ext uri="{FF2B5EF4-FFF2-40B4-BE49-F238E27FC236}">
              <a16:creationId xmlns="" xmlns:a16="http://schemas.microsoft.com/office/drawing/2014/main" id="{00000000-0008-0000-0700-000033010000}"/>
            </a:ext>
          </a:extLst>
        </xdr:cNvPr>
        <xdr:cNvSpPr/>
      </xdr:nvSpPr>
      <xdr:spPr>
        <a:xfrm>
          <a:off x="104267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112285</xdr:rowOff>
    </xdr:from>
    <xdr:ext cx="378565" cy="259045"/>
    <xdr:sp macro="" textlink="">
      <xdr:nvSpPr>
        <xdr:cNvPr id="308" name="労働費該当値テキスト">
          <a:extLst>
            <a:ext uri="{FF2B5EF4-FFF2-40B4-BE49-F238E27FC236}">
              <a16:creationId xmlns="" xmlns:a16="http://schemas.microsoft.com/office/drawing/2014/main" id="{00000000-0008-0000-0700-000034010000}"/>
            </a:ext>
          </a:extLst>
        </xdr:cNvPr>
        <xdr:cNvSpPr txBox="1"/>
      </xdr:nvSpPr>
      <xdr:spPr>
        <a:xfrm>
          <a:off x="10528300" y="6455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147955</xdr:rowOff>
    </xdr:from>
    <xdr:to>
      <xdr:col>50</xdr:col>
      <xdr:colOff>165100</xdr:colOff>
      <xdr:row>38</xdr:row>
      <xdr:rowOff>78105</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9588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69232</xdr:rowOff>
    </xdr:from>
    <xdr:ext cx="378565"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450017" y="658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147193</xdr:rowOff>
    </xdr:from>
    <xdr:to>
      <xdr:col>46</xdr:col>
      <xdr:colOff>38100</xdr:colOff>
      <xdr:row>38</xdr:row>
      <xdr:rowOff>77343</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8699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68470</xdr:rowOff>
    </xdr:from>
    <xdr:ext cx="378565"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8561017" y="6583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133477</xdr:rowOff>
    </xdr:from>
    <xdr:to>
      <xdr:col>41</xdr:col>
      <xdr:colOff>101600</xdr:colOff>
      <xdr:row>38</xdr:row>
      <xdr:rowOff>63627</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7810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54754</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7672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130429</xdr:rowOff>
    </xdr:from>
    <xdr:to>
      <xdr:col>36</xdr:col>
      <xdr:colOff>165100</xdr:colOff>
      <xdr:row>38</xdr:row>
      <xdr:rowOff>60579</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6921500" y="64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77106</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6783017" y="624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9" name="農林水産業費最小値テキスト">
          <a:extLst>
            <a:ext uri="{FF2B5EF4-FFF2-40B4-BE49-F238E27FC236}">
              <a16:creationId xmlns="" xmlns:a16="http://schemas.microsoft.com/office/drawing/2014/main" id="{00000000-0008-0000-0700-000053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1" name="農林水産業費最大値テキスト">
          <a:extLst>
            <a:ext uri="{FF2B5EF4-FFF2-40B4-BE49-F238E27FC236}">
              <a16:creationId xmlns="" xmlns:a16="http://schemas.microsoft.com/office/drawing/2014/main" id="{00000000-0008-0000-0700-000055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10495</xdr:rowOff>
    </xdr:from>
    <xdr:to>
      <xdr:col>55</xdr:col>
      <xdr:colOff>0</xdr:colOff>
      <xdr:row>58</xdr:row>
      <xdr:rowOff>52763</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9639300" y="9954595"/>
          <a:ext cx="838200" cy="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4" name="農林水産業費平均値テキスト">
          <a:extLst>
            <a:ext uri="{FF2B5EF4-FFF2-40B4-BE49-F238E27FC236}">
              <a16:creationId xmlns="" xmlns:a16="http://schemas.microsoft.com/office/drawing/2014/main" id="{00000000-0008-0000-0700-000058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5" name="フローチャート: 判断 344">
          <a:extLst>
            <a:ext uri="{FF2B5EF4-FFF2-40B4-BE49-F238E27FC236}">
              <a16:creationId xmlns="" xmlns:a16="http://schemas.microsoft.com/office/drawing/2014/main" id="{00000000-0008-0000-0700-000059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10495</xdr:rowOff>
    </xdr:from>
    <xdr:to>
      <xdr:col>50</xdr:col>
      <xdr:colOff>114300</xdr:colOff>
      <xdr:row>58</xdr:row>
      <xdr:rowOff>27823</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8750300" y="9954595"/>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7" name="フローチャート: 判断 346">
          <a:extLst>
            <a:ext uri="{FF2B5EF4-FFF2-40B4-BE49-F238E27FC236}">
              <a16:creationId xmlns="" xmlns:a16="http://schemas.microsoft.com/office/drawing/2014/main" id="{00000000-0008-0000-0700-00005B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27823</xdr:rowOff>
    </xdr:from>
    <xdr:to>
      <xdr:col>45</xdr:col>
      <xdr:colOff>177800</xdr:colOff>
      <xdr:row>58</xdr:row>
      <xdr:rowOff>56169</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7861300" y="9971923"/>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56169</xdr:rowOff>
    </xdr:from>
    <xdr:to>
      <xdr:col>41</xdr:col>
      <xdr:colOff>50800</xdr:colOff>
      <xdr:row>58</xdr:row>
      <xdr:rowOff>67874</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6972300" y="10000269"/>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10147</xdr:rowOff>
    </xdr:from>
    <xdr:to>
      <xdr:col>36</xdr:col>
      <xdr:colOff>165100</xdr:colOff>
      <xdr:row>57</xdr:row>
      <xdr:rowOff>111747</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6921500" y="978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128274</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6705111" y="955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1963</xdr:rowOff>
    </xdr:from>
    <xdr:to>
      <xdr:col>55</xdr:col>
      <xdr:colOff>50800</xdr:colOff>
      <xdr:row>58</xdr:row>
      <xdr:rowOff>103563</xdr:rowOff>
    </xdr:to>
    <xdr:sp macro="" textlink="">
      <xdr:nvSpPr>
        <xdr:cNvPr id="362" name="楕円 361">
          <a:extLst>
            <a:ext uri="{FF2B5EF4-FFF2-40B4-BE49-F238E27FC236}">
              <a16:creationId xmlns="" xmlns:a16="http://schemas.microsoft.com/office/drawing/2014/main" id="{00000000-0008-0000-0700-00006A010000}"/>
            </a:ext>
          </a:extLst>
        </xdr:cNvPr>
        <xdr:cNvSpPr/>
      </xdr:nvSpPr>
      <xdr:spPr>
        <a:xfrm>
          <a:off x="10426700" y="99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91238</xdr:rowOff>
    </xdr:from>
    <xdr:ext cx="469744" cy="259045"/>
    <xdr:sp macro="" textlink="">
      <xdr:nvSpPr>
        <xdr:cNvPr id="363" name="農林水産業費該当値テキスト">
          <a:extLst>
            <a:ext uri="{FF2B5EF4-FFF2-40B4-BE49-F238E27FC236}">
              <a16:creationId xmlns="" xmlns:a16="http://schemas.microsoft.com/office/drawing/2014/main" id="{00000000-0008-0000-0700-00006B010000}"/>
            </a:ext>
          </a:extLst>
        </xdr:cNvPr>
        <xdr:cNvSpPr txBox="1"/>
      </xdr:nvSpPr>
      <xdr:spPr>
        <a:xfrm>
          <a:off x="10528300" y="986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131145</xdr:rowOff>
    </xdr:from>
    <xdr:to>
      <xdr:col>50</xdr:col>
      <xdr:colOff>165100</xdr:colOff>
      <xdr:row>58</xdr:row>
      <xdr:rowOff>61295</xdr:rowOff>
    </xdr:to>
    <xdr:sp macro="" textlink="">
      <xdr:nvSpPr>
        <xdr:cNvPr id="364" name="楕円 363">
          <a:extLst>
            <a:ext uri="{FF2B5EF4-FFF2-40B4-BE49-F238E27FC236}">
              <a16:creationId xmlns="" xmlns:a16="http://schemas.microsoft.com/office/drawing/2014/main" id="{00000000-0008-0000-0700-00006C010000}"/>
            </a:ext>
          </a:extLst>
        </xdr:cNvPr>
        <xdr:cNvSpPr/>
      </xdr:nvSpPr>
      <xdr:spPr>
        <a:xfrm>
          <a:off x="9588500" y="99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52422</xdr:rowOff>
    </xdr:from>
    <xdr:ext cx="469744"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9404428" y="999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148473</xdr:rowOff>
    </xdr:from>
    <xdr:to>
      <xdr:col>46</xdr:col>
      <xdr:colOff>38100</xdr:colOff>
      <xdr:row>58</xdr:row>
      <xdr:rowOff>78623</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8699500" y="992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69750</xdr:rowOff>
    </xdr:from>
    <xdr:ext cx="469744"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515428" y="1001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5369</xdr:rowOff>
    </xdr:from>
    <xdr:to>
      <xdr:col>41</xdr:col>
      <xdr:colOff>101600</xdr:colOff>
      <xdr:row>58</xdr:row>
      <xdr:rowOff>106969</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7810500" y="99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98096</xdr:rowOff>
    </xdr:from>
    <xdr:ext cx="469744"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7626428" y="1004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17074</xdr:rowOff>
    </xdr:from>
    <xdr:to>
      <xdr:col>36</xdr:col>
      <xdr:colOff>165100</xdr:colOff>
      <xdr:row>58</xdr:row>
      <xdr:rowOff>118674</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6921500" y="996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109801</xdr:rowOff>
    </xdr:from>
    <xdr:ext cx="469744"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737428" y="1005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4" name="商工費最小値テキスト">
          <a:extLst>
            <a:ext uri="{FF2B5EF4-FFF2-40B4-BE49-F238E27FC236}">
              <a16:creationId xmlns="" xmlns:a16="http://schemas.microsoft.com/office/drawing/2014/main" id="{00000000-0008-0000-0700-00008A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6" name="商工費最大値テキスト">
          <a:extLst>
            <a:ext uri="{FF2B5EF4-FFF2-40B4-BE49-F238E27FC236}">
              <a16:creationId xmlns="" xmlns:a16="http://schemas.microsoft.com/office/drawing/2014/main" id="{00000000-0008-0000-0700-00008C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139517</xdr:rowOff>
    </xdr:from>
    <xdr:to>
      <xdr:col>55</xdr:col>
      <xdr:colOff>0</xdr:colOff>
      <xdr:row>78</xdr:row>
      <xdr:rowOff>31572</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9639300" y="13341167"/>
          <a:ext cx="838200" cy="6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9" name="商工費平均値テキスト">
          <a:extLst>
            <a:ext uri="{FF2B5EF4-FFF2-40B4-BE49-F238E27FC236}">
              <a16:creationId xmlns="" xmlns:a16="http://schemas.microsoft.com/office/drawing/2014/main" id="{00000000-0008-0000-0700-00008F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0" name="フローチャート: 判断 399">
          <a:extLst>
            <a:ext uri="{FF2B5EF4-FFF2-40B4-BE49-F238E27FC236}">
              <a16:creationId xmlns="" xmlns:a16="http://schemas.microsoft.com/office/drawing/2014/main" id="{00000000-0008-0000-0700-000090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139517</xdr:rowOff>
    </xdr:from>
    <xdr:to>
      <xdr:col>50</xdr:col>
      <xdr:colOff>114300</xdr:colOff>
      <xdr:row>78</xdr:row>
      <xdr:rowOff>12781</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8750300" y="13341167"/>
          <a:ext cx="8890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2" name="フローチャート: 判断 401">
          <a:extLst>
            <a:ext uri="{FF2B5EF4-FFF2-40B4-BE49-F238E27FC236}">
              <a16:creationId xmlns="" xmlns:a16="http://schemas.microsoft.com/office/drawing/2014/main" id="{00000000-0008-0000-0700-000092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3" name="テキスト ボックス 402">
          <a:extLst>
            <a:ext uri="{FF2B5EF4-FFF2-40B4-BE49-F238E27FC236}">
              <a16:creationId xmlns="" xmlns:a16="http://schemas.microsoft.com/office/drawing/2014/main" id="{00000000-0008-0000-0700-000093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12781</xdr:rowOff>
    </xdr:from>
    <xdr:to>
      <xdr:col>45</xdr:col>
      <xdr:colOff>177800</xdr:colOff>
      <xdr:row>78</xdr:row>
      <xdr:rowOff>64216</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flipV="1">
          <a:off x="7861300" y="13385881"/>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5" name="フローチャート: 判断 404">
          <a:extLst>
            <a:ext uri="{FF2B5EF4-FFF2-40B4-BE49-F238E27FC236}">
              <a16:creationId xmlns="" xmlns:a16="http://schemas.microsoft.com/office/drawing/2014/main" id="{00000000-0008-0000-0700-000095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6" name="テキスト ボックス 405">
          <a:extLst>
            <a:ext uri="{FF2B5EF4-FFF2-40B4-BE49-F238E27FC236}">
              <a16:creationId xmlns="" xmlns:a16="http://schemas.microsoft.com/office/drawing/2014/main" id="{00000000-0008-0000-0700-000096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64216</xdr:rowOff>
    </xdr:from>
    <xdr:to>
      <xdr:col>41</xdr:col>
      <xdr:colOff>50800</xdr:colOff>
      <xdr:row>78</xdr:row>
      <xdr:rowOff>76217</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flipV="1">
          <a:off x="6972300" y="13437316"/>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120881</xdr:rowOff>
    </xdr:from>
    <xdr:to>
      <xdr:col>36</xdr:col>
      <xdr:colOff>165100</xdr:colOff>
      <xdr:row>78</xdr:row>
      <xdr:rowOff>51031</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6921500" y="1332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67558</xdr:rowOff>
    </xdr:from>
    <xdr:ext cx="469744"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6737428" y="1309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152222</xdr:rowOff>
    </xdr:from>
    <xdr:to>
      <xdr:col>55</xdr:col>
      <xdr:colOff>50800</xdr:colOff>
      <xdr:row>78</xdr:row>
      <xdr:rowOff>82372</xdr:rowOff>
    </xdr:to>
    <xdr:sp macro="" textlink="">
      <xdr:nvSpPr>
        <xdr:cNvPr id="417" name="楕円 416">
          <a:extLst>
            <a:ext uri="{FF2B5EF4-FFF2-40B4-BE49-F238E27FC236}">
              <a16:creationId xmlns="" xmlns:a16="http://schemas.microsoft.com/office/drawing/2014/main" id="{00000000-0008-0000-0700-0000A1010000}"/>
            </a:ext>
          </a:extLst>
        </xdr:cNvPr>
        <xdr:cNvSpPr/>
      </xdr:nvSpPr>
      <xdr:spPr>
        <a:xfrm>
          <a:off x="10426700" y="133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67149</xdr:rowOff>
    </xdr:from>
    <xdr:ext cx="469744" cy="259045"/>
    <xdr:sp macro="" textlink="">
      <xdr:nvSpPr>
        <xdr:cNvPr id="418" name="商工費該当値テキスト">
          <a:extLst>
            <a:ext uri="{FF2B5EF4-FFF2-40B4-BE49-F238E27FC236}">
              <a16:creationId xmlns="" xmlns:a16="http://schemas.microsoft.com/office/drawing/2014/main" id="{00000000-0008-0000-0700-0000A2010000}"/>
            </a:ext>
          </a:extLst>
        </xdr:cNvPr>
        <xdr:cNvSpPr txBox="1"/>
      </xdr:nvSpPr>
      <xdr:spPr>
        <a:xfrm>
          <a:off x="10528300" y="1326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88717</xdr:rowOff>
    </xdr:from>
    <xdr:to>
      <xdr:col>50</xdr:col>
      <xdr:colOff>165100</xdr:colOff>
      <xdr:row>78</xdr:row>
      <xdr:rowOff>18867</xdr:rowOff>
    </xdr:to>
    <xdr:sp macro="" textlink="">
      <xdr:nvSpPr>
        <xdr:cNvPr id="419" name="楕円 418">
          <a:extLst>
            <a:ext uri="{FF2B5EF4-FFF2-40B4-BE49-F238E27FC236}">
              <a16:creationId xmlns="" xmlns:a16="http://schemas.microsoft.com/office/drawing/2014/main" id="{00000000-0008-0000-0700-0000A3010000}"/>
            </a:ext>
          </a:extLst>
        </xdr:cNvPr>
        <xdr:cNvSpPr/>
      </xdr:nvSpPr>
      <xdr:spPr>
        <a:xfrm>
          <a:off x="9588500" y="132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9994</xdr:rowOff>
    </xdr:from>
    <xdr:ext cx="469744"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9404428" y="1338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133431</xdr:rowOff>
    </xdr:from>
    <xdr:to>
      <xdr:col>46</xdr:col>
      <xdr:colOff>38100</xdr:colOff>
      <xdr:row>78</xdr:row>
      <xdr:rowOff>63581</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8699500" y="133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54708</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15428" y="1342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13416</xdr:rowOff>
    </xdr:from>
    <xdr:to>
      <xdr:col>41</xdr:col>
      <xdr:colOff>101600</xdr:colOff>
      <xdr:row>78</xdr:row>
      <xdr:rowOff>115016</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7810500" y="133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106143</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7626428" y="1347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25417</xdr:rowOff>
    </xdr:from>
    <xdr:to>
      <xdr:col>36</xdr:col>
      <xdr:colOff>165100</xdr:colOff>
      <xdr:row>78</xdr:row>
      <xdr:rowOff>127017</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6921500" y="133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118144</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6737428" y="134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1" name="土木費最小値テキスト">
          <a:extLst>
            <a:ext uri="{FF2B5EF4-FFF2-40B4-BE49-F238E27FC236}">
              <a16:creationId xmlns="" xmlns:a16="http://schemas.microsoft.com/office/drawing/2014/main" id="{00000000-0008-0000-0700-0000C3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3" name="土木費最大値テキスト">
          <a:extLst>
            <a:ext uri="{FF2B5EF4-FFF2-40B4-BE49-F238E27FC236}">
              <a16:creationId xmlns="" xmlns:a16="http://schemas.microsoft.com/office/drawing/2014/main" id="{00000000-0008-0000-0700-0000C5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130950</xdr:rowOff>
    </xdr:from>
    <xdr:to>
      <xdr:col>55</xdr:col>
      <xdr:colOff>0</xdr:colOff>
      <xdr:row>98</xdr:row>
      <xdr:rowOff>37770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9639300" y="16761600"/>
          <a:ext cx="838200" cy="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6" name="土木費平均値テキスト">
          <a:extLst>
            <a:ext uri="{FF2B5EF4-FFF2-40B4-BE49-F238E27FC236}">
              <a16:creationId xmlns="" xmlns:a16="http://schemas.microsoft.com/office/drawing/2014/main" id="{00000000-0008-0000-0700-0000C8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7" name="フローチャート: 判断 456">
          <a:extLst>
            <a:ext uri="{FF2B5EF4-FFF2-40B4-BE49-F238E27FC236}">
              <a16:creationId xmlns="" xmlns:a16="http://schemas.microsoft.com/office/drawing/2014/main" id="{00000000-0008-0000-0700-0000C9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67830</xdr:rowOff>
    </xdr:from>
    <xdr:to>
      <xdr:col>50</xdr:col>
      <xdr:colOff>114300</xdr:colOff>
      <xdr:row>97</xdr:row>
      <xdr:rowOff>130950</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8750300" y="16527030"/>
          <a:ext cx="889000" cy="2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9" name="フローチャート: 判断 458">
          <a:extLst>
            <a:ext uri="{FF2B5EF4-FFF2-40B4-BE49-F238E27FC236}">
              <a16:creationId xmlns="" xmlns:a16="http://schemas.microsoft.com/office/drawing/2014/main" id="{00000000-0008-0000-0700-0000CB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67830</xdr:rowOff>
    </xdr:from>
    <xdr:to>
      <xdr:col>45</xdr:col>
      <xdr:colOff>177800</xdr:colOff>
      <xdr:row>97</xdr:row>
      <xdr:rowOff>126276</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flipV="1">
          <a:off x="7861300" y="16527030"/>
          <a:ext cx="889000" cy="2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2" name="フローチャート: 判断 461">
          <a:extLst>
            <a:ext uri="{FF2B5EF4-FFF2-40B4-BE49-F238E27FC236}">
              <a16:creationId xmlns="" xmlns:a16="http://schemas.microsoft.com/office/drawing/2014/main" id="{00000000-0008-0000-0700-0000CE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74448</xdr:rowOff>
    </xdr:from>
    <xdr:to>
      <xdr:col>41</xdr:col>
      <xdr:colOff>50800</xdr:colOff>
      <xdr:row>97</xdr:row>
      <xdr:rowOff>126276</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6972300" y="16705098"/>
          <a:ext cx="889000" cy="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160223</xdr:rowOff>
    </xdr:from>
    <xdr:to>
      <xdr:col>36</xdr:col>
      <xdr:colOff>165100</xdr:colOff>
      <xdr:row>96</xdr:row>
      <xdr:rowOff>90373</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69215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106900</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6705111" y="162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158420</xdr:rowOff>
    </xdr:from>
    <xdr:to>
      <xdr:col>55</xdr:col>
      <xdr:colOff>50800</xdr:colOff>
      <xdr:row>98</xdr:row>
      <xdr:rowOff>88570</xdr:rowOff>
    </xdr:to>
    <xdr:sp macro="" textlink="">
      <xdr:nvSpPr>
        <xdr:cNvPr id="474" name="楕円 473">
          <a:extLst>
            <a:ext uri="{FF2B5EF4-FFF2-40B4-BE49-F238E27FC236}">
              <a16:creationId xmlns="" xmlns:a16="http://schemas.microsoft.com/office/drawing/2014/main" id="{00000000-0008-0000-0700-0000DA010000}"/>
            </a:ext>
          </a:extLst>
        </xdr:cNvPr>
        <xdr:cNvSpPr/>
      </xdr:nvSpPr>
      <xdr:spPr>
        <a:xfrm>
          <a:off x="10426700" y="167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73347</xdr:rowOff>
    </xdr:from>
    <xdr:ext cx="534377" cy="259045"/>
    <xdr:sp macro="" textlink="">
      <xdr:nvSpPr>
        <xdr:cNvPr id="475" name="土木費該当値テキスト">
          <a:extLst>
            <a:ext uri="{FF2B5EF4-FFF2-40B4-BE49-F238E27FC236}">
              <a16:creationId xmlns="" xmlns:a16="http://schemas.microsoft.com/office/drawing/2014/main" id="{00000000-0008-0000-0700-0000DB010000}"/>
            </a:ext>
          </a:extLst>
        </xdr:cNvPr>
        <xdr:cNvSpPr txBox="1"/>
      </xdr:nvSpPr>
      <xdr:spPr>
        <a:xfrm>
          <a:off x="10528300" y="1670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80150</xdr:rowOff>
    </xdr:from>
    <xdr:to>
      <xdr:col>50</xdr:col>
      <xdr:colOff>165100</xdr:colOff>
      <xdr:row>98</xdr:row>
      <xdr:rowOff>10300</xdr:rowOff>
    </xdr:to>
    <xdr:sp macro="" textlink="">
      <xdr:nvSpPr>
        <xdr:cNvPr id="476" name="楕円 475">
          <a:extLst>
            <a:ext uri="{FF2B5EF4-FFF2-40B4-BE49-F238E27FC236}">
              <a16:creationId xmlns="" xmlns:a16="http://schemas.microsoft.com/office/drawing/2014/main" id="{00000000-0008-0000-0700-0000DC010000}"/>
            </a:ext>
          </a:extLst>
        </xdr:cNvPr>
        <xdr:cNvSpPr/>
      </xdr:nvSpPr>
      <xdr:spPr>
        <a:xfrm>
          <a:off x="9588500" y="167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1427</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9372111" y="168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17030</xdr:rowOff>
    </xdr:from>
    <xdr:to>
      <xdr:col>46</xdr:col>
      <xdr:colOff>38100</xdr:colOff>
      <xdr:row>96</xdr:row>
      <xdr:rowOff>118630</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8699500" y="16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135157</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483111" y="162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75476</xdr:rowOff>
    </xdr:from>
    <xdr:to>
      <xdr:col>41</xdr:col>
      <xdr:colOff>101600</xdr:colOff>
      <xdr:row>98</xdr:row>
      <xdr:rowOff>5626</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7810500" y="1670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168203</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94111" y="1679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23648</xdr:rowOff>
    </xdr:from>
    <xdr:to>
      <xdr:col>36</xdr:col>
      <xdr:colOff>165100</xdr:colOff>
      <xdr:row>97</xdr:row>
      <xdr:rowOff>125248</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6921500" y="166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116375</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05111" y="167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7" name="消防費最小値テキスト">
          <a:extLst>
            <a:ext uri="{FF2B5EF4-FFF2-40B4-BE49-F238E27FC236}">
              <a16:creationId xmlns="" xmlns:a16="http://schemas.microsoft.com/office/drawing/2014/main" id="{00000000-0008-0000-0700-0000FB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9" name="消防費最大値テキスト">
          <a:extLst>
            <a:ext uri="{FF2B5EF4-FFF2-40B4-BE49-F238E27FC236}">
              <a16:creationId xmlns="" xmlns:a16="http://schemas.microsoft.com/office/drawing/2014/main" id="{00000000-0008-0000-0700-0000FD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151359</xdr:rowOff>
    </xdr:from>
    <xdr:to>
      <xdr:col>85</xdr:col>
      <xdr:colOff>127000</xdr:colOff>
      <xdr:row>37</xdr:row>
      <xdr:rowOff>66365</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flipV="1">
          <a:off x="15481300" y="6323559"/>
          <a:ext cx="838200" cy="8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2" name="消防費平均値テキスト">
          <a:extLst>
            <a:ext uri="{FF2B5EF4-FFF2-40B4-BE49-F238E27FC236}">
              <a16:creationId xmlns="" xmlns:a16="http://schemas.microsoft.com/office/drawing/2014/main" id="{00000000-0008-0000-0700-000000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3" name="フローチャート: 判断 512">
          <a:extLst>
            <a:ext uri="{FF2B5EF4-FFF2-40B4-BE49-F238E27FC236}">
              <a16:creationId xmlns="" xmlns:a16="http://schemas.microsoft.com/office/drawing/2014/main" id="{00000000-0008-0000-0700-000001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66365</xdr:rowOff>
    </xdr:from>
    <xdr:to>
      <xdr:col>81</xdr:col>
      <xdr:colOff>50800</xdr:colOff>
      <xdr:row>37</xdr:row>
      <xdr:rowOff>87168</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flipV="1">
          <a:off x="14592300" y="6410015"/>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5" name="フローチャート: 判断 514">
          <a:extLst>
            <a:ext uri="{FF2B5EF4-FFF2-40B4-BE49-F238E27FC236}">
              <a16:creationId xmlns="" xmlns:a16="http://schemas.microsoft.com/office/drawing/2014/main" id="{00000000-0008-0000-0700-000003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87168</xdr:rowOff>
    </xdr:from>
    <xdr:to>
      <xdr:col>76</xdr:col>
      <xdr:colOff>114300</xdr:colOff>
      <xdr:row>37</xdr:row>
      <xdr:rowOff>112680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3703300" y="6430818"/>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8" name="フローチャート: 判断 517">
          <a:extLst>
            <a:ext uri="{FF2B5EF4-FFF2-40B4-BE49-F238E27FC236}">
              <a16:creationId xmlns="" xmlns:a16="http://schemas.microsoft.com/office/drawing/2014/main" id="{00000000-0008-0000-0700-000006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112680</xdr:rowOff>
    </xdr:from>
    <xdr:to>
      <xdr:col>71</xdr:col>
      <xdr:colOff>177800</xdr:colOff>
      <xdr:row>37</xdr:row>
      <xdr:rowOff>137368</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2814300" y="6456330"/>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157663</xdr:rowOff>
    </xdr:from>
    <xdr:to>
      <xdr:col>67</xdr:col>
      <xdr:colOff>101600</xdr:colOff>
      <xdr:row>37</xdr:row>
      <xdr:rowOff>87813</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2763500" y="632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104340</xdr:rowOff>
    </xdr:from>
    <xdr:ext cx="534377"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2547111" y="61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100559</xdr:rowOff>
    </xdr:from>
    <xdr:to>
      <xdr:col>85</xdr:col>
      <xdr:colOff>177800</xdr:colOff>
      <xdr:row>37</xdr:row>
      <xdr:rowOff>30709</xdr:rowOff>
    </xdr:to>
    <xdr:sp macro="" textlink="">
      <xdr:nvSpPr>
        <xdr:cNvPr id="530" name="楕円 529">
          <a:extLst>
            <a:ext uri="{FF2B5EF4-FFF2-40B4-BE49-F238E27FC236}">
              <a16:creationId xmlns="" xmlns:a16="http://schemas.microsoft.com/office/drawing/2014/main" id="{00000000-0008-0000-0700-000012020000}"/>
            </a:ext>
          </a:extLst>
        </xdr:cNvPr>
        <xdr:cNvSpPr/>
      </xdr:nvSpPr>
      <xdr:spPr>
        <a:xfrm>
          <a:off x="16268700" y="62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123436</xdr:rowOff>
    </xdr:from>
    <xdr:ext cx="534377" cy="259045"/>
    <xdr:sp macro="" textlink="">
      <xdr:nvSpPr>
        <xdr:cNvPr id="531" name="消防費該当値テキスト">
          <a:extLst>
            <a:ext uri="{FF2B5EF4-FFF2-40B4-BE49-F238E27FC236}">
              <a16:creationId xmlns="" xmlns:a16="http://schemas.microsoft.com/office/drawing/2014/main" id="{00000000-0008-0000-0700-000013020000}"/>
            </a:ext>
          </a:extLst>
        </xdr:cNvPr>
        <xdr:cNvSpPr txBox="1"/>
      </xdr:nvSpPr>
      <xdr:spPr>
        <a:xfrm>
          <a:off x="16370300" y="612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15565</xdr:rowOff>
    </xdr:from>
    <xdr:to>
      <xdr:col>81</xdr:col>
      <xdr:colOff>101600</xdr:colOff>
      <xdr:row>37</xdr:row>
      <xdr:rowOff>117165</xdr:rowOff>
    </xdr:to>
    <xdr:sp macro="" textlink="">
      <xdr:nvSpPr>
        <xdr:cNvPr id="532" name="楕円 531">
          <a:extLst>
            <a:ext uri="{FF2B5EF4-FFF2-40B4-BE49-F238E27FC236}">
              <a16:creationId xmlns="" xmlns:a16="http://schemas.microsoft.com/office/drawing/2014/main" id="{00000000-0008-0000-0700-000014020000}"/>
            </a:ext>
          </a:extLst>
        </xdr:cNvPr>
        <xdr:cNvSpPr/>
      </xdr:nvSpPr>
      <xdr:spPr>
        <a:xfrm>
          <a:off x="15430500" y="635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133692</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5214111" y="61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36368</xdr:rowOff>
    </xdr:from>
    <xdr:to>
      <xdr:col>76</xdr:col>
      <xdr:colOff>165100</xdr:colOff>
      <xdr:row>37</xdr:row>
      <xdr:rowOff>137968</xdr:rowOff>
    </xdr:to>
    <xdr:sp macro="" textlink="">
      <xdr:nvSpPr>
        <xdr:cNvPr id="534" name="楕円 533">
          <a:extLst>
            <a:ext uri="{FF2B5EF4-FFF2-40B4-BE49-F238E27FC236}">
              <a16:creationId xmlns="" xmlns:a16="http://schemas.microsoft.com/office/drawing/2014/main" id="{00000000-0008-0000-0700-000016020000}"/>
            </a:ext>
          </a:extLst>
        </xdr:cNvPr>
        <xdr:cNvSpPr/>
      </xdr:nvSpPr>
      <xdr:spPr>
        <a:xfrm>
          <a:off x="14541500" y="63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129095</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4325111" y="64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61880</xdr:rowOff>
    </xdr:from>
    <xdr:to>
      <xdr:col>72</xdr:col>
      <xdr:colOff>38100</xdr:colOff>
      <xdr:row>37</xdr:row>
      <xdr:rowOff>163480</xdr:rowOff>
    </xdr:to>
    <xdr:sp macro="" textlink="">
      <xdr:nvSpPr>
        <xdr:cNvPr id="536" name="楕円 535">
          <a:extLst>
            <a:ext uri="{FF2B5EF4-FFF2-40B4-BE49-F238E27FC236}">
              <a16:creationId xmlns="" xmlns:a16="http://schemas.microsoft.com/office/drawing/2014/main" id="{00000000-0008-0000-0700-000018020000}"/>
            </a:ext>
          </a:extLst>
        </xdr:cNvPr>
        <xdr:cNvSpPr/>
      </xdr:nvSpPr>
      <xdr:spPr>
        <a:xfrm>
          <a:off x="13652500" y="64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8557</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3436111" y="618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86568</xdr:rowOff>
    </xdr:from>
    <xdr:to>
      <xdr:col>67</xdr:col>
      <xdr:colOff>101600</xdr:colOff>
      <xdr:row>38</xdr:row>
      <xdr:rowOff>16718</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2763500" y="64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7845</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2547111" y="652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7" name="教育費最小値テキスト">
          <a:extLst>
            <a:ext uri="{FF2B5EF4-FFF2-40B4-BE49-F238E27FC236}">
              <a16:creationId xmlns="" xmlns:a16="http://schemas.microsoft.com/office/drawing/2014/main" id="{00000000-0008-0000-0700-000037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9" name="教育費最大値テキスト">
          <a:extLst>
            <a:ext uri="{FF2B5EF4-FFF2-40B4-BE49-F238E27FC236}">
              <a16:creationId xmlns="" xmlns:a16="http://schemas.microsoft.com/office/drawing/2014/main" id="{00000000-0008-0000-0700-000039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140892</xdr:rowOff>
    </xdr:from>
    <xdr:to>
      <xdr:col>85</xdr:col>
      <xdr:colOff>127000</xdr:colOff>
      <xdr:row>55</xdr:row>
      <xdr:rowOff>8027</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flipV="1">
          <a:off x="15481300" y="9399192"/>
          <a:ext cx="838200" cy="3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2" name="教育費平均値テキスト">
          <a:extLst>
            <a:ext uri="{FF2B5EF4-FFF2-40B4-BE49-F238E27FC236}">
              <a16:creationId xmlns="" xmlns:a16="http://schemas.microsoft.com/office/drawing/2014/main" id="{00000000-0008-0000-0700-00003C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3" name="フローチャート: 判断 572">
          <a:extLst>
            <a:ext uri="{FF2B5EF4-FFF2-40B4-BE49-F238E27FC236}">
              <a16:creationId xmlns="" xmlns:a16="http://schemas.microsoft.com/office/drawing/2014/main" id="{00000000-0008-0000-0700-00003D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8027</xdr:rowOff>
    </xdr:from>
    <xdr:to>
      <xdr:col>81</xdr:col>
      <xdr:colOff>50800</xdr:colOff>
      <xdr:row>57</xdr:row>
      <xdr:rowOff>32846</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4592300" y="9437777"/>
          <a:ext cx="889000" cy="36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5" name="フローチャート: 判断 574">
          <a:extLst>
            <a:ext uri="{FF2B5EF4-FFF2-40B4-BE49-F238E27FC236}">
              <a16:creationId xmlns="" xmlns:a16="http://schemas.microsoft.com/office/drawing/2014/main" id="{00000000-0008-0000-0700-00003F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151930</xdr:rowOff>
    </xdr:from>
    <xdr:to>
      <xdr:col>76</xdr:col>
      <xdr:colOff>114300</xdr:colOff>
      <xdr:row>57</xdr:row>
      <xdr:rowOff>32846</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3703300" y="9581680"/>
          <a:ext cx="889000" cy="22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8" name="フローチャート: 判断 577">
          <a:extLst>
            <a:ext uri="{FF2B5EF4-FFF2-40B4-BE49-F238E27FC236}">
              <a16:creationId xmlns="" xmlns:a16="http://schemas.microsoft.com/office/drawing/2014/main" id="{00000000-0008-0000-0700-000042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151930</xdr:rowOff>
    </xdr:from>
    <xdr:to>
      <xdr:col>71</xdr:col>
      <xdr:colOff>177800</xdr:colOff>
      <xdr:row>56</xdr:row>
      <xdr:rowOff>76231</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flipV="1">
          <a:off x="12814300" y="9581680"/>
          <a:ext cx="889000" cy="9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104151</xdr:rowOff>
    </xdr:from>
    <xdr:to>
      <xdr:col>67</xdr:col>
      <xdr:colOff>101600</xdr:colOff>
      <xdr:row>57</xdr:row>
      <xdr:rowOff>34301</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27635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25428</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2547111" y="979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90092</xdr:rowOff>
    </xdr:from>
    <xdr:to>
      <xdr:col>85</xdr:col>
      <xdr:colOff>177800</xdr:colOff>
      <xdr:row>55</xdr:row>
      <xdr:rowOff>20242</xdr:rowOff>
    </xdr:to>
    <xdr:sp macro="" textlink="">
      <xdr:nvSpPr>
        <xdr:cNvPr id="590" name="楕円 589">
          <a:extLst>
            <a:ext uri="{FF2B5EF4-FFF2-40B4-BE49-F238E27FC236}">
              <a16:creationId xmlns="" xmlns:a16="http://schemas.microsoft.com/office/drawing/2014/main" id="{00000000-0008-0000-0700-00004E020000}"/>
            </a:ext>
          </a:extLst>
        </xdr:cNvPr>
        <xdr:cNvSpPr/>
      </xdr:nvSpPr>
      <xdr:spPr>
        <a:xfrm>
          <a:off x="16268700" y="93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112969</xdr:rowOff>
    </xdr:from>
    <xdr:ext cx="534377" cy="259045"/>
    <xdr:sp macro="" textlink="">
      <xdr:nvSpPr>
        <xdr:cNvPr id="591" name="教育費該当値テキスト">
          <a:extLst>
            <a:ext uri="{FF2B5EF4-FFF2-40B4-BE49-F238E27FC236}">
              <a16:creationId xmlns="" xmlns:a16="http://schemas.microsoft.com/office/drawing/2014/main" id="{00000000-0008-0000-0700-00004F020000}"/>
            </a:ext>
          </a:extLst>
        </xdr:cNvPr>
        <xdr:cNvSpPr txBox="1"/>
      </xdr:nvSpPr>
      <xdr:spPr>
        <a:xfrm>
          <a:off x="16370300" y="919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128677</xdr:rowOff>
    </xdr:from>
    <xdr:to>
      <xdr:col>81</xdr:col>
      <xdr:colOff>101600</xdr:colOff>
      <xdr:row>55</xdr:row>
      <xdr:rowOff>58827</xdr:rowOff>
    </xdr:to>
    <xdr:sp macro="" textlink="">
      <xdr:nvSpPr>
        <xdr:cNvPr id="592" name="楕円 591">
          <a:extLst>
            <a:ext uri="{FF2B5EF4-FFF2-40B4-BE49-F238E27FC236}">
              <a16:creationId xmlns="" xmlns:a16="http://schemas.microsoft.com/office/drawing/2014/main" id="{00000000-0008-0000-0700-000050020000}"/>
            </a:ext>
          </a:extLst>
        </xdr:cNvPr>
        <xdr:cNvSpPr/>
      </xdr:nvSpPr>
      <xdr:spPr>
        <a:xfrm>
          <a:off x="15430500" y="93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75354</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5214111" y="916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153496</xdr:rowOff>
    </xdr:from>
    <xdr:to>
      <xdr:col>76</xdr:col>
      <xdr:colOff>165100</xdr:colOff>
      <xdr:row>57</xdr:row>
      <xdr:rowOff>83646</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4541500" y="975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74773</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325111" y="98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101130</xdr:rowOff>
    </xdr:from>
    <xdr:to>
      <xdr:col>72</xdr:col>
      <xdr:colOff>38100</xdr:colOff>
      <xdr:row>56</xdr:row>
      <xdr:rowOff>31280</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3652500" y="95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47807</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3436111" y="930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25431</xdr:rowOff>
    </xdr:from>
    <xdr:to>
      <xdr:col>67</xdr:col>
      <xdr:colOff>101600</xdr:colOff>
      <xdr:row>56</xdr:row>
      <xdr:rowOff>127031</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2763500" y="962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143558</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2547111" y="94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6" name="災害復旧費最小値テキスト">
          <a:extLst>
            <a:ext uri="{FF2B5EF4-FFF2-40B4-BE49-F238E27FC236}">
              <a16:creationId xmlns="" xmlns:a16="http://schemas.microsoft.com/office/drawing/2014/main" id="{00000000-0008-0000-0700-000072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8" name="災害復旧費最大値テキスト">
          <a:extLst>
            <a:ext uri="{FF2B5EF4-FFF2-40B4-BE49-F238E27FC236}">
              <a16:creationId xmlns="" xmlns:a16="http://schemas.microsoft.com/office/drawing/2014/main" id="{00000000-0008-0000-0700-000074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23571</xdr:rowOff>
    </xdr:from>
    <xdr:to>
      <xdr:col>85</xdr:col>
      <xdr:colOff>127000</xdr:colOff>
      <xdr:row>79</xdr:row>
      <xdr:rowOff>56392</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flipV="1">
          <a:off x="15481300" y="13568121"/>
          <a:ext cx="838200" cy="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162783</xdr:rowOff>
    </xdr:from>
    <xdr:ext cx="469744" cy="259045"/>
    <xdr:sp macro="" textlink="">
      <xdr:nvSpPr>
        <xdr:cNvPr id="631" name="災害復旧費平均値テキスト">
          <a:extLst>
            <a:ext uri="{FF2B5EF4-FFF2-40B4-BE49-F238E27FC236}">
              <a16:creationId xmlns="" xmlns:a16="http://schemas.microsoft.com/office/drawing/2014/main" id="{00000000-0008-0000-0700-000077020000}"/>
            </a:ext>
          </a:extLst>
        </xdr:cNvPr>
        <xdr:cNvSpPr txBox="1"/>
      </xdr:nvSpPr>
      <xdr:spPr>
        <a:xfrm>
          <a:off x="16370300" y="13535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2" name="フローチャート: 判断 631">
          <a:extLst>
            <a:ext uri="{FF2B5EF4-FFF2-40B4-BE49-F238E27FC236}">
              <a16:creationId xmlns="" xmlns:a16="http://schemas.microsoft.com/office/drawing/2014/main" id="{00000000-0008-0000-0700-000078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160046</xdr:rowOff>
    </xdr:from>
    <xdr:to>
      <xdr:col>81</xdr:col>
      <xdr:colOff>50800</xdr:colOff>
      <xdr:row>79</xdr:row>
      <xdr:rowOff>56392</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4592300" y="13533146"/>
          <a:ext cx="889000" cy="6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134606</xdr:rowOff>
    </xdr:from>
    <xdr:to>
      <xdr:col>76</xdr:col>
      <xdr:colOff>114300</xdr:colOff>
      <xdr:row>78</xdr:row>
      <xdr:rowOff>160046</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3703300" y="13507706"/>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134606</xdr:rowOff>
    </xdr:from>
    <xdr:to>
      <xdr:col>71</xdr:col>
      <xdr:colOff>177800</xdr:colOff>
      <xdr:row>79</xdr:row>
      <xdr:rowOff>97410</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flipV="1">
          <a:off x="12814300" y="13507706"/>
          <a:ext cx="889000" cy="13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25774</xdr:rowOff>
    </xdr:from>
    <xdr:to>
      <xdr:col>67</xdr:col>
      <xdr:colOff>101600</xdr:colOff>
      <xdr:row>79</xdr:row>
      <xdr:rowOff>127374</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2763500" y="1357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143901</xdr:rowOff>
    </xdr:from>
    <xdr:ext cx="378565"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2625017" y="13345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144221</xdr:rowOff>
    </xdr:from>
    <xdr:to>
      <xdr:col>85</xdr:col>
      <xdr:colOff>177800</xdr:colOff>
      <xdr:row>79</xdr:row>
      <xdr:rowOff>74371</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6268700" y="1351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103598</xdr:rowOff>
    </xdr:from>
    <xdr:ext cx="469744" cy="259045"/>
    <xdr:sp macro="" textlink="">
      <xdr:nvSpPr>
        <xdr:cNvPr id="650" name="災害復旧費該当値テキスト">
          <a:extLst>
            <a:ext uri="{FF2B5EF4-FFF2-40B4-BE49-F238E27FC236}">
              <a16:creationId xmlns="" xmlns:a16="http://schemas.microsoft.com/office/drawing/2014/main" id="{00000000-0008-0000-0700-00008A020000}"/>
            </a:ext>
          </a:extLst>
        </xdr:cNvPr>
        <xdr:cNvSpPr txBox="1"/>
      </xdr:nvSpPr>
      <xdr:spPr>
        <a:xfrm>
          <a:off x="16370300" y="1330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5592</xdr:rowOff>
    </xdr:from>
    <xdr:to>
      <xdr:col>81</xdr:col>
      <xdr:colOff>101600</xdr:colOff>
      <xdr:row>79</xdr:row>
      <xdr:rowOff>107192</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5430500" y="135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123719</xdr:rowOff>
    </xdr:from>
    <xdr:ext cx="469744"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5246428" y="1332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109246</xdr:rowOff>
    </xdr:from>
    <xdr:to>
      <xdr:col>76</xdr:col>
      <xdr:colOff>165100</xdr:colOff>
      <xdr:row>79</xdr:row>
      <xdr:rowOff>39396</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4541500" y="134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55923</xdr:rowOff>
    </xdr:from>
    <xdr:ext cx="469744"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4357428" y="1325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83806</xdr:rowOff>
    </xdr:from>
    <xdr:to>
      <xdr:col>72</xdr:col>
      <xdr:colOff>38100</xdr:colOff>
      <xdr:row>79</xdr:row>
      <xdr:rowOff>13956</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3652500" y="13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30483</xdr:rowOff>
    </xdr:from>
    <xdr:ext cx="469744"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3468428" y="1323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46610</xdr:rowOff>
    </xdr:from>
    <xdr:to>
      <xdr:col>67</xdr:col>
      <xdr:colOff>101600</xdr:colOff>
      <xdr:row>79</xdr:row>
      <xdr:rowOff>148210</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2763500" y="135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139337</xdr:rowOff>
    </xdr:from>
    <xdr:ext cx="313932"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2657333" y="13683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3" name="公債費最小値テキスト">
          <a:extLst>
            <a:ext uri="{FF2B5EF4-FFF2-40B4-BE49-F238E27FC236}">
              <a16:creationId xmlns="" xmlns:a16="http://schemas.microsoft.com/office/drawing/2014/main" id="{00000000-0008-0000-0700-0000AB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5" name="公債費最大値テキスト">
          <a:extLst>
            <a:ext uri="{FF2B5EF4-FFF2-40B4-BE49-F238E27FC236}">
              <a16:creationId xmlns="" xmlns:a16="http://schemas.microsoft.com/office/drawing/2014/main" id="{00000000-0008-0000-0700-0000AD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12370</xdr:rowOff>
    </xdr:from>
    <xdr:to>
      <xdr:col>85</xdr:col>
      <xdr:colOff>127000</xdr:colOff>
      <xdr:row>96</xdr:row>
      <xdr:rowOff>74422</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5481300" y="16471570"/>
          <a:ext cx="838200" cy="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88" name="公債費平均値テキスト">
          <a:extLst>
            <a:ext uri="{FF2B5EF4-FFF2-40B4-BE49-F238E27FC236}">
              <a16:creationId xmlns="" xmlns:a16="http://schemas.microsoft.com/office/drawing/2014/main" id="{00000000-0008-0000-0700-0000B0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12370</xdr:rowOff>
    </xdr:from>
    <xdr:to>
      <xdr:col>81</xdr:col>
      <xdr:colOff>50800</xdr:colOff>
      <xdr:row>97</xdr:row>
      <xdr:rowOff>62294</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flipV="1">
          <a:off x="14592300" y="16471570"/>
          <a:ext cx="889000" cy="2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62294</xdr:rowOff>
    </xdr:from>
    <xdr:to>
      <xdr:col>76</xdr:col>
      <xdr:colOff>114300</xdr:colOff>
      <xdr:row>97</xdr:row>
      <xdr:rowOff>64185</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3703300" y="16692944"/>
          <a:ext cx="8890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64185</xdr:rowOff>
    </xdr:from>
    <xdr:to>
      <xdr:col>71</xdr:col>
      <xdr:colOff>177800</xdr:colOff>
      <xdr:row>97</xdr:row>
      <xdr:rowOff>65024</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flipV="1">
          <a:off x="12814300" y="1669483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102667</xdr:rowOff>
    </xdr:from>
    <xdr:to>
      <xdr:col>67</xdr:col>
      <xdr:colOff>101600</xdr:colOff>
      <xdr:row>97</xdr:row>
      <xdr:rowOff>32817</xdr:rowOff>
    </xdr:to>
    <xdr:sp macro="" textlink="">
      <xdr:nvSpPr>
        <xdr:cNvPr id="699" name="フローチャート: 判断 698">
          <a:extLst>
            <a:ext uri="{FF2B5EF4-FFF2-40B4-BE49-F238E27FC236}">
              <a16:creationId xmlns="" xmlns:a16="http://schemas.microsoft.com/office/drawing/2014/main" id="{00000000-0008-0000-0700-0000BB020000}"/>
            </a:ext>
          </a:extLst>
        </xdr:cNvPr>
        <xdr:cNvSpPr/>
      </xdr:nvSpPr>
      <xdr:spPr>
        <a:xfrm>
          <a:off x="12763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49344</xdr:rowOff>
    </xdr:from>
    <xdr:ext cx="534377"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2547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23622</xdr:rowOff>
    </xdr:from>
    <xdr:to>
      <xdr:col>85</xdr:col>
      <xdr:colOff>177800</xdr:colOff>
      <xdr:row>96</xdr:row>
      <xdr:rowOff>125222</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6268700" y="164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46499</xdr:rowOff>
    </xdr:from>
    <xdr:ext cx="534377" cy="259045"/>
    <xdr:sp macro="" textlink="">
      <xdr:nvSpPr>
        <xdr:cNvPr id="707" name="公債費該当値テキスト">
          <a:extLst>
            <a:ext uri="{FF2B5EF4-FFF2-40B4-BE49-F238E27FC236}">
              <a16:creationId xmlns="" xmlns:a16="http://schemas.microsoft.com/office/drawing/2014/main" id="{00000000-0008-0000-0700-0000C3020000}"/>
            </a:ext>
          </a:extLst>
        </xdr:cNvPr>
        <xdr:cNvSpPr txBox="1"/>
      </xdr:nvSpPr>
      <xdr:spPr>
        <a:xfrm>
          <a:off x="16370300" y="163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133020</xdr:rowOff>
    </xdr:from>
    <xdr:to>
      <xdr:col>81</xdr:col>
      <xdr:colOff>101600</xdr:colOff>
      <xdr:row>96</xdr:row>
      <xdr:rowOff>63170</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5430500" y="164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79697</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5214111" y="161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11494</xdr:rowOff>
    </xdr:from>
    <xdr:to>
      <xdr:col>76</xdr:col>
      <xdr:colOff>165100</xdr:colOff>
      <xdr:row>97</xdr:row>
      <xdr:rowOff>113094</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4541500" y="166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104221</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4325111" y="1673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13385</xdr:rowOff>
    </xdr:from>
    <xdr:to>
      <xdr:col>72</xdr:col>
      <xdr:colOff>38100</xdr:colOff>
      <xdr:row>97</xdr:row>
      <xdr:rowOff>114985</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3652500" y="166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106112</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3436111" y="1673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14224</xdr:rowOff>
    </xdr:from>
    <xdr:to>
      <xdr:col>67</xdr:col>
      <xdr:colOff>101600</xdr:colOff>
      <xdr:row>97</xdr:row>
      <xdr:rowOff>115824</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2763500" y="166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106951</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2547111" y="167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2" name="諸支出金最小値テキスト">
          <a:extLst>
            <a:ext uri="{FF2B5EF4-FFF2-40B4-BE49-F238E27FC236}">
              <a16:creationId xmlns="" xmlns:a16="http://schemas.microsoft.com/office/drawing/2014/main" id="{00000000-0008-0000-0700-0000E6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4" name="諸支出金最大値テキスト">
          <a:extLst>
            <a:ext uri="{FF2B5EF4-FFF2-40B4-BE49-F238E27FC236}">
              <a16:creationId xmlns="" xmlns:a16="http://schemas.microsoft.com/office/drawing/2014/main" id="{00000000-0008-0000-0700-0000E8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7" name="諸支出金平均値テキスト">
          <a:extLst>
            <a:ext uri="{FF2B5EF4-FFF2-40B4-BE49-F238E27FC236}">
              <a16:creationId xmlns="" xmlns:a16="http://schemas.microsoft.com/office/drawing/2014/main" id="{00000000-0008-0000-0700-0000EB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39588</xdr:rowOff>
    </xdr:from>
    <xdr:to>
      <xdr:col>98</xdr:col>
      <xdr:colOff>38100</xdr:colOff>
      <xdr:row>39</xdr:row>
      <xdr:rowOff>141188</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18605500" y="672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157715</xdr:rowOff>
    </xdr:from>
    <xdr:ext cx="313932"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99333" y="6501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6" name="諸支出金該当値テキスト">
          <a:extLst>
            <a:ext uri="{FF2B5EF4-FFF2-40B4-BE49-F238E27FC236}">
              <a16:creationId xmlns="" xmlns:a16="http://schemas.microsoft.com/office/drawing/2014/main" id="{00000000-0008-0000-0700-0000FE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年度の民生費は、住民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201,133</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23,075</a:t>
          </a:r>
          <a:r>
            <a:rPr kumimoji="1" lang="ja-JP" altLang="en-US" sz="1300">
              <a:latin typeface="ＭＳ Ｐゴシック" panose="020B0600070205080204" pitchFamily="50" charset="-128"/>
              <a:ea typeface="ＭＳ Ｐゴシック" panose="020B0600070205080204" pitchFamily="50" charset="-128"/>
            </a:rPr>
            <a:t>円増加している。これは、新型コロナウイルス感染症の影響をふまえて実施された国の支援策である、子育て世帯等臨時特別給付金や住民税非課税世帯等臨時特別給付金などの各給付金事業が大幅な増額となったためである。</a:t>
          </a:r>
        </a:p>
        <a:p>
          <a:r>
            <a:rPr kumimoji="1" lang="ja-JP" altLang="en-US" sz="1300">
              <a:latin typeface="ＭＳ Ｐゴシック" panose="020B0600070205080204" pitchFamily="50" charset="-128"/>
              <a:ea typeface="ＭＳ Ｐゴシック" panose="020B0600070205080204" pitchFamily="50" charset="-128"/>
            </a:rPr>
            <a:t>　衛生費については、住民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34,167</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9,391</a:t>
          </a:r>
          <a:r>
            <a:rPr kumimoji="1" lang="ja-JP" altLang="en-US" sz="1300">
              <a:latin typeface="ＭＳ Ｐゴシック" panose="020B0600070205080204" pitchFamily="50" charset="-128"/>
              <a:ea typeface="ＭＳ Ｐゴシック" panose="020B0600070205080204" pitchFamily="50" charset="-128"/>
            </a:rPr>
            <a:t>円増加している。これは、新型コロナウイルスワクチンの接種事業を推進するために必要な経費が大幅に増額となったためである。</a:t>
          </a:r>
        </a:p>
        <a:p>
          <a:r>
            <a:rPr kumimoji="1" lang="ja-JP" altLang="en-US" sz="1300">
              <a:latin typeface="ＭＳ Ｐゴシック" panose="020B0600070205080204" pitchFamily="50" charset="-128"/>
              <a:ea typeface="ＭＳ Ｐゴシック" panose="020B0600070205080204" pitchFamily="50" charset="-128"/>
            </a:rPr>
            <a:t>　総務費については、住民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53,910</a:t>
          </a:r>
          <a:r>
            <a:rPr kumimoji="1" lang="ja-JP" altLang="en-US" sz="1300">
              <a:latin typeface="ＭＳ Ｐゴシック" panose="020B0600070205080204" pitchFamily="50" charset="-128"/>
              <a:ea typeface="ＭＳ Ｐゴシック" panose="020B0600070205080204" pitchFamily="50" charset="-128"/>
            </a:rPr>
            <a:t>円と前年と比較して</a:t>
          </a:r>
          <a:r>
            <a:rPr kumimoji="1" lang="en-US" altLang="ja-JP" sz="1300">
              <a:latin typeface="ＭＳ Ｐゴシック" panose="020B0600070205080204" pitchFamily="50" charset="-128"/>
              <a:ea typeface="ＭＳ Ｐゴシック" panose="020B0600070205080204" pitchFamily="50" charset="-128"/>
            </a:rPr>
            <a:t>91,690</a:t>
          </a:r>
          <a:r>
            <a:rPr kumimoji="1" lang="ja-JP" altLang="en-US" sz="1300">
              <a:latin typeface="ＭＳ Ｐゴシック" panose="020B0600070205080204" pitchFamily="50" charset="-128"/>
              <a:ea typeface="ＭＳ Ｐゴシック" panose="020B0600070205080204" pitchFamily="50" charset="-128"/>
            </a:rPr>
            <a:t>円減少している。これは、令和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年度に実施した国の支援策である特別定額給付金に係る事業が完了したことにより皆減となったためである。</a:t>
          </a:r>
        </a:p>
        <a:p>
          <a:r>
            <a:rPr kumimoji="1" lang="ja-JP" altLang="en-US" sz="1300">
              <a:latin typeface="ＭＳ Ｐゴシック" panose="020B0600070205080204" pitchFamily="50" charset="-128"/>
              <a:ea typeface="ＭＳ Ｐゴシック" panose="020B0600070205080204" pitchFamily="50" charset="-128"/>
            </a:rPr>
            <a:t>　今後は、少子高齢化に伴う社会保障費の増額や、公共施設の老朽化に伴う更新、長寿命化対策等に要する費用の増額等が見込まれるため、これまで以上に必要性、緊急性を精査し、健全な財政運営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財政調整基金残高の標準財政規模比については、令和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16.39</a:t>
          </a:r>
          <a:r>
            <a:rPr kumimoji="1" lang="ja-JP" altLang="en-US" sz="1200">
              <a:latin typeface="ＭＳ ゴシック" pitchFamily="49" charset="-128"/>
              <a:ea typeface="ＭＳ ゴシック" pitchFamily="49" charset="-128"/>
            </a:rPr>
            <a:t>％と令和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年度と比較して</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％の増加となっている。当該基金残高は令和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1,751</a:t>
          </a:r>
          <a:r>
            <a:rPr kumimoji="1" lang="ja-JP" altLang="en-US" sz="1200">
              <a:latin typeface="ＭＳ ゴシック" pitchFamily="49" charset="-128"/>
              <a:ea typeface="ＭＳ ゴシック" pitchFamily="49" charset="-128"/>
            </a:rPr>
            <a:t>百万円と令和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年度の残高</a:t>
          </a:r>
          <a:r>
            <a:rPr kumimoji="1" lang="en-US" altLang="ja-JP" sz="1200">
              <a:latin typeface="ＭＳ ゴシック" pitchFamily="49" charset="-128"/>
              <a:ea typeface="ＭＳ ゴシック" pitchFamily="49" charset="-128"/>
            </a:rPr>
            <a:t>1,345</a:t>
          </a:r>
          <a:r>
            <a:rPr kumimoji="1" lang="ja-JP" altLang="en-US" sz="1200">
              <a:latin typeface="ＭＳ ゴシック" pitchFamily="49" charset="-128"/>
              <a:ea typeface="ＭＳ ゴシック" pitchFamily="49" charset="-128"/>
            </a:rPr>
            <a:t>百万円と比較して</a:t>
          </a:r>
          <a:r>
            <a:rPr kumimoji="1" lang="en-US" altLang="ja-JP" sz="1200">
              <a:latin typeface="ＭＳ ゴシック" pitchFamily="49" charset="-128"/>
              <a:ea typeface="ＭＳ ゴシック" pitchFamily="49" charset="-128"/>
            </a:rPr>
            <a:t>406</a:t>
          </a:r>
          <a:r>
            <a:rPr kumimoji="1" lang="ja-JP" altLang="en-US" sz="1200">
              <a:latin typeface="ＭＳ ゴシック" pitchFamily="49" charset="-128"/>
              <a:ea typeface="ＭＳ ゴシック" pitchFamily="49" charset="-128"/>
            </a:rPr>
            <a:t>百万円の増額となっており、取崩額よりも積立額が大きくなったことによるものである。また、実質収支額は、令和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年度と比較して</a:t>
          </a:r>
          <a:r>
            <a:rPr kumimoji="1" lang="en-US" altLang="ja-JP" sz="1200">
              <a:latin typeface="ＭＳ ゴシック" pitchFamily="49" charset="-128"/>
              <a:ea typeface="ＭＳ ゴシック" pitchFamily="49" charset="-128"/>
            </a:rPr>
            <a:t>3.59</a:t>
          </a:r>
          <a:r>
            <a:rPr kumimoji="1" lang="ja-JP" altLang="en-US" sz="1200">
              <a:latin typeface="ＭＳ ゴシック" pitchFamily="49" charset="-128"/>
              <a:ea typeface="ＭＳ ゴシック" pitchFamily="49" charset="-128"/>
            </a:rPr>
            <a:t>ポイント改善している。</a:t>
          </a:r>
        </a:p>
        <a:p>
          <a:r>
            <a:rPr kumimoji="1" lang="ja-JP" altLang="en-US" sz="1200">
              <a:latin typeface="ＭＳ ゴシック" pitchFamily="49" charset="-128"/>
              <a:ea typeface="ＭＳ ゴシック" pitchFamily="49" charset="-128"/>
            </a:rPr>
            <a:t>　今後は、税収増の取り組みと、継続して歳出額の抑制を図り健全な財政運営に努める。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福岡県那珂川市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一般会計や下水道事業会計の黒字額について、増加傾向がみられるほか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、特別会計は一部赤字額がみられた。</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赤字が見られた公共用地先行取得事業特別会計については、一般会計から受け入れた用地の買戻しに係る費用を起債の繰上償還の財源として充てて支出を行ったことによるものである。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各</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特別会計</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は今後、市内の高齢化率が高まるとさらに黒字額が減額となることが予測される。そのため、今後も選択と集中による健全な財政運営を行っていく必要がある。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81</v>
      </c>
      <c r="C2" s="179"/>
      <c r="D2" s="180"/>
    </row>
    <row r="3" spans="1:119"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22961041</v>
      </c>
      <c r="BO4" s="410"/>
      <c r="BP4" s="410"/>
      <c r="BQ4" s="410"/>
      <c r="BR4" s="410"/>
      <c r="BS4" s="410"/>
      <c r="BT4" s="410"/>
      <c r="BU4" s="411"/>
      <c r="BV4" s="409">
        <v>26145434</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6.2</v>
      </c>
      <c r="CU4" s="416"/>
      <c r="CV4" s="416"/>
      <c r="CW4" s="416"/>
      <c r="CX4" s="416"/>
      <c r="CY4" s="416"/>
      <c r="CZ4" s="416"/>
      <c r="DA4" s="417"/>
      <c r="DB4" s="415">
        <v>2.6</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22250365</v>
      </c>
      <c r="BO5" s="447"/>
      <c r="BP5" s="447"/>
      <c r="BQ5" s="447"/>
      <c r="BR5" s="447"/>
      <c r="BS5" s="447"/>
      <c r="BT5" s="447"/>
      <c r="BU5" s="448"/>
      <c r="BV5" s="446">
        <v>25854606</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86.5</v>
      </c>
      <c r="CU5" s="444"/>
      <c r="CV5" s="444"/>
      <c r="CW5" s="444"/>
      <c r="CX5" s="444"/>
      <c r="CY5" s="444"/>
      <c r="CZ5" s="444"/>
      <c r="DA5" s="445"/>
      <c r="DB5" s="443">
        <v>95.5</v>
      </c>
      <c r="DC5" s="444"/>
      <c r="DD5" s="444"/>
      <c r="DE5" s="444"/>
      <c r="DF5" s="444"/>
      <c r="DG5" s="444"/>
      <c r="DH5" s="444"/>
      <c r="DI5" s="445"/>
    </row>
    <row r="6" spans="1:119"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710676</v>
      </c>
      <c r="BO6" s="447"/>
      <c r="BP6" s="447"/>
      <c r="BQ6" s="447"/>
      <c r="BR6" s="447"/>
      <c r="BS6" s="447"/>
      <c r="BT6" s="447"/>
      <c r="BU6" s="448"/>
      <c r="BV6" s="446">
        <v>290828</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91.6</v>
      </c>
      <c r="CU6" s="484"/>
      <c r="CV6" s="484"/>
      <c r="CW6" s="484"/>
      <c r="CX6" s="484"/>
      <c r="CY6" s="484"/>
      <c r="CZ6" s="484"/>
      <c r="DA6" s="485"/>
      <c r="DB6" s="483">
        <v>101.9</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106</v>
      </c>
      <c r="AV7" s="479"/>
      <c r="AW7" s="479"/>
      <c r="AX7" s="479"/>
      <c r="AY7" s="480" t="s">
        <v>107</v>
      </c>
      <c r="AZ7" s="481"/>
      <c r="BA7" s="481"/>
      <c r="BB7" s="481"/>
      <c r="BC7" s="481"/>
      <c r="BD7" s="481"/>
      <c r="BE7" s="481"/>
      <c r="BF7" s="481"/>
      <c r="BG7" s="481"/>
      <c r="BH7" s="481"/>
      <c r="BI7" s="481"/>
      <c r="BJ7" s="481"/>
      <c r="BK7" s="481"/>
      <c r="BL7" s="481"/>
      <c r="BM7" s="482"/>
      <c r="BN7" s="446">
        <v>52044</v>
      </c>
      <c r="BO7" s="447"/>
      <c r="BP7" s="447"/>
      <c r="BQ7" s="447"/>
      <c r="BR7" s="447"/>
      <c r="BS7" s="447"/>
      <c r="BT7" s="447"/>
      <c r="BU7" s="448"/>
      <c r="BV7" s="446">
        <v>34521</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10684888</v>
      </c>
      <c r="CU7" s="447"/>
      <c r="CV7" s="447"/>
      <c r="CW7" s="447"/>
      <c r="CX7" s="447"/>
      <c r="CY7" s="447"/>
      <c r="CZ7" s="447"/>
      <c r="DA7" s="448"/>
      <c r="DB7" s="446">
        <v>9973192</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102</v>
      </c>
      <c r="AV8" s="479"/>
      <c r="AW8" s="479"/>
      <c r="AX8" s="479"/>
      <c r="AY8" s="480" t="s">
        <v>110</v>
      </c>
      <c r="AZ8" s="481"/>
      <c r="BA8" s="481"/>
      <c r="BB8" s="481"/>
      <c r="BC8" s="481"/>
      <c r="BD8" s="481"/>
      <c r="BE8" s="481"/>
      <c r="BF8" s="481"/>
      <c r="BG8" s="481"/>
      <c r="BH8" s="481"/>
      <c r="BI8" s="481"/>
      <c r="BJ8" s="481"/>
      <c r="BK8" s="481"/>
      <c r="BL8" s="481"/>
      <c r="BM8" s="482"/>
      <c r="BN8" s="446">
        <v>658632</v>
      </c>
      <c r="BO8" s="447"/>
      <c r="BP8" s="447"/>
      <c r="BQ8" s="447"/>
      <c r="BR8" s="447"/>
      <c r="BS8" s="447"/>
      <c r="BT8" s="447"/>
      <c r="BU8" s="448"/>
      <c r="BV8" s="446">
        <v>256307</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0.71</v>
      </c>
      <c r="CU8" s="487"/>
      <c r="CV8" s="487"/>
      <c r="CW8" s="487"/>
      <c r="CX8" s="487"/>
      <c r="CY8" s="487"/>
      <c r="CZ8" s="487"/>
      <c r="DA8" s="488"/>
      <c r="DB8" s="486">
        <v>0.74</v>
      </c>
      <c r="DC8" s="487"/>
      <c r="DD8" s="487"/>
      <c r="DE8" s="487"/>
      <c r="DF8" s="487"/>
      <c r="DG8" s="487"/>
      <c r="DH8" s="487"/>
      <c r="DI8" s="488"/>
    </row>
    <row r="9" spans="1:119" ht="18.75" customHeight="1" thickBot="1">
      <c r="A9" s="178"/>
      <c r="B9" s="440" t="s">
        <v>112</v>
      </c>
      <c r="C9" s="441"/>
      <c r="D9" s="441"/>
      <c r="E9" s="441"/>
      <c r="F9" s="441"/>
      <c r="G9" s="441"/>
      <c r="H9" s="441"/>
      <c r="I9" s="441"/>
      <c r="J9" s="441"/>
      <c r="K9" s="489"/>
      <c r="L9" s="490" t="s">
        <v>113</v>
      </c>
      <c r="M9" s="491"/>
      <c r="N9" s="491"/>
      <c r="O9" s="491"/>
      <c r="P9" s="491"/>
      <c r="Q9" s="492"/>
      <c r="R9" s="493">
        <v>50112</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402325</v>
      </c>
      <c r="BO9" s="447"/>
      <c r="BP9" s="447"/>
      <c r="BQ9" s="447"/>
      <c r="BR9" s="447"/>
      <c r="BS9" s="447"/>
      <c r="BT9" s="447"/>
      <c r="BU9" s="448"/>
      <c r="BV9" s="446">
        <v>119240</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14.2</v>
      </c>
      <c r="CU9" s="444"/>
      <c r="CV9" s="444"/>
      <c r="CW9" s="444"/>
      <c r="CX9" s="444"/>
      <c r="CY9" s="444"/>
      <c r="CZ9" s="444"/>
      <c r="DA9" s="445"/>
      <c r="DB9" s="443">
        <v>17.3</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119</v>
      </c>
      <c r="M10" s="476"/>
      <c r="N10" s="476"/>
      <c r="O10" s="476"/>
      <c r="P10" s="476"/>
      <c r="Q10" s="477"/>
      <c r="R10" s="497">
        <v>50004</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405663</v>
      </c>
      <c r="BO10" s="447"/>
      <c r="BP10" s="447"/>
      <c r="BQ10" s="447"/>
      <c r="BR10" s="447"/>
      <c r="BS10" s="447"/>
      <c r="BT10" s="447"/>
      <c r="BU10" s="448"/>
      <c r="BV10" s="446">
        <v>1763</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127</v>
      </c>
      <c r="AV11" s="479"/>
      <c r="AW11" s="479"/>
      <c r="AX11" s="479"/>
      <c r="AY11" s="480" t="s">
        <v>128</v>
      </c>
      <c r="AZ11" s="481"/>
      <c r="BA11" s="481"/>
      <c r="BB11" s="481"/>
      <c r="BC11" s="481"/>
      <c r="BD11" s="481"/>
      <c r="BE11" s="481"/>
      <c r="BF11" s="481"/>
      <c r="BG11" s="481"/>
      <c r="BH11" s="481"/>
      <c r="BI11" s="481"/>
      <c r="BJ11" s="481"/>
      <c r="BK11" s="481"/>
      <c r="BL11" s="481"/>
      <c r="BM11" s="482"/>
      <c r="BN11" s="446">
        <v>574689</v>
      </c>
      <c r="BO11" s="447"/>
      <c r="BP11" s="447"/>
      <c r="BQ11" s="447"/>
      <c r="BR11" s="447"/>
      <c r="BS11" s="447"/>
      <c r="BT11" s="447"/>
      <c r="BU11" s="448"/>
      <c r="BV11" s="446">
        <v>842247</v>
      </c>
      <c r="BW11" s="447"/>
      <c r="BX11" s="447"/>
      <c r="BY11" s="447"/>
      <c r="BZ11" s="447"/>
      <c r="CA11" s="447"/>
      <c r="CB11" s="447"/>
      <c r="CC11" s="448"/>
      <c r="CD11" s="449" t="s">
        <v>129</v>
      </c>
      <c r="CE11" s="450"/>
      <c r="CF11" s="450"/>
      <c r="CG11" s="450"/>
      <c r="CH11" s="450"/>
      <c r="CI11" s="450"/>
      <c r="CJ11" s="450"/>
      <c r="CK11" s="450"/>
      <c r="CL11" s="450"/>
      <c r="CM11" s="450"/>
      <c r="CN11" s="450"/>
      <c r="CO11" s="450"/>
      <c r="CP11" s="450"/>
      <c r="CQ11" s="450"/>
      <c r="CR11" s="450"/>
      <c r="CS11" s="451"/>
      <c r="CT11" s="486" t="s">
        <v>130</v>
      </c>
      <c r="CU11" s="487"/>
      <c r="CV11" s="487"/>
      <c r="CW11" s="487"/>
      <c r="CX11" s="487"/>
      <c r="CY11" s="487"/>
      <c r="CZ11" s="487"/>
      <c r="DA11" s="488"/>
      <c r="DB11" s="486" t="s">
        <v>130</v>
      </c>
      <c r="DC11" s="487"/>
      <c r="DD11" s="487"/>
      <c r="DE11" s="487"/>
      <c r="DF11" s="487"/>
      <c r="DG11" s="487"/>
      <c r="DH11" s="487"/>
      <c r="DI11" s="488"/>
    </row>
    <row r="12" spans="1:119" ht="18.75" customHeight="1">
      <c r="A12" s="178"/>
      <c r="B12" s="506" t="s">
        <v>131</v>
      </c>
      <c r="C12" s="507"/>
      <c r="D12" s="507"/>
      <c r="E12" s="507"/>
      <c r="F12" s="507"/>
      <c r="G12" s="507"/>
      <c r="H12" s="507"/>
      <c r="I12" s="507"/>
      <c r="J12" s="507"/>
      <c r="K12" s="508"/>
      <c r="L12" s="515" t="s">
        <v>132</v>
      </c>
      <c r="M12" s="516"/>
      <c r="N12" s="516"/>
      <c r="O12" s="516"/>
      <c r="P12" s="516"/>
      <c r="Q12" s="517"/>
      <c r="R12" s="518">
        <v>50228</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102</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320354</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138</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139</v>
      </c>
      <c r="N13" s="538"/>
      <c r="O13" s="538"/>
      <c r="P13" s="538"/>
      <c r="Q13" s="539"/>
      <c r="R13" s="530">
        <v>49937</v>
      </c>
      <c r="S13" s="531"/>
      <c r="T13" s="531"/>
      <c r="U13" s="531"/>
      <c r="V13" s="532"/>
      <c r="W13" s="462" t="s">
        <v>140</v>
      </c>
      <c r="X13" s="463"/>
      <c r="Y13" s="463"/>
      <c r="Z13" s="463"/>
      <c r="AA13" s="463"/>
      <c r="AB13" s="453"/>
      <c r="AC13" s="497">
        <v>340</v>
      </c>
      <c r="AD13" s="498"/>
      <c r="AE13" s="498"/>
      <c r="AF13" s="498"/>
      <c r="AG13" s="540"/>
      <c r="AH13" s="497">
        <v>388</v>
      </c>
      <c r="AI13" s="498"/>
      <c r="AJ13" s="498"/>
      <c r="AK13" s="498"/>
      <c r="AL13" s="499"/>
      <c r="AM13" s="475" t="s">
        <v>141</v>
      </c>
      <c r="AN13" s="476"/>
      <c r="AO13" s="476"/>
      <c r="AP13" s="476"/>
      <c r="AQ13" s="476"/>
      <c r="AR13" s="476"/>
      <c r="AS13" s="476"/>
      <c r="AT13" s="477"/>
      <c r="AU13" s="478" t="s">
        <v>142</v>
      </c>
      <c r="AV13" s="479"/>
      <c r="AW13" s="479"/>
      <c r="AX13" s="479"/>
      <c r="AY13" s="480" t="s">
        <v>143</v>
      </c>
      <c r="AZ13" s="481"/>
      <c r="BA13" s="481"/>
      <c r="BB13" s="481"/>
      <c r="BC13" s="481"/>
      <c r="BD13" s="481"/>
      <c r="BE13" s="481"/>
      <c r="BF13" s="481"/>
      <c r="BG13" s="481"/>
      <c r="BH13" s="481"/>
      <c r="BI13" s="481"/>
      <c r="BJ13" s="481"/>
      <c r="BK13" s="481"/>
      <c r="BL13" s="481"/>
      <c r="BM13" s="482"/>
      <c r="BN13" s="446">
        <v>1382677</v>
      </c>
      <c r="BO13" s="447"/>
      <c r="BP13" s="447"/>
      <c r="BQ13" s="447"/>
      <c r="BR13" s="447"/>
      <c r="BS13" s="447"/>
      <c r="BT13" s="447"/>
      <c r="BU13" s="448"/>
      <c r="BV13" s="446">
        <v>642896</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7.4</v>
      </c>
      <c r="CU13" s="444"/>
      <c r="CV13" s="444"/>
      <c r="CW13" s="444"/>
      <c r="CX13" s="444"/>
      <c r="CY13" s="444"/>
      <c r="CZ13" s="444"/>
      <c r="DA13" s="445"/>
      <c r="DB13" s="443">
        <v>6.8</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145</v>
      </c>
      <c r="M14" s="528"/>
      <c r="N14" s="528"/>
      <c r="O14" s="528"/>
      <c r="P14" s="528"/>
      <c r="Q14" s="529"/>
      <c r="R14" s="530">
        <v>50444</v>
      </c>
      <c r="S14" s="531"/>
      <c r="T14" s="531"/>
      <c r="U14" s="531"/>
      <c r="V14" s="532"/>
      <c r="W14" s="436"/>
      <c r="X14" s="437"/>
      <c r="Y14" s="437"/>
      <c r="Z14" s="437"/>
      <c r="AA14" s="437"/>
      <c r="AB14" s="426"/>
      <c r="AC14" s="533">
        <v>1.5</v>
      </c>
      <c r="AD14" s="534"/>
      <c r="AE14" s="534"/>
      <c r="AF14" s="534"/>
      <c r="AG14" s="535"/>
      <c r="AH14" s="533">
        <v>1.8</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t="s">
        <v>138</v>
      </c>
      <c r="CU14" s="545"/>
      <c r="CV14" s="545"/>
      <c r="CW14" s="545"/>
      <c r="CX14" s="545"/>
      <c r="CY14" s="545"/>
      <c r="CZ14" s="545"/>
      <c r="DA14" s="546"/>
      <c r="DB14" s="544" t="s">
        <v>138</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139</v>
      </c>
      <c r="N15" s="538"/>
      <c r="O15" s="538"/>
      <c r="P15" s="538"/>
      <c r="Q15" s="539"/>
      <c r="R15" s="530">
        <v>50130</v>
      </c>
      <c r="S15" s="531"/>
      <c r="T15" s="531"/>
      <c r="U15" s="531"/>
      <c r="V15" s="532"/>
      <c r="W15" s="462" t="s">
        <v>147</v>
      </c>
      <c r="X15" s="463"/>
      <c r="Y15" s="463"/>
      <c r="Z15" s="463"/>
      <c r="AA15" s="463"/>
      <c r="AB15" s="453"/>
      <c r="AC15" s="497">
        <v>4720</v>
      </c>
      <c r="AD15" s="498"/>
      <c r="AE15" s="498"/>
      <c r="AF15" s="498"/>
      <c r="AG15" s="540"/>
      <c r="AH15" s="497">
        <v>4997</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5637423</v>
      </c>
      <c r="BO15" s="410"/>
      <c r="BP15" s="410"/>
      <c r="BQ15" s="410"/>
      <c r="BR15" s="410"/>
      <c r="BS15" s="410"/>
      <c r="BT15" s="410"/>
      <c r="BU15" s="411"/>
      <c r="BV15" s="409">
        <v>5706539</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21.3</v>
      </c>
      <c r="AD16" s="534"/>
      <c r="AE16" s="534"/>
      <c r="AF16" s="534"/>
      <c r="AG16" s="535"/>
      <c r="AH16" s="533">
        <v>22.6</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8332320</v>
      </c>
      <c r="BO16" s="447"/>
      <c r="BP16" s="447"/>
      <c r="BQ16" s="447"/>
      <c r="BR16" s="447"/>
      <c r="BS16" s="447"/>
      <c r="BT16" s="447"/>
      <c r="BU16" s="448"/>
      <c r="BV16" s="446">
        <v>7841849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153</v>
      </c>
      <c r="N17" s="558"/>
      <c r="O17" s="558"/>
      <c r="P17" s="558"/>
      <c r="Q17" s="559"/>
      <c r="R17" s="552" t="s">
        <v>151</v>
      </c>
      <c r="S17" s="553"/>
      <c r="T17" s="553"/>
      <c r="U17" s="553"/>
      <c r="V17" s="554"/>
      <c r="W17" s="462" t="s">
        <v>154</v>
      </c>
      <c r="X17" s="463"/>
      <c r="Y17" s="463"/>
      <c r="Z17" s="463"/>
      <c r="AA17" s="463"/>
      <c r="AB17" s="453"/>
      <c r="AC17" s="497">
        <v>17073</v>
      </c>
      <c r="AD17" s="498"/>
      <c r="AE17" s="498"/>
      <c r="AF17" s="498"/>
      <c r="AG17" s="540"/>
      <c r="AH17" s="497">
        <v>16685</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7130935</v>
      </c>
      <c r="BO17" s="447"/>
      <c r="BP17" s="447"/>
      <c r="BQ17" s="447"/>
      <c r="BR17" s="447"/>
      <c r="BS17" s="447"/>
      <c r="BT17" s="447"/>
      <c r="BU17" s="448"/>
      <c r="BV17" s="446">
        <v>7215032</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156</v>
      </c>
      <c r="C18" s="489"/>
      <c r="D18" s="489"/>
      <c r="E18" s="569"/>
      <c r="F18" s="569"/>
      <c r="G18" s="569"/>
      <c r="H18" s="569"/>
      <c r="I18" s="569"/>
      <c r="J18" s="569"/>
      <c r="K18" s="569"/>
      <c r="L18" s="570">
        <v>74.95</v>
      </c>
      <c r="M18" s="570"/>
      <c r="N18" s="570"/>
      <c r="O18" s="570"/>
      <c r="P18" s="570"/>
      <c r="Q18" s="570"/>
      <c r="R18" s="571"/>
      <c r="S18" s="571"/>
      <c r="T18" s="571"/>
      <c r="U18" s="571"/>
      <c r="V18" s="572"/>
      <c r="W18" s="464"/>
      <c r="X18" s="465"/>
      <c r="Y18" s="465"/>
      <c r="Z18" s="465"/>
      <c r="AA18" s="465"/>
      <c r="AB18" s="456"/>
      <c r="AC18" s="573">
        <v>77.099999999999994</v>
      </c>
      <c r="AD18" s="574"/>
      <c r="AE18" s="574"/>
      <c r="AF18" s="574"/>
      <c r="AG18" s="575"/>
      <c r="AH18" s="573">
        <v>75.599999999999994</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9707738</v>
      </c>
      <c r="BO18" s="447"/>
      <c r="BP18" s="447"/>
      <c r="BQ18" s="447"/>
      <c r="BR18" s="447"/>
      <c r="BS18" s="447"/>
      <c r="BT18" s="447"/>
      <c r="BU18" s="448"/>
      <c r="BV18" s="446">
        <v>9565690</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158</v>
      </c>
      <c r="C19" s="489"/>
      <c r="D19" s="489"/>
      <c r="E19" s="569"/>
      <c r="F19" s="569"/>
      <c r="G19" s="569"/>
      <c r="H19" s="569"/>
      <c r="I19" s="569"/>
      <c r="J19" s="569"/>
      <c r="K19" s="569"/>
      <c r="L19" s="577">
        <v>669</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13314099</v>
      </c>
      <c r="BO19" s="447"/>
      <c r="BP19" s="447"/>
      <c r="BQ19" s="447"/>
      <c r="BR19" s="447"/>
      <c r="BS19" s="447"/>
      <c r="BT19" s="447"/>
      <c r="BU19" s="448"/>
      <c r="BV19" s="446">
        <v>12549709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160</v>
      </c>
      <c r="C20" s="489"/>
      <c r="D20" s="489"/>
      <c r="E20" s="569"/>
      <c r="F20" s="569"/>
      <c r="G20" s="569"/>
      <c r="H20" s="569"/>
      <c r="I20" s="569"/>
      <c r="J20" s="569"/>
      <c r="K20" s="569"/>
      <c r="L20" s="577">
        <v>19078</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14004799</v>
      </c>
      <c r="BO22" s="410"/>
      <c r="BP22" s="410"/>
      <c r="BQ22" s="410"/>
      <c r="BR22" s="410"/>
      <c r="BS22" s="410"/>
      <c r="BT22" s="410"/>
      <c r="BU22" s="411"/>
      <c r="BV22" s="409">
        <v>13900372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12248318</v>
      </c>
      <c r="BO23" s="447"/>
      <c r="BP23" s="447"/>
      <c r="BQ23" s="447"/>
      <c r="BR23" s="447"/>
      <c r="BS23" s="447"/>
      <c r="BT23" s="447"/>
      <c r="BU23" s="448"/>
      <c r="BV23" s="446">
        <v>11590701</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170</v>
      </c>
      <c r="F24" s="476"/>
      <c r="G24" s="476"/>
      <c r="H24" s="476"/>
      <c r="I24" s="476"/>
      <c r="J24" s="476"/>
      <c r="K24" s="477"/>
      <c r="L24" s="497">
        <v>1</v>
      </c>
      <c r="M24" s="498"/>
      <c r="N24" s="498"/>
      <c r="O24" s="498"/>
      <c r="P24" s="540"/>
      <c r="Q24" s="497">
        <v>8480</v>
      </c>
      <c r="R24" s="498"/>
      <c r="S24" s="498"/>
      <c r="T24" s="498"/>
      <c r="U24" s="498"/>
      <c r="V24" s="540"/>
      <c r="W24" s="592"/>
      <c r="X24" s="593"/>
      <c r="Y24" s="594"/>
      <c r="Z24" s="496" t="s">
        <v>171</v>
      </c>
      <c r="AA24" s="476"/>
      <c r="AB24" s="476"/>
      <c r="AC24" s="476"/>
      <c r="AD24" s="476"/>
      <c r="AE24" s="476"/>
      <c r="AF24" s="476"/>
      <c r="AG24" s="477"/>
      <c r="AH24" s="497">
        <v>236</v>
      </c>
      <c r="AI24" s="498"/>
      <c r="AJ24" s="498"/>
      <c r="AK24" s="498"/>
      <c r="AL24" s="540"/>
      <c r="AM24" s="497">
        <v>709416</v>
      </c>
      <c r="AN24" s="498"/>
      <c r="AO24" s="498"/>
      <c r="AP24" s="498"/>
      <c r="AQ24" s="498"/>
      <c r="AR24" s="540"/>
      <c r="AS24" s="497">
        <v>3006</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7648214</v>
      </c>
      <c r="BO24" s="447"/>
      <c r="BP24" s="447"/>
      <c r="BQ24" s="447"/>
      <c r="BR24" s="447"/>
      <c r="BS24" s="447"/>
      <c r="BT24" s="447"/>
      <c r="BU24" s="448"/>
      <c r="BV24" s="446">
        <v>7517038</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173</v>
      </c>
      <c r="F25" s="476"/>
      <c r="G25" s="476"/>
      <c r="H25" s="476"/>
      <c r="I25" s="476"/>
      <c r="J25" s="476"/>
      <c r="K25" s="477"/>
      <c r="L25" s="497">
        <v>1</v>
      </c>
      <c r="M25" s="498"/>
      <c r="N25" s="498"/>
      <c r="O25" s="498"/>
      <c r="P25" s="540"/>
      <c r="Q25" s="497">
        <v>6920</v>
      </c>
      <c r="R25" s="498"/>
      <c r="S25" s="498"/>
      <c r="T25" s="498"/>
      <c r="U25" s="498"/>
      <c r="V25" s="540"/>
      <c r="W25" s="592"/>
      <c r="X25" s="593"/>
      <c r="Y25" s="594"/>
      <c r="Z25" s="496" t="s">
        <v>174</v>
      </c>
      <c r="AA25" s="476"/>
      <c r="AB25" s="476"/>
      <c r="AC25" s="476"/>
      <c r="AD25" s="476"/>
      <c r="AE25" s="476"/>
      <c r="AF25" s="476"/>
      <c r="AG25" s="477"/>
      <c r="AH25" s="497" t="s">
        <v>175</v>
      </c>
      <c r="AI25" s="498"/>
      <c r="AJ25" s="498"/>
      <c r="AK25" s="498"/>
      <c r="AL25" s="540"/>
      <c r="AM25" s="497" t="s">
        <v>138</v>
      </c>
      <c r="AN25" s="498"/>
      <c r="AO25" s="498"/>
      <c r="AP25" s="498"/>
      <c r="AQ25" s="498"/>
      <c r="AR25" s="540"/>
      <c r="AS25" s="497" t="s">
        <v>175</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4622827</v>
      </c>
      <c r="BO25" s="410"/>
      <c r="BP25" s="410"/>
      <c r="BQ25" s="410"/>
      <c r="BR25" s="410"/>
      <c r="BS25" s="410"/>
      <c r="BT25" s="410"/>
      <c r="BU25" s="411"/>
      <c r="BV25" s="409">
        <v>6300897</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177</v>
      </c>
      <c r="F26" s="476"/>
      <c r="G26" s="476"/>
      <c r="H26" s="476"/>
      <c r="I26" s="476"/>
      <c r="J26" s="476"/>
      <c r="K26" s="477"/>
      <c r="L26" s="497">
        <v>1</v>
      </c>
      <c r="M26" s="498"/>
      <c r="N26" s="498"/>
      <c r="O26" s="498"/>
      <c r="P26" s="540"/>
      <c r="Q26" s="497">
        <v>6320</v>
      </c>
      <c r="R26" s="498"/>
      <c r="S26" s="498"/>
      <c r="T26" s="498"/>
      <c r="U26" s="498"/>
      <c r="V26" s="540"/>
      <c r="W26" s="592"/>
      <c r="X26" s="593"/>
      <c r="Y26" s="594"/>
      <c r="Z26" s="496" t="s">
        <v>178</v>
      </c>
      <c r="AA26" s="598"/>
      <c r="AB26" s="598"/>
      <c r="AC26" s="598"/>
      <c r="AD26" s="598"/>
      <c r="AE26" s="598"/>
      <c r="AF26" s="598"/>
      <c r="AG26" s="599"/>
      <c r="AH26" s="497">
        <v>6</v>
      </c>
      <c r="AI26" s="498"/>
      <c r="AJ26" s="498"/>
      <c r="AK26" s="498"/>
      <c r="AL26" s="540"/>
      <c r="AM26" s="497">
        <v>20286</v>
      </c>
      <c r="AN26" s="498"/>
      <c r="AO26" s="498"/>
      <c r="AP26" s="498"/>
      <c r="AQ26" s="498"/>
      <c r="AR26" s="540"/>
      <c r="AS26" s="497">
        <v>3381</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180</v>
      </c>
      <c r="BO26" s="447"/>
      <c r="BP26" s="447"/>
      <c r="BQ26" s="447"/>
      <c r="BR26" s="447"/>
      <c r="BS26" s="447"/>
      <c r="BT26" s="447"/>
      <c r="BU26" s="448"/>
      <c r="BV26" s="446" t="s">
        <v>138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181</v>
      </c>
      <c r="F27" s="476"/>
      <c r="G27" s="476"/>
      <c r="H27" s="476"/>
      <c r="I27" s="476"/>
      <c r="J27" s="476"/>
      <c r="K27" s="477"/>
      <c r="L27" s="497">
        <v>1</v>
      </c>
      <c r="M27" s="498"/>
      <c r="N27" s="498"/>
      <c r="O27" s="498"/>
      <c r="P27" s="540"/>
      <c r="Q27" s="497">
        <v>3660</v>
      </c>
      <c r="R27" s="498"/>
      <c r="S27" s="498"/>
      <c r="T27" s="498"/>
      <c r="U27" s="498"/>
      <c r="V27" s="540"/>
      <c r="W27" s="592"/>
      <c r="X27" s="593"/>
      <c r="Y27" s="594"/>
      <c r="Z27" s="496" t="s">
        <v>182</v>
      </c>
      <c r="AA27" s="476"/>
      <c r="AB27" s="476"/>
      <c r="AC27" s="476"/>
      <c r="AD27" s="476"/>
      <c r="AE27" s="476"/>
      <c r="AF27" s="476"/>
      <c r="AG27" s="477"/>
      <c r="AH27" s="497">
        <v>11</v>
      </c>
      <c r="AI27" s="498"/>
      <c r="AJ27" s="498"/>
      <c r="AK27" s="498"/>
      <c r="AL27" s="540"/>
      <c r="AM27" s="497">
        <v>35519</v>
      </c>
      <c r="AN27" s="498"/>
      <c r="AO27" s="498"/>
      <c r="AP27" s="498"/>
      <c r="AQ27" s="498"/>
      <c r="AR27" s="540"/>
      <c r="AS27" s="497">
        <v>3229</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t="s">
        <v>138</v>
      </c>
      <c r="BO27" s="566"/>
      <c r="BP27" s="566"/>
      <c r="BQ27" s="566"/>
      <c r="BR27" s="566"/>
      <c r="BS27" s="566"/>
      <c r="BT27" s="566"/>
      <c r="BU27" s="567"/>
      <c r="BV27" s="565" t="s">
        <v>175</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184</v>
      </c>
      <c r="F28" s="476"/>
      <c r="G28" s="476"/>
      <c r="H28" s="476"/>
      <c r="I28" s="476"/>
      <c r="J28" s="476"/>
      <c r="K28" s="477"/>
      <c r="L28" s="497">
        <v>1</v>
      </c>
      <c r="M28" s="498"/>
      <c r="N28" s="498"/>
      <c r="O28" s="498"/>
      <c r="P28" s="540"/>
      <c r="Q28" s="497">
        <v>3180</v>
      </c>
      <c r="R28" s="498"/>
      <c r="S28" s="498"/>
      <c r="T28" s="498"/>
      <c r="U28" s="498"/>
      <c r="V28" s="540"/>
      <c r="W28" s="592"/>
      <c r="X28" s="593"/>
      <c r="Y28" s="594"/>
      <c r="Z28" s="496" t="s">
        <v>185</v>
      </c>
      <c r="AA28" s="476"/>
      <c r="AB28" s="476"/>
      <c r="AC28" s="476"/>
      <c r="AD28" s="476"/>
      <c r="AE28" s="476"/>
      <c r="AF28" s="476"/>
      <c r="AG28" s="477"/>
      <c r="AH28" s="497" t="s">
        <v>180</v>
      </c>
      <c r="AI28" s="498"/>
      <c r="AJ28" s="498"/>
      <c r="AK28" s="498"/>
      <c r="AL28" s="540"/>
      <c r="AM28" s="497" t="s">
        <v>175</v>
      </c>
      <c r="AN28" s="498"/>
      <c r="AO28" s="498"/>
      <c r="AP28" s="498"/>
      <c r="AQ28" s="498"/>
      <c r="AR28" s="540"/>
      <c r="AS28" s="497" t="s">
        <v>175</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1751069</v>
      </c>
      <c r="BO28" s="410"/>
      <c r="BP28" s="410"/>
      <c r="BQ28" s="410"/>
      <c r="BR28" s="410"/>
      <c r="BS28" s="410"/>
      <c r="BT28" s="410"/>
      <c r="BU28" s="411"/>
      <c r="BV28" s="409">
        <v>1345406</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187</v>
      </c>
      <c r="F29" s="476"/>
      <c r="G29" s="476"/>
      <c r="H29" s="476"/>
      <c r="I29" s="476"/>
      <c r="J29" s="476"/>
      <c r="K29" s="477"/>
      <c r="L29" s="497">
        <v>15</v>
      </c>
      <c r="M29" s="498"/>
      <c r="N29" s="498"/>
      <c r="O29" s="498"/>
      <c r="P29" s="540"/>
      <c r="Q29" s="497">
        <v>3000</v>
      </c>
      <c r="R29" s="498"/>
      <c r="S29" s="498"/>
      <c r="T29" s="498"/>
      <c r="U29" s="498"/>
      <c r="V29" s="540"/>
      <c r="W29" s="595"/>
      <c r="X29" s="596"/>
      <c r="Y29" s="597"/>
      <c r="Z29" s="496" t="s">
        <v>188</v>
      </c>
      <c r="AA29" s="476"/>
      <c r="AB29" s="476"/>
      <c r="AC29" s="476"/>
      <c r="AD29" s="476"/>
      <c r="AE29" s="476"/>
      <c r="AF29" s="476"/>
      <c r="AG29" s="477"/>
      <c r="AH29" s="497">
        <v>247</v>
      </c>
      <c r="AI29" s="498"/>
      <c r="AJ29" s="498"/>
      <c r="AK29" s="498"/>
      <c r="AL29" s="540"/>
      <c r="AM29" s="497">
        <v>744935</v>
      </c>
      <c r="AN29" s="498"/>
      <c r="AO29" s="498"/>
      <c r="AP29" s="498"/>
      <c r="AQ29" s="498"/>
      <c r="AR29" s="540"/>
      <c r="AS29" s="497">
        <v>3016</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1352165</v>
      </c>
      <c r="BO29" s="447"/>
      <c r="BP29" s="447"/>
      <c r="BQ29" s="447"/>
      <c r="BR29" s="447"/>
      <c r="BS29" s="447"/>
      <c r="BT29" s="447"/>
      <c r="BU29" s="448"/>
      <c r="BV29" s="446">
        <v>1347408</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98.2</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4368980</v>
      </c>
      <c r="BO30" s="566"/>
      <c r="BP30" s="566"/>
      <c r="BQ30" s="566"/>
      <c r="BR30" s="566"/>
      <c r="BS30" s="566"/>
      <c r="BT30" s="566"/>
      <c r="BU30" s="567"/>
      <c r="BV30" s="565">
        <v>4522172</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199</v>
      </c>
      <c r="V33" s="470"/>
      <c r="W33" s="435" t="s">
        <v>198</v>
      </c>
      <c r="X33" s="435"/>
      <c r="Y33" s="435"/>
      <c r="Z33" s="435"/>
      <c r="AA33" s="435"/>
      <c r="AB33" s="435"/>
      <c r="AC33" s="435"/>
      <c r="AD33" s="435"/>
      <c r="AE33" s="435"/>
      <c r="AF33" s="435"/>
      <c r="AG33" s="435"/>
      <c r="AH33" s="435"/>
      <c r="AI33" s="435"/>
      <c r="AJ33" s="435"/>
      <c r="AK33" s="435"/>
      <c r="AL33" s="203"/>
      <c r="AM33" s="470" t="s">
        <v>200</v>
      </c>
      <c r="AN33" s="470"/>
      <c r="AO33" s="435" t="s">
        <v>198</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200</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那珂川市下水道事業会計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福岡県市町村消防団員等公務災害補償組合</v>
      </c>
      <c r="BZ34" s="637"/>
      <c r="CA34" s="637"/>
      <c r="CB34" s="637"/>
      <c r="CC34" s="637"/>
      <c r="CD34" s="637"/>
      <c r="CE34" s="637"/>
      <c r="CF34" s="637"/>
      <c r="CG34" s="637"/>
      <c r="CH34" s="637"/>
      <c r="CI34" s="637"/>
      <c r="CJ34" s="637"/>
      <c r="CK34" s="637"/>
      <c r="CL34" s="637"/>
      <c r="CM34" s="637"/>
      <c r="CN34" s="178"/>
      <c r="CO34" s="636">
        <f>IF(CQ34="","",MAX(C34:D43,U34:V43,AM34:AN43,BE34:BF43,BW34:BX43)+1)</f>
        <v>17</v>
      </c>
      <c r="CP34" s="636"/>
      <c r="CQ34" s="637" t="str">
        <f>IF('各会計、関係団体の財政状況及び健全化判断比率'!BS7="","",'各会計、関係団体の財政状況及び健全化判断比率'!BS7)</f>
        <v>那珂川市教育文化振興財団</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公共用地先行取得事業特別会計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介護保険事業特別会計（保険事業勘定）</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筑紫自治振興組合（一般会計）</v>
      </c>
      <c r="BZ35" s="637"/>
      <c r="CA35" s="637"/>
      <c r="CB35" s="637"/>
      <c r="CC35" s="637"/>
      <c r="CD35" s="637"/>
      <c r="CE35" s="637"/>
      <c r="CF35" s="637"/>
      <c r="CG35" s="637"/>
      <c r="CH35" s="637"/>
      <c r="CI35" s="637"/>
      <c r="CJ35" s="637"/>
      <c r="CK35" s="637"/>
      <c r="CL35" s="637"/>
      <c r="CM35" s="637"/>
      <c r="CN35" s="178"/>
      <c r="CO35" s="636">
        <f t="shared" ref="CO35:CO43" si="3">IF(CQ35="","",CO34+1)</f>
        <v>18</v>
      </c>
      <c r="CP35" s="636"/>
      <c r="CQ35" s="637" t="str">
        <f>IF('各会計、関係団体の財政状況及び健全化判断比率'!BS8="","",'各会計、関係団体の財政状況及び健全化判断比率'!BS8)</f>
        <v>那珂川市土地開発公社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筑紫自治振興組合（筑紫自治振興組合筑紫公平委員会特別会計）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春日・大野城・那珂川消防組合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春日那珂川水道企業団</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福岡県自治振興組合（一般会計）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13</v>
      </c>
      <c r="BX40" s="636"/>
      <c r="BY40" s="637" t="str">
        <f>IF('各会計、関係団体の財政状況及び健全化判断比率'!B74="","",'各会計、関係団体の財政状況及び健全化判断比率'!B74)</f>
        <v>福岡県自治振興組合（公文書館事業特別会計）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14</v>
      </c>
      <c r="BX41" s="636"/>
      <c r="BY41" s="637" t="str">
        <f>IF('各会計、関係団体の財政状況及び健全化判断比率'!B75="","",'各会計、関係団体の財政状況及び健全化判断比率'!B75)</f>
        <v>福岡都市圏広域行政事業組合（一般会計）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15</v>
      </c>
      <c r="BX42" s="636"/>
      <c r="BY42" s="637" t="str">
        <f>IF('各会計、関係団体の財政状況及び健全化判断比率'!B76="","",'各会計、関係団体の財政状況及び健全化判断比率'!B76)</f>
        <v>福岡都市圏広域行政事業組合（流域連携事業特別会計）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16</v>
      </c>
      <c r="BX43" s="636"/>
      <c r="BY43" s="637" t="str">
        <f>IF('各会計、関係団体の財政状況及び健全化判断比率'!B77="","",'各会計、関係団体の財政状況及び健全化判断比率'!B77)</f>
        <v>福岡都市圏広域行政事業組合（競艇事業特別会計）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c r="E53" s="177" t="s">
        <v>609</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4" zoomScale="85" zoomScaleNormal="85" zoomScaleSheetLayoutView="100" workbookViewId="0">
      <selection activeCell="C34" sqref="C34:E34"/>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214" t="s">
        <v>535</v>
      </c>
      <c r="D34" s="1214"/>
      <c r="E34" s="1215"/>
      <c r="F34" s="32" t="s">
        <v>487</v>
      </c>
      <c r="G34" s="33" t="s">
        <v>536</v>
      </c>
      <c r="H34" s="33">
        <v>0</v>
      </c>
      <c r="I34" s="33">
        <v>0</v>
      </c>
      <c r="J34" s="34" t="s">
        <v>537</v>
      </c>
      <c r="K34" s="22"/>
      <c r="L34" s="22"/>
      <c r="M34" s="22"/>
      <c r="N34" s="22"/>
      <c r="O34" s="22"/>
      <c r="P34" s="22"/>
    </row>
    <row r="35" spans="1:16" ht="39" customHeight="1">
      <c r="A35" s="22"/>
      <c r="B35" s="35"/>
      <c r="C35" s="1208" t="s">
        <v>538</v>
      </c>
      <c r="D35" s="1209"/>
      <c r="E35" s="1210"/>
      <c r="F35" s="36">
        <v>3.45</v>
      </c>
      <c r="G35" s="37">
        <v>1.22</v>
      </c>
      <c r="H35" s="37">
        <v>1.41</v>
      </c>
      <c r="I35" s="37">
        <v>2.56</v>
      </c>
      <c r="J35" s="38">
        <v>11.54</v>
      </c>
      <c r="K35" s="22"/>
      <c r="L35" s="22"/>
      <c r="M35" s="22"/>
      <c r="N35" s="22"/>
      <c r="O35" s="22"/>
      <c r="P35" s="22"/>
    </row>
    <row r="36" spans="1:16" ht="39" customHeight="1">
      <c r="A36" s="22"/>
      <c r="B36" s="35"/>
      <c r="C36" s="1208" t="s">
        <v>539</v>
      </c>
      <c r="D36" s="1209"/>
      <c r="E36" s="1210"/>
      <c r="F36" s="36">
        <v>8.9700000000000006</v>
      </c>
      <c r="G36" s="37">
        <v>8.9</v>
      </c>
      <c r="H36" s="37">
        <v>9.81</v>
      </c>
      <c r="I36" s="37">
        <v>10.43</v>
      </c>
      <c r="J36" s="38">
        <v>10.210000000000001</v>
      </c>
      <c r="K36" s="22"/>
      <c r="L36" s="22"/>
      <c r="M36" s="22"/>
      <c r="N36" s="22"/>
      <c r="O36" s="22"/>
      <c r="P36" s="22"/>
    </row>
    <row r="37" spans="1:16" ht="39" customHeight="1">
      <c r="A37" s="22"/>
      <c r="B37" s="35"/>
      <c r="C37" s="1208" t="s">
        <v>540</v>
      </c>
      <c r="D37" s="1209"/>
      <c r="E37" s="1210"/>
      <c r="F37" s="36">
        <v>0</v>
      </c>
      <c r="G37" s="37" t="s">
        <v>536</v>
      </c>
      <c r="H37" s="37">
        <v>0.68</v>
      </c>
      <c r="I37" s="37">
        <v>0.59</v>
      </c>
      <c r="J37" s="38">
        <v>1.07</v>
      </c>
      <c r="K37" s="22"/>
      <c r="L37" s="22"/>
      <c r="M37" s="22"/>
      <c r="N37" s="22"/>
      <c r="O37" s="22"/>
      <c r="P37" s="22"/>
    </row>
    <row r="38" spans="1:16" ht="39" customHeight="1">
      <c r="A38" s="22"/>
      <c r="B38" s="35"/>
      <c r="C38" s="1208" t="s">
        <v>541</v>
      </c>
      <c r="D38" s="1209"/>
      <c r="E38" s="1210"/>
      <c r="F38" s="36">
        <v>1.03</v>
      </c>
      <c r="G38" s="37">
        <v>1.2</v>
      </c>
      <c r="H38" s="37" t="s">
        <v>542</v>
      </c>
      <c r="I38" s="37">
        <v>0.8</v>
      </c>
      <c r="J38" s="38">
        <v>0.3</v>
      </c>
      <c r="K38" s="22"/>
      <c r="L38" s="22"/>
      <c r="M38" s="22"/>
      <c r="N38" s="22"/>
      <c r="O38" s="22"/>
      <c r="P38" s="22"/>
    </row>
    <row r="39" spans="1:16" ht="39" customHeight="1">
      <c r="A39" s="22"/>
      <c r="B39" s="35"/>
      <c r="C39" s="1208" t="s">
        <v>543</v>
      </c>
      <c r="D39" s="1209"/>
      <c r="E39" s="1210"/>
      <c r="F39" s="36">
        <v>0.24</v>
      </c>
      <c r="G39" s="37">
        <v>0.22</v>
      </c>
      <c r="H39" s="37">
        <v>0.22</v>
      </c>
      <c r="I39" s="37">
        <v>0.23</v>
      </c>
      <c r="J39" s="38">
        <v>0.2</v>
      </c>
      <c r="K39" s="22"/>
      <c r="L39" s="22"/>
      <c r="M39" s="22"/>
      <c r="N39" s="22"/>
      <c r="O39" s="22"/>
      <c r="P39" s="22"/>
    </row>
    <row r="40" spans="1:16" ht="39" customHeight="1">
      <c r="A40" s="22"/>
      <c r="B40" s="35"/>
      <c r="C40" s="1208"/>
      <c r="D40" s="1209"/>
      <c r="E40" s="1210"/>
      <c r="F40" s="36"/>
      <c r="G40" s="37"/>
      <c r="H40" s="37"/>
      <c r="I40" s="37"/>
      <c r="J40" s="38"/>
      <c r="K40" s="22"/>
      <c r="L40" s="22"/>
      <c r="M40" s="22"/>
      <c r="N40" s="22"/>
      <c r="O40" s="22"/>
      <c r="P40" s="22"/>
    </row>
    <row r="41" spans="1:16" ht="39" customHeight="1">
      <c r="A41" s="22"/>
      <c r="B41" s="35"/>
      <c r="C41" s="1208"/>
      <c r="D41" s="1209"/>
      <c r="E41" s="1210"/>
      <c r="F41" s="36"/>
      <c r="G41" s="37"/>
      <c r="H41" s="37"/>
      <c r="I41" s="37"/>
      <c r="J41" s="38"/>
      <c r="K41" s="22"/>
      <c r="L41" s="22"/>
      <c r="M41" s="22"/>
      <c r="N41" s="22"/>
      <c r="O41" s="22"/>
      <c r="P41" s="22"/>
    </row>
    <row r="42" spans="1:16" ht="39" customHeight="1">
      <c r="A42" s="22"/>
      <c r="B42" s="39"/>
      <c r="C42" s="1208" t="s">
        <v>544</v>
      </c>
      <c r="D42" s="1209"/>
      <c r="E42" s="1210"/>
      <c r="F42" s="36" t="s">
        <v>487</v>
      </c>
      <c r="G42" s="37" t="s">
        <v>487</v>
      </c>
      <c r="H42" s="37" t="s">
        <v>487</v>
      </c>
      <c r="I42" s="37" t="s">
        <v>487</v>
      </c>
      <c r="J42" s="38" t="s">
        <v>487</v>
      </c>
      <c r="K42" s="22"/>
      <c r="L42" s="22"/>
      <c r="M42" s="22"/>
      <c r="N42" s="22"/>
      <c r="O42" s="22"/>
      <c r="P42" s="22"/>
    </row>
    <row r="43" spans="1:16" ht="39" customHeight="1" thickBot="1">
      <c r="A43" s="22"/>
      <c r="B43" s="40"/>
      <c r="C43" s="1211" t="s">
        <v>545</v>
      </c>
      <c r="D43" s="1212"/>
      <c r="E43" s="1213"/>
      <c r="F43" s="41">
        <v>0</v>
      </c>
      <c r="G43" s="42">
        <v>0</v>
      </c>
      <c r="H43" s="42">
        <v>0</v>
      </c>
      <c r="I43" s="42" t="s">
        <v>487</v>
      </c>
      <c r="J43" s="43" t="s">
        <v>487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B/EBoj1WaunBCM/KBnunBUA5MnoC834Rdeor/SpTaiMK3h4xbsq9WFdQWADwhvKZx9yAPY/PkCr+oySc2tPzDA==" saltValue="wAeQJyyt6+i3LPjBApRL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O60" sqref="O6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216" t="s">
        <v>11</v>
      </c>
      <c r="C45" s="1217"/>
      <c r="D45" s="58"/>
      <c r="E45" s="1222" t="s">
        <v>12</v>
      </c>
      <c r="F45" s="1222"/>
      <c r="G45" s="1222"/>
      <c r="H45" s="1222"/>
      <c r="I45" s="1222"/>
      <c r="J45" s="1223"/>
      <c r="K45" s="59">
        <v>1262</v>
      </c>
      <c r="L45" s="60">
        <v>1283</v>
      </c>
      <c r="M45" s="60">
        <v>1288</v>
      </c>
      <c r="N45" s="60">
        <v>1328</v>
      </c>
      <c r="O45" s="61">
        <v>1341</v>
      </c>
      <c r="P45" s="48"/>
      <c r="Q45" s="48"/>
      <c r="R45" s="48"/>
      <c r="S45" s="48"/>
      <c r="T45" s="48"/>
      <c r="U45" s="48"/>
    </row>
    <row r="46" spans="1:21" ht="30.75" customHeight="1">
      <c r="A46" s="48"/>
      <c r="B46" s="1218"/>
      <c r="C46" s="1219"/>
      <c r="D46" s="62"/>
      <c r="E46" s="1224" t="s">
        <v>13</v>
      </c>
      <c r="F46" s="1224"/>
      <c r="G46" s="1224"/>
      <c r="H46" s="1224"/>
      <c r="I46" s="1224"/>
      <c r="J46" s="1225"/>
      <c r="K46" s="63" t="s">
        <v>487</v>
      </c>
      <c r="L46" s="64" t="s">
        <v>487</v>
      </c>
      <c r="M46" s="64" t="s">
        <v>487</v>
      </c>
      <c r="N46" s="64" t="s">
        <v>487</v>
      </c>
      <c r="O46" s="65" t="s">
        <v>487</v>
      </c>
      <c r="P46" s="48"/>
      <c r="Q46" s="48"/>
      <c r="R46" s="48"/>
      <c r="S46" s="48"/>
      <c r="T46" s="48"/>
      <c r="U46" s="48"/>
    </row>
    <row r="47" spans="1:21" ht="30.75" customHeight="1">
      <c r="A47" s="48"/>
      <c r="B47" s="1218"/>
      <c r="C47" s="1219"/>
      <c r="D47" s="62"/>
      <c r="E47" s="1224" t="s">
        <v>14</v>
      </c>
      <c r="F47" s="1224"/>
      <c r="G47" s="1224"/>
      <c r="H47" s="1224"/>
      <c r="I47" s="1224"/>
      <c r="J47" s="1225"/>
      <c r="K47" s="63" t="s">
        <v>487</v>
      </c>
      <c r="L47" s="64" t="s">
        <v>487</v>
      </c>
      <c r="M47" s="64" t="s">
        <v>487</v>
      </c>
      <c r="N47" s="64" t="s">
        <v>487</v>
      </c>
      <c r="O47" s="65" t="s">
        <v>487</v>
      </c>
      <c r="P47" s="48"/>
      <c r="Q47" s="48"/>
      <c r="R47" s="48"/>
      <c r="S47" s="48"/>
      <c r="T47" s="48"/>
      <c r="U47" s="48"/>
    </row>
    <row r="48" spans="1:21" ht="30.75" customHeight="1">
      <c r="A48" s="48"/>
      <c r="B48" s="1218"/>
      <c r="C48" s="1219"/>
      <c r="D48" s="62"/>
      <c r="E48" s="1224" t="s">
        <v>15</v>
      </c>
      <c r="F48" s="1224"/>
      <c r="G48" s="1224"/>
      <c r="H48" s="1224"/>
      <c r="I48" s="1224"/>
      <c r="J48" s="1225"/>
      <c r="K48" s="63">
        <v>15</v>
      </c>
      <c r="L48" s="64">
        <v>23</v>
      </c>
      <c r="M48" s="64">
        <v>13</v>
      </c>
      <c r="N48" s="64">
        <v>16</v>
      </c>
      <c r="O48" s="65">
        <v>16</v>
      </c>
      <c r="P48" s="48"/>
      <c r="Q48" s="48"/>
      <c r="R48" s="48"/>
      <c r="S48" s="48"/>
      <c r="T48" s="48"/>
      <c r="U48" s="48"/>
    </row>
    <row r="49" spans="1:21" ht="30.75" customHeight="1">
      <c r="A49" s="48"/>
      <c r="B49" s="1218"/>
      <c r="C49" s="1219"/>
      <c r="D49" s="62"/>
      <c r="E49" s="1224" t="s">
        <v>16</v>
      </c>
      <c r="F49" s="1224"/>
      <c r="G49" s="1224"/>
      <c r="H49" s="1224"/>
      <c r="I49" s="1224"/>
      <c r="J49" s="1225"/>
      <c r="K49" s="63">
        <v>54</v>
      </c>
      <c r="L49" s="64">
        <v>52</v>
      </c>
      <c r="M49" s="64">
        <v>145</v>
      </c>
      <c r="N49" s="64">
        <v>157</v>
      </c>
      <c r="O49" s="65">
        <v>172</v>
      </c>
      <c r="P49" s="48"/>
      <c r="Q49" s="48"/>
      <c r="R49" s="48"/>
      <c r="S49" s="48"/>
      <c r="T49" s="48"/>
      <c r="U49" s="48"/>
    </row>
    <row r="50" spans="1:21" ht="30.75" customHeight="1">
      <c r="A50" s="48"/>
      <c r="B50" s="1218"/>
      <c r="C50" s="1219"/>
      <c r="D50" s="62"/>
      <c r="E50" s="1224" t="s">
        <v>17</v>
      </c>
      <c r="F50" s="1224"/>
      <c r="G50" s="1224"/>
      <c r="H50" s="1224"/>
      <c r="I50" s="1224"/>
      <c r="J50" s="1225"/>
      <c r="K50" s="63">
        <v>42</v>
      </c>
      <c r="L50" s="64">
        <v>122</v>
      </c>
      <c r="M50" s="64">
        <v>234</v>
      </c>
      <c r="N50" s="64">
        <v>242</v>
      </c>
      <c r="O50" s="65">
        <v>193</v>
      </c>
      <c r="P50" s="48"/>
      <c r="Q50" s="48"/>
      <c r="R50" s="48"/>
      <c r="S50" s="48"/>
      <c r="T50" s="48"/>
      <c r="U50" s="48"/>
    </row>
    <row r="51" spans="1:21" ht="30.75" customHeight="1">
      <c r="A51" s="48"/>
      <c r="B51" s="1220"/>
      <c r="C51" s="1221"/>
      <c r="D51" s="66"/>
      <c r="E51" s="1224" t="s">
        <v>18</v>
      </c>
      <c r="F51" s="1224"/>
      <c r="G51" s="1224"/>
      <c r="H51" s="1224"/>
      <c r="I51" s="1224"/>
      <c r="J51" s="1225"/>
      <c r="K51" s="63" t="s">
        <v>487</v>
      </c>
      <c r="L51" s="64" t="s">
        <v>487</v>
      </c>
      <c r="M51" s="64" t="s">
        <v>487</v>
      </c>
      <c r="N51" s="64" t="s">
        <v>487</v>
      </c>
      <c r="O51" s="65" t="s">
        <v>487</v>
      </c>
      <c r="P51" s="48"/>
      <c r="Q51" s="48"/>
      <c r="R51" s="48"/>
      <c r="S51" s="48"/>
      <c r="T51" s="48"/>
      <c r="U51" s="48"/>
    </row>
    <row r="52" spans="1:21" ht="30.75" customHeight="1">
      <c r="A52" s="48"/>
      <c r="B52" s="1226" t="s">
        <v>19</v>
      </c>
      <c r="C52" s="1227"/>
      <c r="D52" s="66"/>
      <c r="E52" s="1224" t="s">
        <v>20</v>
      </c>
      <c r="F52" s="1224"/>
      <c r="G52" s="1224"/>
      <c r="H52" s="1224"/>
      <c r="I52" s="1224"/>
      <c r="J52" s="1225"/>
      <c r="K52" s="63">
        <v>1024</v>
      </c>
      <c r="L52" s="64">
        <v>1065</v>
      </c>
      <c r="M52" s="64">
        <v>1045</v>
      </c>
      <c r="N52" s="64">
        <v>1025</v>
      </c>
      <c r="O52" s="65">
        <v>1046</v>
      </c>
      <c r="P52" s="48"/>
      <c r="Q52" s="48"/>
      <c r="R52" s="48"/>
      <c r="S52" s="48"/>
      <c r="T52" s="48"/>
      <c r="U52" s="48"/>
    </row>
    <row r="53" spans="1:21" ht="30.75" customHeight="1" thickBot="1">
      <c r="A53" s="48"/>
      <c r="B53" s="1228" t="s">
        <v>21</v>
      </c>
      <c r="C53" s="1229"/>
      <c r="D53" s="67"/>
      <c r="E53" s="1230" t="s">
        <v>22</v>
      </c>
      <c r="F53" s="1230"/>
      <c r="G53" s="1230"/>
      <c r="H53" s="1230"/>
      <c r="I53" s="1230"/>
      <c r="J53" s="1231"/>
      <c r="K53" s="68">
        <v>349</v>
      </c>
      <c r="L53" s="69">
        <v>415</v>
      </c>
      <c r="M53" s="69">
        <v>635</v>
      </c>
      <c r="N53" s="69">
        <v>718</v>
      </c>
      <c r="O53" s="70">
        <v>676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546</v>
      </c>
      <c r="P55" s="48"/>
      <c r="Q55" s="48"/>
      <c r="R55" s="48"/>
      <c r="S55" s="48"/>
      <c r="T55" s="48"/>
      <c r="U55" s="48"/>
    </row>
    <row r="56" spans="1:21" ht="31.5" customHeight="1" thickBot="1">
      <c r="A56" s="48"/>
      <c r="B56" s="76"/>
      <c r="C56" s="77"/>
      <c r="D56" s="77"/>
      <c r="E56" s="78"/>
      <c r="F56" s="78"/>
      <c r="G56" s="78"/>
      <c r="H56" s="78"/>
      <c r="I56" s="78"/>
      <c r="J56" s="79" t="s">
        <v>2</v>
      </c>
      <c r="K56" s="80" t="s">
        <v>547</v>
      </c>
      <c r="L56" s="81" t="s">
        <v>548</v>
      </c>
      <c r="M56" s="81" t="s">
        <v>549</v>
      </c>
      <c r="N56" s="81" t="s">
        <v>550</v>
      </c>
      <c r="O56" s="82" t="s">
        <v>551</v>
      </c>
      <c r="P56" s="48"/>
      <c r="Q56" s="48"/>
      <c r="R56" s="48"/>
      <c r="S56" s="48"/>
      <c r="T56" s="48"/>
      <c r="U56" s="48"/>
    </row>
    <row r="57" spans="1:21" ht="31.5" customHeight="1">
      <c r="B57" s="1232" t="s">
        <v>25</v>
      </c>
      <c r="C57" s="1233"/>
      <c r="D57" s="1236" t="s">
        <v>26</v>
      </c>
      <c r="E57" s="1237"/>
      <c r="F57" s="1237"/>
      <c r="G57" s="1237"/>
      <c r="H57" s="1237"/>
      <c r="I57" s="1237"/>
      <c r="J57" s="1238"/>
      <c r="K57" s="83"/>
      <c r="L57" s="84"/>
      <c r="M57" s="84"/>
      <c r="N57" s="84"/>
      <c r="O57" s="85"/>
    </row>
    <row r="58" spans="1:21" ht="31.5" customHeight="1" thickBot="1">
      <c r="B58" s="1234"/>
      <c r="C58" s="1235"/>
      <c r="D58" s="1239" t="s">
        <v>27</v>
      </c>
      <c r="E58" s="1240"/>
      <c r="F58" s="1240"/>
      <c r="G58" s="1240"/>
      <c r="H58" s="1240"/>
      <c r="I58" s="1240"/>
      <c r="J58" s="1241"/>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dZw1N/i1zzEL9liaXekUbfVQ/IeSDqIKqSRH7aDExy9aal5WFfnfoLgfOUuTxpV4AlLUlCZUIqR8yxwht9qLQ==" saltValue="AY3NTUWW5ZgTNV+eo6zE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election activeCell="M41" sqref="M41:M48"/>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528</v>
      </c>
      <c r="J40" s="100" t="s">
        <v>529</v>
      </c>
      <c r="K40" s="100" t="s">
        <v>530</v>
      </c>
      <c r="L40" s="100" t="s">
        <v>531</v>
      </c>
      <c r="M40" s="101" t="s">
        <v>532</v>
      </c>
    </row>
    <row r="41" spans="2:13" ht="27.75" customHeight="1">
      <c r="B41" s="1242" t="s">
        <v>30</v>
      </c>
      <c r="C41" s="1243"/>
      <c r="D41" s="102"/>
      <c r="E41" s="1248" t="s">
        <v>31</v>
      </c>
      <c r="F41" s="1248"/>
      <c r="G41" s="1248"/>
      <c r="H41" s="1249"/>
      <c r="I41" s="351">
        <v>11492</v>
      </c>
      <c r="J41" s="352">
        <v>12026</v>
      </c>
      <c r="K41" s="352">
        <v>13059</v>
      </c>
      <c r="L41" s="352">
        <v>13900</v>
      </c>
      <c r="M41" s="353">
        <v>14005</v>
      </c>
    </row>
    <row r="42" spans="2:13" ht="27.75" customHeight="1">
      <c r="B42" s="1244"/>
      <c r="C42" s="1245"/>
      <c r="D42" s="103"/>
      <c r="E42" s="1250" t="s">
        <v>32</v>
      </c>
      <c r="F42" s="1250"/>
      <c r="G42" s="1250"/>
      <c r="H42" s="1251"/>
      <c r="I42" s="354" t="s">
        <v>487</v>
      </c>
      <c r="J42" s="355" t="s">
        <v>487</v>
      </c>
      <c r="K42" s="355" t="s">
        <v>487</v>
      </c>
      <c r="L42" s="355" t="s">
        <v>487</v>
      </c>
      <c r="M42" s="356" t="s">
        <v>487</v>
      </c>
    </row>
    <row r="43" spans="2:13" ht="27.75" customHeight="1">
      <c r="B43" s="1244"/>
      <c r="C43" s="1245"/>
      <c r="D43" s="103"/>
      <c r="E43" s="1250" t="s">
        <v>33</v>
      </c>
      <c r="F43" s="1250"/>
      <c r="G43" s="1250"/>
      <c r="H43" s="1251"/>
      <c r="I43" s="354">
        <v>179</v>
      </c>
      <c r="J43" s="355">
        <v>190</v>
      </c>
      <c r="K43" s="355">
        <v>203</v>
      </c>
      <c r="L43" s="355">
        <v>220</v>
      </c>
      <c r="M43" s="356">
        <v>228</v>
      </c>
    </row>
    <row r="44" spans="2:13" ht="27.75" customHeight="1">
      <c r="B44" s="1244"/>
      <c r="C44" s="1245"/>
      <c r="D44" s="103"/>
      <c r="E44" s="1250" t="s">
        <v>34</v>
      </c>
      <c r="F44" s="1250"/>
      <c r="G44" s="1250"/>
      <c r="H44" s="1251"/>
      <c r="I44" s="354">
        <v>2511</v>
      </c>
      <c r="J44" s="355">
        <v>2420</v>
      </c>
      <c r="K44" s="355">
        <v>2244</v>
      </c>
      <c r="L44" s="355">
        <v>2062</v>
      </c>
      <c r="M44" s="356">
        <v>1819</v>
      </c>
    </row>
    <row r="45" spans="2:13" ht="27.75" customHeight="1">
      <c r="B45" s="1244"/>
      <c r="C45" s="1245"/>
      <c r="D45" s="103"/>
      <c r="E45" s="1250" t="s">
        <v>35</v>
      </c>
      <c r="F45" s="1250"/>
      <c r="G45" s="1250"/>
      <c r="H45" s="1251"/>
      <c r="I45" s="354">
        <v>1120</v>
      </c>
      <c r="J45" s="355">
        <v>1038</v>
      </c>
      <c r="K45" s="355">
        <v>1067</v>
      </c>
      <c r="L45" s="355">
        <v>1072</v>
      </c>
      <c r="M45" s="356">
        <v>1078</v>
      </c>
    </row>
    <row r="46" spans="2:13" ht="27.75" customHeight="1">
      <c r="B46" s="1244"/>
      <c r="C46" s="1245"/>
      <c r="D46" s="104"/>
      <c r="E46" s="1250" t="s">
        <v>36</v>
      </c>
      <c r="F46" s="1250"/>
      <c r="G46" s="1250"/>
      <c r="H46" s="1251"/>
      <c r="I46" s="354" t="s">
        <v>487</v>
      </c>
      <c r="J46" s="355" t="s">
        <v>487</v>
      </c>
      <c r="K46" s="355" t="s">
        <v>487</v>
      </c>
      <c r="L46" s="355" t="s">
        <v>487</v>
      </c>
      <c r="M46" s="356" t="s">
        <v>487</v>
      </c>
    </row>
    <row r="47" spans="2:13" ht="27.75" customHeight="1">
      <c r="B47" s="1244"/>
      <c r="C47" s="1245"/>
      <c r="D47" s="105"/>
      <c r="E47" s="1252" t="s">
        <v>37</v>
      </c>
      <c r="F47" s="1253"/>
      <c r="G47" s="1253"/>
      <c r="H47" s="1254"/>
      <c r="I47" s="354" t="s">
        <v>487</v>
      </c>
      <c r="J47" s="355" t="s">
        <v>487</v>
      </c>
      <c r="K47" s="355" t="s">
        <v>487</v>
      </c>
      <c r="L47" s="355" t="s">
        <v>487</v>
      </c>
      <c r="M47" s="356" t="s">
        <v>487</v>
      </c>
    </row>
    <row r="48" spans="2:13" ht="27.75" customHeight="1">
      <c r="B48" s="1244"/>
      <c r="C48" s="1245"/>
      <c r="D48" s="103"/>
      <c r="E48" s="1250" t="s">
        <v>38</v>
      </c>
      <c r="F48" s="1250"/>
      <c r="G48" s="1250"/>
      <c r="H48" s="1251"/>
      <c r="I48" s="354" t="s">
        <v>487</v>
      </c>
      <c r="J48" s="355" t="s">
        <v>487</v>
      </c>
      <c r="K48" s="355" t="s">
        <v>487</v>
      </c>
      <c r="L48" s="355" t="s">
        <v>487</v>
      </c>
      <c r="M48" s="356" t="s">
        <v>487</v>
      </c>
    </row>
    <row r="49" spans="2:13" ht="27.75" customHeight="1">
      <c r="B49" s="1246"/>
      <c r="C49" s="1247"/>
      <c r="D49" s="103"/>
      <c r="E49" s="1250" t="s">
        <v>39</v>
      </c>
      <c r="F49" s="1250"/>
      <c r="G49" s="1250"/>
      <c r="H49" s="1251"/>
      <c r="I49" s="354" t="s">
        <v>487</v>
      </c>
      <c r="J49" s="355" t="s">
        <v>487</v>
      </c>
      <c r="K49" s="355" t="s">
        <v>487</v>
      </c>
      <c r="L49" s="355" t="s">
        <v>487</v>
      </c>
      <c r="M49" s="356" t="s">
        <v>487</v>
      </c>
    </row>
    <row r="50" spans="2:13" ht="27.75" customHeight="1">
      <c r="B50" s="1255" t="s">
        <v>40</v>
      </c>
      <c r="C50" s="1256"/>
      <c r="D50" s="106"/>
      <c r="E50" s="1250" t="s">
        <v>41</v>
      </c>
      <c r="F50" s="1250"/>
      <c r="G50" s="1250"/>
      <c r="H50" s="1251"/>
      <c r="I50" s="354">
        <v>9127</v>
      </c>
      <c r="J50" s="355">
        <v>8383</v>
      </c>
      <c r="K50" s="355">
        <v>8139</v>
      </c>
      <c r="L50" s="355">
        <v>6974</v>
      </c>
      <c r="M50" s="356">
        <v>7216</v>
      </c>
    </row>
    <row r="51" spans="2:13" ht="27.75" customHeight="1">
      <c r="B51" s="1244"/>
      <c r="C51" s="1245"/>
      <c r="D51" s="103"/>
      <c r="E51" s="1250" t="s">
        <v>42</v>
      </c>
      <c r="F51" s="1250"/>
      <c r="G51" s="1250"/>
      <c r="H51" s="1251"/>
      <c r="I51" s="354" t="s">
        <v>487</v>
      </c>
      <c r="J51" s="355" t="s">
        <v>487</v>
      </c>
      <c r="K51" s="355" t="s">
        <v>487</v>
      </c>
      <c r="L51" s="355">
        <v>185</v>
      </c>
      <c r="M51" s="356">
        <v>162</v>
      </c>
    </row>
    <row r="52" spans="2:13" ht="27.75" customHeight="1">
      <c r="B52" s="1246"/>
      <c r="C52" s="1247"/>
      <c r="D52" s="103"/>
      <c r="E52" s="1250" t="s">
        <v>43</v>
      </c>
      <c r="F52" s="1250"/>
      <c r="G52" s="1250"/>
      <c r="H52" s="1251"/>
      <c r="I52" s="354">
        <v>12577</v>
      </c>
      <c r="J52" s="355">
        <v>12455</v>
      </c>
      <c r="K52" s="355">
        <v>12375</v>
      </c>
      <c r="L52" s="355">
        <v>13654</v>
      </c>
      <c r="M52" s="356">
        <v>13551</v>
      </c>
    </row>
    <row r="53" spans="2:13" ht="27.75" customHeight="1" thickBot="1">
      <c r="B53" s="1257" t="s">
        <v>44</v>
      </c>
      <c r="C53" s="1258"/>
      <c r="D53" s="107"/>
      <c r="E53" s="1259" t="s">
        <v>45</v>
      </c>
      <c r="F53" s="1259"/>
      <c r="G53" s="1259"/>
      <c r="H53" s="1260"/>
      <c r="I53" s="357">
        <v>-6401</v>
      </c>
      <c r="J53" s="358">
        <v>-5165</v>
      </c>
      <c r="K53" s="358">
        <v>-3941</v>
      </c>
      <c r="L53" s="358">
        <v>-3559</v>
      </c>
      <c r="M53" s="359">
        <v>-3799</v>
      </c>
    </row>
    <row r="54" spans="2:13" ht="27.75" customHeight="1">
      <c r="B54" s="108" t="s">
        <v>46</v>
      </c>
      <c r="C54" s="109"/>
      <c r="D54" s="109"/>
      <c r="E54" s="110"/>
      <c r="F54" s="110"/>
      <c r="G54" s="110"/>
      <c r="H54" s="110"/>
      <c r="I54" s="111"/>
      <c r="J54" s="111"/>
      <c r="K54" s="111"/>
      <c r="L54" s="111"/>
      <c r="M54" s="111"/>
    </row>
    <row r="55" spans="2:13"/>
  </sheetData>
  <sheetProtection algorithmName="SHA-512" hashValue="KTSnyStnSEt3XrlyIxM35rxXMD6vuU990kjVDxBmljrSkkvRuq4wPGOqlwbyAj3tEF9xh5Z/R6lmUT8PsKdMyw==" saltValue="aZXQ75gLqVN/4r2EP1hi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1" zoomScale="55" zoomScaleNormal="55" zoomScaleSheetLayoutView="100" workbookViewId="0">
      <selection activeCell="H55" sqref="H55:H57"/>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530</v>
      </c>
      <c r="G54" s="116" t="s">
        <v>531</v>
      </c>
      <c r="H54" s="117" t="s">
        <v>532</v>
      </c>
    </row>
    <row r="55" spans="2:8" ht="52.5" customHeight="1">
      <c r="B55" s="118"/>
      <c r="C55" s="1269" t="s">
        <v>48</v>
      </c>
      <c r="D55" s="1269"/>
      <c r="E55" s="1270"/>
      <c r="F55" s="119">
        <v>1664</v>
      </c>
      <c r="G55" s="119">
        <v>1345</v>
      </c>
      <c r="H55" s="120">
        <v>1751</v>
      </c>
    </row>
    <row r="56" spans="2:8" ht="52.5" customHeight="1">
      <c r="B56" s="121"/>
      <c r="C56" s="1271" t="s">
        <v>49</v>
      </c>
      <c r="D56" s="1271"/>
      <c r="E56" s="1272"/>
      <c r="F56" s="122">
        <v>1526</v>
      </c>
      <c r="G56" s="122">
        <v>1347</v>
      </c>
      <c r="H56" s="123">
        <v>1352</v>
      </c>
    </row>
    <row r="57" spans="2:8" ht="53.25" customHeight="1">
      <c r="B57" s="121"/>
      <c r="C57" s="1273" t="s">
        <v>50</v>
      </c>
      <c r="D57" s="1273"/>
      <c r="E57" s="1274"/>
      <c r="F57" s="124">
        <v>5198</v>
      </c>
      <c r="G57" s="124">
        <v>4522</v>
      </c>
      <c r="H57" s="125">
        <v>4369</v>
      </c>
    </row>
    <row r="58" spans="2:8" ht="45.75" customHeight="1">
      <c r="B58" s="126"/>
      <c r="C58" s="1261" t="s">
        <v>555</v>
      </c>
      <c r="D58" s="1262"/>
      <c r="E58" s="1263"/>
      <c r="F58" s="127">
        <v>1562</v>
      </c>
      <c r="G58" s="127">
        <v>1532</v>
      </c>
      <c r="H58" s="128">
        <v>1483</v>
      </c>
    </row>
    <row r="59" spans="2:8" ht="45.75" customHeight="1">
      <c r="B59" s="126"/>
      <c r="C59" s="1261" t="s">
        <v>556</v>
      </c>
      <c r="D59" s="1262"/>
      <c r="E59" s="1263"/>
      <c r="F59" s="127">
        <v>1302</v>
      </c>
      <c r="G59" s="127">
        <v>912</v>
      </c>
      <c r="H59" s="128">
        <v>917</v>
      </c>
    </row>
    <row r="60" spans="2:8" ht="45.75" customHeight="1">
      <c r="B60" s="126"/>
      <c r="C60" s="1261" t="s">
        <v>557</v>
      </c>
      <c r="D60" s="1262"/>
      <c r="E60" s="1263"/>
      <c r="F60" s="127">
        <v>833</v>
      </c>
      <c r="G60" s="127">
        <v>597</v>
      </c>
      <c r="H60" s="128">
        <v>623</v>
      </c>
    </row>
    <row r="61" spans="2:8" ht="45.75" customHeight="1">
      <c r="B61" s="126"/>
      <c r="C61" s="1261" t="s">
        <v>558</v>
      </c>
      <c r="D61" s="1262"/>
      <c r="E61" s="1263"/>
      <c r="F61" s="127">
        <v>473</v>
      </c>
      <c r="G61" s="127">
        <v>463</v>
      </c>
      <c r="H61" s="128">
        <v>425</v>
      </c>
    </row>
    <row r="62" spans="2:8" ht="45.75" customHeight="1" thickBot="1">
      <c r="B62" s="129"/>
      <c r="C62" s="1264" t="s">
        <v>559</v>
      </c>
      <c r="D62" s="1265"/>
      <c r="E62" s="1266"/>
      <c r="F62" s="130">
        <v>399</v>
      </c>
      <c r="G62" s="130">
        <v>390</v>
      </c>
      <c r="H62" s="131">
        <v>290</v>
      </c>
    </row>
    <row r="63" spans="2:8" ht="52.5" customHeight="1" thickBot="1">
      <c r="B63" s="132"/>
      <c r="C63" s="1267" t="s">
        <v>51</v>
      </c>
      <c r="D63" s="1267"/>
      <c r="E63" s="1268"/>
      <c r="F63" s="133">
        <v>8388</v>
      </c>
      <c r="G63" s="133">
        <v>7215</v>
      </c>
      <c r="H63" s="134">
        <v>7472</v>
      </c>
    </row>
    <row r="64" spans="2:8"/>
  </sheetData>
  <sheetProtection algorithmName="SHA-512" hashValue="78QaWp0Uzk74E2RPq6A+Nwa2xCca/y5MTBrMkKTEXJ/jcGmLwU+7yFsVhJ14/kXQ9hQ2FP028TCO74qCrFBIIA==" saltValue="hk92NJZGjySkugjfwuVV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610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611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75" t="s">
        <v>612</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5"/>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5"/>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5"/>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5"/>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613</v>
      </c>
    </row>
    <row r="50" spans="1:109">
      <c r="B50" s="375"/>
      <c r="G50" s="1284"/>
      <c r="H50" s="1284"/>
      <c r="I50" s="1284"/>
      <c r="J50" s="1284"/>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528</v>
      </c>
      <c r="BQ50" s="1288"/>
      <c r="BR50" s="1288"/>
      <c r="BS50" s="1288"/>
      <c r="BT50" s="1288"/>
      <c r="BU50" s="1288"/>
      <c r="BV50" s="1288"/>
      <c r="BW50" s="1288"/>
      <c r="BX50" s="1288" t="s">
        <v>529</v>
      </c>
      <c r="BY50" s="1288"/>
      <c r="BZ50" s="1288"/>
      <c r="CA50" s="1288"/>
      <c r="CB50" s="1288"/>
      <c r="CC50" s="1288"/>
      <c r="CD50" s="1288"/>
      <c r="CE50" s="1288"/>
      <c r="CF50" s="1288" t="s">
        <v>530</v>
      </c>
      <c r="CG50" s="1288"/>
      <c r="CH50" s="1288"/>
      <c r="CI50" s="1288"/>
      <c r="CJ50" s="1288"/>
      <c r="CK50" s="1288"/>
      <c r="CL50" s="1288"/>
      <c r="CM50" s="1288"/>
      <c r="CN50" s="1288" t="s">
        <v>531</v>
      </c>
      <c r="CO50" s="1288"/>
      <c r="CP50" s="1288"/>
      <c r="CQ50" s="1288"/>
      <c r="CR50" s="1288"/>
      <c r="CS50" s="1288"/>
      <c r="CT50" s="1288"/>
      <c r="CU50" s="1288"/>
      <c r="CV50" s="1288" t="s">
        <v>532</v>
      </c>
      <c r="CW50" s="1288"/>
      <c r="CX50" s="1288"/>
      <c r="CY50" s="1288"/>
      <c r="CZ50" s="1288"/>
      <c r="DA50" s="1288"/>
      <c r="DB50" s="1288"/>
      <c r="DC50" s="1288"/>
    </row>
    <row r="51" spans="1:109" ht="13.5" customHeight="1">
      <c r="B51" s="375"/>
      <c r="G51" s="1294"/>
      <c r="H51" s="1294"/>
      <c r="I51" s="1292"/>
      <c r="J51" s="1292"/>
      <c r="K51" s="1290"/>
      <c r="L51" s="1290"/>
      <c r="M51" s="1290"/>
      <c r="N51" s="1290"/>
      <c r="AM51" s="384"/>
      <c r="AN51" s="1291" t="s">
        <v>614</v>
      </c>
      <c r="AO51" s="1291"/>
      <c r="AP51" s="1291"/>
      <c r="AQ51" s="1291"/>
      <c r="AR51" s="1291"/>
      <c r="AS51" s="1291"/>
      <c r="AT51" s="1291"/>
      <c r="AU51" s="1291"/>
      <c r="AV51" s="1291"/>
      <c r="AW51" s="1291"/>
      <c r="AX51" s="1291"/>
      <c r="AY51" s="1291"/>
      <c r="AZ51" s="1291"/>
      <c r="BA51" s="1291"/>
      <c r="BB51" s="1291" t="s">
        <v>615</v>
      </c>
      <c r="BC51" s="1291"/>
      <c r="BD51" s="1291"/>
      <c r="BE51" s="1291"/>
      <c r="BF51" s="1291"/>
      <c r="BG51" s="1291"/>
      <c r="BH51" s="1291"/>
      <c r="BI51" s="1291"/>
      <c r="BJ51" s="1291"/>
      <c r="BK51" s="1291"/>
      <c r="BL51" s="1291"/>
      <c r="BM51" s="1291"/>
      <c r="BN51" s="1291"/>
      <c r="BO51" s="1291"/>
      <c r="BP51" s="1289"/>
      <c r="BQ51" s="1289"/>
      <c r="BR51" s="1289"/>
      <c r="BS51" s="1289"/>
      <c r="BT51" s="1289"/>
      <c r="BU51" s="1289"/>
      <c r="BV51" s="1289"/>
      <c r="BW51" s="1289"/>
      <c r="BX51" s="1289"/>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c r="B52" s="375"/>
      <c r="G52" s="1294"/>
      <c r="H52" s="1294"/>
      <c r="I52" s="1292"/>
      <c r="J52" s="1292"/>
      <c r="K52" s="1290"/>
      <c r="L52" s="1290"/>
      <c r="M52" s="1290"/>
      <c r="N52" s="1290"/>
      <c r="AM52" s="384"/>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3"/>
      <c r="B53" s="375"/>
      <c r="G53" s="1294"/>
      <c r="H53" s="1294"/>
      <c r="I53" s="1284"/>
      <c r="J53" s="1284"/>
      <c r="K53" s="1290"/>
      <c r="L53" s="1290"/>
      <c r="M53" s="1290"/>
      <c r="N53" s="1290"/>
      <c r="AM53" s="384"/>
      <c r="AN53" s="1291"/>
      <c r="AO53" s="1291"/>
      <c r="AP53" s="1291"/>
      <c r="AQ53" s="1291"/>
      <c r="AR53" s="1291"/>
      <c r="AS53" s="1291"/>
      <c r="AT53" s="1291"/>
      <c r="AU53" s="1291"/>
      <c r="AV53" s="1291"/>
      <c r="AW53" s="1291"/>
      <c r="AX53" s="1291"/>
      <c r="AY53" s="1291"/>
      <c r="AZ53" s="1291"/>
      <c r="BA53" s="1291"/>
      <c r="BB53" s="1291" t="s">
        <v>616</v>
      </c>
      <c r="BC53" s="1291"/>
      <c r="BD53" s="1291"/>
      <c r="BE53" s="1291"/>
      <c r="BF53" s="1291"/>
      <c r="BG53" s="1291"/>
      <c r="BH53" s="1291"/>
      <c r="BI53" s="1291"/>
      <c r="BJ53" s="1291"/>
      <c r="BK53" s="1291"/>
      <c r="BL53" s="1291"/>
      <c r="BM53" s="1291"/>
      <c r="BN53" s="1291"/>
      <c r="BO53" s="1291"/>
      <c r="BP53" s="1289">
        <v>39.700000000000003</v>
      </c>
      <c r="BQ53" s="1289"/>
      <c r="BR53" s="1289"/>
      <c r="BS53" s="1289"/>
      <c r="BT53" s="1289"/>
      <c r="BU53" s="1289"/>
      <c r="BV53" s="1289"/>
      <c r="BW53" s="1289"/>
      <c r="BX53" s="1289">
        <v>47.3</v>
      </c>
      <c r="BY53" s="1289"/>
      <c r="BZ53" s="1289"/>
      <c r="CA53" s="1289"/>
      <c r="CB53" s="1289"/>
      <c r="CC53" s="1289"/>
      <c r="CD53" s="1289"/>
      <c r="CE53" s="1289"/>
      <c r="CF53" s="1289">
        <v>48.6</v>
      </c>
      <c r="CG53" s="1289"/>
      <c r="CH53" s="1289"/>
      <c r="CI53" s="1289"/>
      <c r="CJ53" s="1289"/>
      <c r="CK53" s="1289"/>
      <c r="CL53" s="1289"/>
      <c r="CM53" s="1289"/>
      <c r="CN53" s="1289">
        <v>49.3</v>
      </c>
      <c r="CO53" s="1289"/>
      <c r="CP53" s="1289"/>
      <c r="CQ53" s="1289"/>
      <c r="CR53" s="1289"/>
      <c r="CS53" s="1289"/>
      <c r="CT53" s="1289"/>
      <c r="CU53" s="1289"/>
      <c r="CV53" s="1289">
        <v>49.7</v>
      </c>
      <c r="CW53" s="1289"/>
      <c r="CX53" s="1289"/>
      <c r="CY53" s="1289"/>
      <c r="CZ53" s="1289"/>
      <c r="DA53" s="1289"/>
      <c r="DB53" s="1289"/>
      <c r="DC53" s="1289"/>
    </row>
    <row r="54" spans="1:109">
      <c r="A54" s="383"/>
      <c r="B54" s="375"/>
      <c r="G54" s="1294"/>
      <c r="H54" s="1294"/>
      <c r="I54" s="1284"/>
      <c r="J54" s="1284"/>
      <c r="K54" s="1290"/>
      <c r="L54" s="1290"/>
      <c r="M54" s="1290"/>
      <c r="N54" s="1290"/>
      <c r="AM54" s="384"/>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3"/>
      <c r="B55" s="375"/>
      <c r="G55" s="1284"/>
      <c r="H55" s="1284"/>
      <c r="I55" s="1284"/>
      <c r="J55" s="1284"/>
      <c r="K55" s="1290"/>
      <c r="L55" s="1290"/>
      <c r="M55" s="1290"/>
      <c r="N55" s="1290"/>
      <c r="AN55" s="1288" t="s">
        <v>617</v>
      </c>
      <c r="AO55" s="1288"/>
      <c r="AP55" s="1288"/>
      <c r="AQ55" s="1288"/>
      <c r="AR55" s="1288"/>
      <c r="AS55" s="1288"/>
      <c r="AT55" s="1288"/>
      <c r="AU55" s="1288"/>
      <c r="AV55" s="1288"/>
      <c r="AW55" s="1288"/>
      <c r="AX55" s="1288"/>
      <c r="AY55" s="1288"/>
      <c r="AZ55" s="1288"/>
      <c r="BA55" s="1288"/>
      <c r="BB55" s="1291" t="s">
        <v>615</v>
      </c>
      <c r="BC55" s="1291"/>
      <c r="BD55" s="1291"/>
      <c r="BE55" s="1291"/>
      <c r="BF55" s="1291"/>
      <c r="BG55" s="1291"/>
      <c r="BH55" s="1291"/>
      <c r="BI55" s="1291"/>
      <c r="BJ55" s="1291"/>
      <c r="BK55" s="1291"/>
      <c r="BL55" s="1291"/>
      <c r="BM55" s="1291"/>
      <c r="BN55" s="1291"/>
      <c r="BO55" s="1291"/>
      <c r="BP55" s="1289">
        <v>20.2</v>
      </c>
      <c r="BQ55" s="1289"/>
      <c r="BR55" s="1289"/>
      <c r="BS55" s="1289"/>
      <c r="BT55" s="1289"/>
      <c r="BU55" s="1289"/>
      <c r="BV55" s="1289"/>
      <c r="BW55" s="1289"/>
      <c r="BX55" s="1289">
        <v>24.2</v>
      </c>
      <c r="BY55" s="1289"/>
      <c r="BZ55" s="1289"/>
      <c r="CA55" s="1289"/>
      <c r="CB55" s="1289"/>
      <c r="CC55" s="1289"/>
      <c r="CD55" s="1289"/>
      <c r="CE55" s="1289"/>
      <c r="CF55" s="1289">
        <v>22.1</v>
      </c>
      <c r="CG55" s="1289"/>
      <c r="CH55" s="1289"/>
      <c r="CI55" s="1289"/>
      <c r="CJ55" s="1289"/>
      <c r="CK55" s="1289"/>
      <c r="CL55" s="1289"/>
      <c r="CM55" s="1289"/>
      <c r="CN55" s="1289">
        <v>20.399999999999999</v>
      </c>
      <c r="CO55" s="1289"/>
      <c r="CP55" s="1289"/>
      <c r="CQ55" s="1289"/>
      <c r="CR55" s="1289"/>
      <c r="CS55" s="1289"/>
      <c r="CT55" s="1289"/>
      <c r="CU55" s="1289"/>
      <c r="CV55" s="1289">
        <v>11.2</v>
      </c>
      <c r="CW55" s="1289"/>
      <c r="CX55" s="1289"/>
      <c r="CY55" s="1289"/>
      <c r="CZ55" s="1289"/>
      <c r="DA55" s="1289"/>
      <c r="DB55" s="1289"/>
      <c r="DC55" s="1289"/>
    </row>
    <row r="56" spans="1:109">
      <c r="A56" s="383"/>
      <c r="B56" s="375"/>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3" customFormat="1">
      <c r="B57" s="387"/>
      <c r="G57" s="1284"/>
      <c r="H57" s="1284"/>
      <c r="I57" s="1293"/>
      <c r="J57" s="1293"/>
      <c r="K57" s="1290"/>
      <c r="L57" s="1290"/>
      <c r="M57" s="1290"/>
      <c r="N57" s="1290"/>
      <c r="AM57" s="369"/>
      <c r="AN57" s="1288"/>
      <c r="AO57" s="1288"/>
      <c r="AP57" s="1288"/>
      <c r="AQ57" s="1288"/>
      <c r="AR57" s="1288"/>
      <c r="AS57" s="1288"/>
      <c r="AT57" s="1288"/>
      <c r="AU57" s="1288"/>
      <c r="AV57" s="1288"/>
      <c r="AW57" s="1288"/>
      <c r="AX57" s="1288"/>
      <c r="AY57" s="1288"/>
      <c r="AZ57" s="1288"/>
      <c r="BA57" s="1288"/>
      <c r="BB57" s="1291" t="s">
        <v>616</v>
      </c>
      <c r="BC57" s="1291"/>
      <c r="BD57" s="1291"/>
      <c r="BE57" s="1291"/>
      <c r="BF57" s="1291"/>
      <c r="BG57" s="1291"/>
      <c r="BH57" s="1291"/>
      <c r="BI57" s="1291"/>
      <c r="BJ57" s="1291"/>
      <c r="BK57" s="1291"/>
      <c r="BL57" s="1291"/>
      <c r="BM57" s="1291"/>
      <c r="BN57" s="1291"/>
      <c r="BO57" s="1291"/>
      <c r="BP57" s="1289">
        <v>57.5</v>
      </c>
      <c r="BQ57" s="1289"/>
      <c r="BR57" s="1289"/>
      <c r="BS57" s="1289"/>
      <c r="BT57" s="1289"/>
      <c r="BU57" s="1289"/>
      <c r="BV57" s="1289"/>
      <c r="BW57" s="1289"/>
      <c r="BX57" s="1289">
        <v>60.1</v>
      </c>
      <c r="BY57" s="1289"/>
      <c r="BZ57" s="1289"/>
      <c r="CA57" s="1289"/>
      <c r="CB57" s="1289"/>
      <c r="CC57" s="1289"/>
      <c r="CD57" s="1289"/>
      <c r="CE57" s="1289"/>
      <c r="CF57" s="1289">
        <v>61.5</v>
      </c>
      <c r="CG57" s="1289"/>
      <c r="CH57" s="1289"/>
      <c r="CI57" s="1289"/>
      <c r="CJ57" s="1289"/>
      <c r="CK57" s="1289"/>
      <c r="CL57" s="1289"/>
      <c r="CM57" s="1289"/>
      <c r="CN57" s="1289">
        <v>63.1</v>
      </c>
      <c r="CO57" s="1289"/>
      <c r="CP57" s="1289"/>
      <c r="CQ57" s="1289"/>
      <c r="CR57" s="1289"/>
      <c r="CS57" s="1289"/>
      <c r="CT57" s="1289"/>
      <c r="CU57" s="1289"/>
      <c r="CV57" s="1289">
        <v>63.2</v>
      </c>
      <c r="CW57" s="1289"/>
      <c r="CX57" s="1289"/>
      <c r="CY57" s="1289"/>
      <c r="CZ57" s="1289"/>
      <c r="DA57" s="1289"/>
      <c r="DB57" s="1289"/>
      <c r="DC57" s="1289"/>
      <c r="DD57" s="388"/>
      <c r="DE57" s="387"/>
    </row>
    <row r="58" spans="1:109" s="383" customFormat="1">
      <c r="A58" s="369"/>
      <c r="B58" s="387"/>
      <c r="G58" s="1284"/>
      <c r="H58" s="1284"/>
      <c r="I58" s="1293"/>
      <c r="J58" s="1293"/>
      <c r="K58" s="1290"/>
      <c r="L58" s="1290"/>
      <c r="M58" s="1290"/>
      <c r="N58" s="1290"/>
      <c r="AM58" s="369"/>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618</v>
      </c>
    </row>
    <row r="64" spans="1:109">
      <c r="B64" s="375"/>
      <c r="G64" s="382"/>
      <c r="I64" s="395"/>
      <c r="J64" s="395"/>
      <c r="K64" s="395"/>
      <c r="L64" s="395"/>
      <c r="M64" s="395"/>
      <c r="N64" s="396"/>
      <c r="AM64" s="382"/>
      <c r="AN64" s="382" t="s">
        <v>611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75" t="s">
        <v>619</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5"/>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5"/>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5"/>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5"/>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613</v>
      </c>
    </row>
    <row r="72" spans="2:107">
      <c r="B72" s="375"/>
      <c r="G72" s="1284"/>
      <c r="H72" s="1284"/>
      <c r="I72" s="1284"/>
      <c r="J72" s="1284"/>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528</v>
      </c>
      <c r="BQ72" s="1288"/>
      <c r="BR72" s="1288"/>
      <c r="BS72" s="1288"/>
      <c r="BT72" s="1288"/>
      <c r="BU72" s="1288"/>
      <c r="BV72" s="1288"/>
      <c r="BW72" s="1288"/>
      <c r="BX72" s="1288" t="s">
        <v>529</v>
      </c>
      <c r="BY72" s="1288"/>
      <c r="BZ72" s="1288"/>
      <c r="CA72" s="1288"/>
      <c r="CB72" s="1288"/>
      <c r="CC72" s="1288"/>
      <c r="CD72" s="1288"/>
      <c r="CE72" s="1288"/>
      <c r="CF72" s="1288" t="s">
        <v>530</v>
      </c>
      <c r="CG72" s="1288"/>
      <c r="CH72" s="1288"/>
      <c r="CI72" s="1288"/>
      <c r="CJ72" s="1288"/>
      <c r="CK72" s="1288"/>
      <c r="CL72" s="1288"/>
      <c r="CM72" s="1288"/>
      <c r="CN72" s="1288" t="s">
        <v>531</v>
      </c>
      <c r="CO72" s="1288"/>
      <c r="CP72" s="1288"/>
      <c r="CQ72" s="1288"/>
      <c r="CR72" s="1288"/>
      <c r="CS72" s="1288"/>
      <c r="CT72" s="1288"/>
      <c r="CU72" s="1288"/>
      <c r="CV72" s="1288" t="s">
        <v>532</v>
      </c>
      <c r="CW72" s="1288"/>
      <c r="CX72" s="1288"/>
      <c r="CY72" s="1288"/>
      <c r="CZ72" s="1288"/>
      <c r="DA72" s="1288"/>
      <c r="DB72" s="1288"/>
      <c r="DC72" s="1288"/>
    </row>
    <row r="73" spans="2:107">
      <c r="B73" s="375"/>
      <c r="G73" s="1294"/>
      <c r="H73" s="1294"/>
      <c r="I73" s="1294"/>
      <c r="J73" s="1294"/>
      <c r="K73" s="1295"/>
      <c r="L73" s="1295"/>
      <c r="M73" s="1295"/>
      <c r="N73" s="1295"/>
      <c r="AM73" s="384"/>
      <c r="AN73" s="1291" t="s">
        <v>614</v>
      </c>
      <c r="AO73" s="1291"/>
      <c r="AP73" s="1291"/>
      <c r="AQ73" s="1291"/>
      <c r="AR73" s="1291"/>
      <c r="AS73" s="1291"/>
      <c r="AT73" s="1291"/>
      <c r="AU73" s="1291"/>
      <c r="AV73" s="1291"/>
      <c r="AW73" s="1291"/>
      <c r="AX73" s="1291"/>
      <c r="AY73" s="1291"/>
      <c r="AZ73" s="1291"/>
      <c r="BA73" s="1291"/>
      <c r="BB73" s="1291" t="s">
        <v>615</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c r="B74" s="375"/>
      <c r="G74" s="1294"/>
      <c r="H74" s="1294"/>
      <c r="I74" s="1294"/>
      <c r="J74" s="1294"/>
      <c r="K74" s="1295"/>
      <c r="L74" s="1295"/>
      <c r="M74" s="1295"/>
      <c r="N74" s="1295"/>
      <c r="AM74" s="384"/>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5"/>
      <c r="G75" s="1294"/>
      <c r="H75" s="1294"/>
      <c r="I75" s="1284"/>
      <c r="J75" s="1284"/>
      <c r="K75" s="1290"/>
      <c r="L75" s="1290"/>
      <c r="M75" s="1290"/>
      <c r="N75" s="1290"/>
      <c r="AM75" s="384"/>
      <c r="AN75" s="1291"/>
      <c r="AO75" s="1291"/>
      <c r="AP75" s="1291"/>
      <c r="AQ75" s="1291"/>
      <c r="AR75" s="1291"/>
      <c r="AS75" s="1291"/>
      <c r="AT75" s="1291"/>
      <c r="AU75" s="1291"/>
      <c r="AV75" s="1291"/>
      <c r="AW75" s="1291"/>
      <c r="AX75" s="1291"/>
      <c r="AY75" s="1291"/>
      <c r="AZ75" s="1291"/>
      <c r="BA75" s="1291"/>
      <c r="BB75" s="1291" t="s">
        <v>620</v>
      </c>
      <c r="BC75" s="1291"/>
      <c r="BD75" s="1291"/>
      <c r="BE75" s="1291"/>
      <c r="BF75" s="1291"/>
      <c r="BG75" s="1291"/>
      <c r="BH75" s="1291"/>
      <c r="BI75" s="1291"/>
      <c r="BJ75" s="1291"/>
      <c r="BK75" s="1291"/>
      <c r="BL75" s="1291"/>
      <c r="BM75" s="1291"/>
      <c r="BN75" s="1291"/>
      <c r="BO75" s="1291"/>
      <c r="BP75" s="1289">
        <v>4.0999999999999996</v>
      </c>
      <c r="BQ75" s="1289"/>
      <c r="BR75" s="1289"/>
      <c r="BS75" s="1289"/>
      <c r="BT75" s="1289"/>
      <c r="BU75" s="1289"/>
      <c r="BV75" s="1289"/>
      <c r="BW75" s="1289"/>
      <c r="BX75" s="1289">
        <v>4.7</v>
      </c>
      <c r="BY75" s="1289"/>
      <c r="BZ75" s="1289"/>
      <c r="CA75" s="1289"/>
      <c r="CB75" s="1289"/>
      <c r="CC75" s="1289"/>
      <c r="CD75" s="1289"/>
      <c r="CE75" s="1289"/>
      <c r="CF75" s="1289">
        <v>5.6</v>
      </c>
      <c r="CG75" s="1289"/>
      <c r="CH75" s="1289"/>
      <c r="CI75" s="1289"/>
      <c r="CJ75" s="1289"/>
      <c r="CK75" s="1289"/>
      <c r="CL75" s="1289"/>
      <c r="CM75" s="1289"/>
      <c r="CN75" s="1289">
        <v>6.8</v>
      </c>
      <c r="CO75" s="1289"/>
      <c r="CP75" s="1289"/>
      <c r="CQ75" s="1289"/>
      <c r="CR75" s="1289"/>
      <c r="CS75" s="1289"/>
      <c r="CT75" s="1289"/>
      <c r="CU75" s="1289"/>
      <c r="CV75" s="1289">
        <v>7.4</v>
      </c>
      <c r="CW75" s="1289"/>
      <c r="CX75" s="1289"/>
      <c r="CY75" s="1289"/>
      <c r="CZ75" s="1289"/>
      <c r="DA75" s="1289"/>
      <c r="DB75" s="1289"/>
      <c r="DC75" s="1289"/>
    </row>
    <row r="76" spans="2:107">
      <c r="B76" s="375"/>
      <c r="G76" s="1294"/>
      <c r="H76" s="1294"/>
      <c r="I76" s="1284"/>
      <c r="J76" s="1284"/>
      <c r="K76" s="1290"/>
      <c r="L76" s="1290"/>
      <c r="M76" s="1290"/>
      <c r="N76" s="1290"/>
      <c r="AM76" s="384"/>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5"/>
      <c r="G77" s="1284"/>
      <c r="H77" s="1284"/>
      <c r="I77" s="1284"/>
      <c r="J77" s="1284"/>
      <c r="K77" s="1295"/>
      <c r="L77" s="1295"/>
      <c r="M77" s="1295"/>
      <c r="N77" s="1295"/>
      <c r="AN77" s="1288" t="s">
        <v>617</v>
      </c>
      <c r="AO77" s="1288"/>
      <c r="AP77" s="1288"/>
      <c r="AQ77" s="1288"/>
      <c r="AR77" s="1288"/>
      <c r="AS77" s="1288"/>
      <c r="AT77" s="1288"/>
      <c r="AU77" s="1288"/>
      <c r="AV77" s="1288"/>
      <c r="AW77" s="1288"/>
      <c r="AX77" s="1288"/>
      <c r="AY77" s="1288"/>
      <c r="AZ77" s="1288"/>
      <c r="BA77" s="1288"/>
      <c r="BB77" s="1291" t="s">
        <v>615</v>
      </c>
      <c r="BC77" s="1291"/>
      <c r="BD77" s="1291"/>
      <c r="BE77" s="1291"/>
      <c r="BF77" s="1291"/>
      <c r="BG77" s="1291"/>
      <c r="BH77" s="1291"/>
      <c r="BI77" s="1291"/>
      <c r="BJ77" s="1291"/>
      <c r="BK77" s="1291"/>
      <c r="BL77" s="1291"/>
      <c r="BM77" s="1291"/>
      <c r="BN77" s="1291"/>
      <c r="BO77" s="1291"/>
      <c r="BP77" s="1289">
        <v>20.2</v>
      </c>
      <c r="BQ77" s="1289"/>
      <c r="BR77" s="1289"/>
      <c r="BS77" s="1289"/>
      <c r="BT77" s="1289"/>
      <c r="BU77" s="1289"/>
      <c r="BV77" s="1289"/>
      <c r="BW77" s="1289"/>
      <c r="BX77" s="1289">
        <v>24.2</v>
      </c>
      <c r="BY77" s="1289"/>
      <c r="BZ77" s="1289"/>
      <c r="CA77" s="1289"/>
      <c r="CB77" s="1289"/>
      <c r="CC77" s="1289"/>
      <c r="CD77" s="1289"/>
      <c r="CE77" s="1289"/>
      <c r="CF77" s="1289">
        <v>22.1</v>
      </c>
      <c r="CG77" s="1289"/>
      <c r="CH77" s="1289"/>
      <c r="CI77" s="1289"/>
      <c r="CJ77" s="1289"/>
      <c r="CK77" s="1289"/>
      <c r="CL77" s="1289"/>
      <c r="CM77" s="1289"/>
      <c r="CN77" s="1289">
        <v>20.399999999999999</v>
      </c>
      <c r="CO77" s="1289"/>
      <c r="CP77" s="1289"/>
      <c r="CQ77" s="1289"/>
      <c r="CR77" s="1289"/>
      <c r="CS77" s="1289"/>
      <c r="CT77" s="1289"/>
      <c r="CU77" s="1289"/>
      <c r="CV77" s="1289">
        <v>11.2</v>
      </c>
      <c r="CW77" s="1289"/>
      <c r="CX77" s="1289"/>
      <c r="CY77" s="1289"/>
      <c r="CZ77" s="1289"/>
      <c r="DA77" s="1289"/>
      <c r="DB77" s="1289"/>
      <c r="DC77" s="1289"/>
    </row>
    <row r="78" spans="2:107">
      <c r="B78" s="375"/>
      <c r="G78" s="1284"/>
      <c r="H78" s="1284"/>
      <c r="I78" s="1284"/>
      <c r="J78" s="1284"/>
      <c r="K78" s="1295"/>
      <c r="L78" s="1295"/>
      <c r="M78" s="1295"/>
      <c r="N78" s="1295"/>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5"/>
      <c r="G79" s="1284"/>
      <c r="H79" s="1284"/>
      <c r="I79" s="1293"/>
      <c r="J79" s="1293"/>
      <c r="K79" s="1296"/>
      <c r="L79" s="1296"/>
      <c r="M79" s="1296"/>
      <c r="N79" s="1296"/>
      <c r="AN79" s="1288"/>
      <c r="AO79" s="1288"/>
      <c r="AP79" s="1288"/>
      <c r="AQ79" s="1288"/>
      <c r="AR79" s="1288"/>
      <c r="AS79" s="1288"/>
      <c r="AT79" s="1288"/>
      <c r="AU79" s="1288"/>
      <c r="AV79" s="1288"/>
      <c r="AW79" s="1288"/>
      <c r="AX79" s="1288"/>
      <c r="AY79" s="1288"/>
      <c r="AZ79" s="1288"/>
      <c r="BA79" s="1288"/>
      <c r="BB79" s="1291" t="s">
        <v>620</v>
      </c>
      <c r="BC79" s="1291"/>
      <c r="BD79" s="1291"/>
      <c r="BE79" s="1291"/>
      <c r="BF79" s="1291"/>
      <c r="BG79" s="1291"/>
      <c r="BH79" s="1291"/>
      <c r="BI79" s="1291"/>
      <c r="BJ79" s="1291"/>
      <c r="BK79" s="1291"/>
      <c r="BL79" s="1291"/>
      <c r="BM79" s="1291"/>
      <c r="BN79" s="1291"/>
      <c r="BO79" s="1291"/>
      <c r="BP79" s="1289">
        <v>6.8</v>
      </c>
      <c r="BQ79" s="1289"/>
      <c r="BR79" s="1289"/>
      <c r="BS79" s="1289"/>
      <c r="BT79" s="1289"/>
      <c r="BU79" s="1289"/>
      <c r="BV79" s="1289"/>
      <c r="BW79" s="1289"/>
      <c r="BX79" s="1289">
        <v>6.4</v>
      </c>
      <c r="BY79" s="1289"/>
      <c r="BZ79" s="1289"/>
      <c r="CA79" s="1289"/>
      <c r="CB79" s="1289"/>
      <c r="CC79" s="1289"/>
      <c r="CD79" s="1289"/>
      <c r="CE79" s="1289"/>
      <c r="CF79" s="1289">
        <v>6.3</v>
      </c>
      <c r="CG79" s="1289"/>
      <c r="CH79" s="1289"/>
      <c r="CI79" s="1289"/>
      <c r="CJ79" s="1289"/>
      <c r="CK79" s="1289"/>
      <c r="CL79" s="1289"/>
      <c r="CM79" s="1289"/>
      <c r="CN79" s="1289">
        <v>6.2</v>
      </c>
      <c r="CO79" s="1289"/>
      <c r="CP79" s="1289"/>
      <c r="CQ79" s="1289"/>
      <c r="CR79" s="1289"/>
      <c r="CS79" s="1289"/>
      <c r="CT79" s="1289"/>
      <c r="CU79" s="1289"/>
      <c r="CV79" s="1289">
        <v>5.7</v>
      </c>
      <c r="CW79" s="1289"/>
      <c r="CX79" s="1289"/>
      <c r="CY79" s="1289"/>
      <c r="CZ79" s="1289"/>
      <c r="DA79" s="1289"/>
      <c r="DB79" s="1289"/>
      <c r="DC79" s="1289"/>
    </row>
    <row r="80" spans="2:107">
      <c r="B80" s="375"/>
      <c r="G80" s="1284"/>
      <c r="H80" s="1284"/>
      <c r="I80" s="1293"/>
      <c r="J80" s="1293"/>
      <c r="K80" s="1296"/>
      <c r="L80" s="1296"/>
      <c r="M80" s="1296"/>
      <c r="N80" s="1296"/>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ireXngoN6RujeS/iP3FQab1fqcFCT/5pLqOg97pCeba63ZxPtNZlcBv0A2b+EDnT8ClO/V+G9wqj2X3fsYgSpA==" saltValue="x/CiNjXYFy2img1GsGoV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475</v>
      </c>
    </row>
  </sheetData>
  <sheetProtection algorithmName="SHA-512" hashValue="VH+KXFrV/Z2HeszwjWdV7NmvfaHwpZzjtVrt77PBBiERA51nkGf8hRZ9PdlGG7CwRIN9U6mTncR/OAIY4LoLtg==" saltValue="u3xTVp1gaRKjxM+f6WOj9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475</v>
      </c>
    </row>
  </sheetData>
  <sheetProtection algorithmName="SHA-512" hashValue="YCozF/p9REMMhB5QseCwBAfJvw0gZokKvGy16WZaxGmkGjkQQ+Vly61nJ8QY1n+BTC2cxHIKHafJexeV0LSulQ==" saltValue="etZ3jVXBs9/88eO6RvmrP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525</v>
      </c>
      <c r="G2" s="148"/>
      <c r="H2" s="149"/>
    </row>
    <row r="3" spans="1:8">
      <c r="A3" s="145" t="s">
        <v>518</v>
      </c>
      <c r="B3" s="150"/>
      <c r="C3" s="151"/>
      <c r="D3" s="152">
        <v>46416</v>
      </c>
      <c r="E3" s="153"/>
      <c r="F3" s="154">
        <v>52191</v>
      </c>
      <c r="G3" s="155"/>
      <c r="H3" s="156"/>
    </row>
    <row r="4" spans="1:8">
      <c r="A4" s="157"/>
      <c r="B4" s="158"/>
      <c r="C4" s="159"/>
      <c r="D4" s="160">
        <v>24658</v>
      </c>
      <c r="E4" s="161"/>
      <c r="F4" s="162">
        <v>24843</v>
      </c>
      <c r="G4" s="163"/>
      <c r="H4" s="164"/>
    </row>
    <row r="5" spans="1:8">
      <c r="A5" s="145" t="s">
        <v>520</v>
      </c>
      <c r="B5" s="150"/>
      <c r="C5" s="151"/>
      <c r="D5" s="152">
        <v>60716</v>
      </c>
      <c r="E5" s="153"/>
      <c r="F5" s="154">
        <v>41934</v>
      </c>
      <c r="G5" s="155"/>
      <c r="H5" s="156"/>
    </row>
    <row r="6" spans="1:8">
      <c r="A6" s="157"/>
      <c r="B6" s="158"/>
      <c r="C6" s="159"/>
      <c r="D6" s="160">
        <v>45735</v>
      </c>
      <c r="E6" s="161"/>
      <c r="F6" s="162">
        <v>23352</v>
      </c>
      <c r="G6" s="163"/>
      <c r="H6" s="164"/>
    </row>
    <row r="7" spans="1:8">
      <c r="A7" s="145" t="s">
        <v>521</v>
      </c>
      <c r="B7" s="150"/>
      <c r="C7" s="151"/>
      <c r="D7" s="152">
        <v>51592</v>
      </c>
      <c r="E7" s="153"/>
      <c r="F7" s="154">
        <v>45588</v>
      </c>
      <c r="G7" s="155"/>
      <c r="H7" s="156"/>
    </row>
    <row r="8" spans="1:8">
      <c r="A8" s="157"/>
      <c r="B8" s="158"/>
      <c r="C8" s="159"/>
      <c r="D8" s="160">
        <v>40710</v>
      </c>
      <c r="E8" s="161"/>
      <c r="F8" s="162">
        <v>24150</v>
      </c>
      <c r="G8" s="163"/>
      <c r="H8" s="164"/>
    </row>
    <row r="9" spans="1:8">
      <c r="A9" s="145" t="s">
        <v>522</v>
      </c>
      <c r="B9" s="150"/>
      <c r="C9" s="151"/>
      <c r="D9" s="152">
        <v>62193</v>
      </c>
      <c r="E9" s="153"/>
      <c r="F9" s="154">
        <v>45483</v>
      </c>
      <c r="G9" s="155"/>
      <c r="H9" s="156"/>
    </row>
    <row r="10" spans="1:8">
      <c r="A10" s="157"/>
      <c r="B10" s="158"/>
      <c r="C10" s="159"/>
      <c r="D10" s="160">
        <v>32682</v>
      </c>
      <c r="E10" s="161"/>
      <c r="F10" s="162">
        <v>24241</v>
      </c>
      <c r="G10" s="163"/>
      <c r="H10" s="164"/>
    </row>
    <row r="11" spans="1:8">
      <c r="A11" s="145" t="s">
        <v>523</v>
      </c>
      <c r="B11" s="150"/>
      <c r="C11" s="151"/>
      <c r="D11" s="152">
        <v>52273</v>
      </c>
      <c r="E11" s="153"/>
      <c r="F11" s="154">
        <v>45945</v>
      </c>
      <c r="G11" s="155"/>
      <c r="H11" s="156"/>
    </row>
    <row r="12" spans="1:8">
      <c r="A12" s="157"/>
      <c r="B12" s="158"/>
      <c r="C12" s="165"/>
      <c r="D12" s="160">
        <v>36552</v>
      </c>
      <c r="E12" s="161"/>
      <c r="F12" s="162">
        <v>25180</v>
      </c>
      <c r="G12" s="163"/>
      <c r="H12" s="164"/>
    </row>
    <row r="13" spans="1:8">
      <c r="A13" s="145"/>
      <c r="B13" s="150"/>
      <c r="C13" s="166"/>
      <c r="D13" s="167">
        <v>54638</v>
      </c>
      <c r="E13" s="168"/>
      <c r="F13" s="169">
        <v>46228</v>
      </c>
      <c r="G13" s="170"/>
      <c r="H13" s="156"/>
    </row>
    <row r="14" spans="1:8">
      <c r="A14" s="157"/>
      <c r="B14" s="158"/>
      <c r="C14" s="159"/>
      <c r="D14" s="160">
        <v>36067</v>
      </c>
      <c r="E14" s="161"/>
      <c r="F14" s="162">
        <v>24353</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3.45</v>
      </c>
      <c r="C19" s="171">
        <f>ROUND(VALUE(SUBSTITUTE(実質収支比率等に係る経年分析!G$48,"▲","-")),2)</f>
        <v>1.23</v>
      </c>
      <c r="D19" s="171">
        <f>ROUND(VALUE(SUBSTITUTE(実質収支比率等に係る経年分析!H$48,"▲","-")),2)</f>
        <v>1.42</v>
      </c>
      <c r="E19" s="171">
        <f>ROUND(VALUE(SUBSTITUTE(実質収支比率等に係る経年分析!I$48,"▲","-")),2)</f>
        <v>2.57</v>
      </c>
      <c r="F19" s="171">
        <f>ROUND(VALUE(SUBSTITUTE(実質収支比率等に係る経年分析!J$48,"▲","-")),2)</f>
        <v>6.16</v>
      </c>
    </row>
    <row r="20" spans="1:11">
      <c r="A20" s="171" t="s">
        <v>55</v>
      </c>
      <c r="B20" s="171">
        <f>ROUND(VALUE(SUBSTITUTE(実質収支比率等に係る経年分析!F$47,"▲","-")),2)</f>
        <v>17.670000000000002</v>
      </c>
      <c r="C20" s="171">
        <f>ROUND(VALUE(SUBSTITUTE(実質収支比率等に係る経年分析!G$47,"▲","-")),2)</f>
        <v>18.190000000000001</v>
      </c>
      <c r="D20" s="171">
        <f>ROUND(VALUE(SUBSTITUTE(実質収支比率等に係る経年分析!H$47,"▲","-")),2)</f>
        <v>17.2</v>
      </c>
      <c r="E20" s="171">
        <f>ROUND(VALUE(SUBSTITUTE(実質収支比率等に係る経年分析!I$47,"▲","-")),2)</f>
        <v>13.49</v>
      </c>
      <c r="F20" s="171">
        <f>ROUND(VALUE(SUBSTITUTE(実質収支比率等に係る経年分析!J$47,"▲","-")),2)</f>
        <v>16.39</v>
      </c>
    </row>
    <row r="21" spans="1:11">
      <c r="A21" s="171" t="s">
        <v>56</v>
      </c>
      <c r="B21" s="171">
        <f>IF(ISNUMBER(VALUE(SUBSTITUTE(実質収支比率等に係る経年分析!F$49,"▲","-"))),ROUND(VALUE(SUBSTITUTE(実質収支比率等に係る経年分析!F$49,"▲","-")),2),NA())</f>
        <v>-6.31</v>
      </c>
      <c r="C21" s="171">
        <f>IF(ISNUMBER(VALUE(SUBSTITUTE(実質収支比率等に係る経年分析!G$49,"▲","-"))),ROUND(VALUE(SUBSTITUTE(実質収支比率等に係る経年分析!G$49,"▲","-")),2),NA())</f>
        <v>-1.41</v>
      </c>
      <c r="D21" s="171">
        <f>IF(ISNUMBER(VALUE(SUBSTITUTE(実質収支比率等に係る経年分析!H$49,"▲","-"))),ROUND(VALUE(SUBSTITUTE(実質収支比率等に係る経年分析!H$49,"▲","-")),2),NA())</f>
        <v>0.46</v>
      </c>
      <c r="E21" s="171">
        <f>IF(ISNUMBER(VALUE(SUBSTITUTE(実質収支比率等に係る経年分析!I$49,"▲","-"))),ROUND(VALUE(SUBSTITUTE(実質収支比率等に係る経年分析!I$49,"▲","-")),2),NA())</f>
        <v>6.45</v>
      </c>
      <c r="F21" s="171">
        <f>IF(ISNUMBER(VALUE(SUBSTITUTE(実質収支比率等に係る経年分析!J$49,"▲","-"))),ROUND(VALUE(SUBSTITUTE(実質収支比率等に係る経年分析!J$49,"▲","-")),2),NA())</f>
        <v>12.94</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v>
      </c>
    </row>
    <row r="32" spans="1:11">
      <c r="A32" s="172" t="str">
        <f>IF(連結実質赤字比率に係る赤字・黒字の構成分析!C$38="",NA(),連結実質赤字比率に係る赤字・黒字の構成分析!C$38)</f>
        <v>介護保険事業特別会計（保険事業勘定）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v>
      </c>
      <c r="F32" s="172">
        <f>IF(ROUND(VALUE(SUBSTITUTE(連結実質赤字比率に係る赤字・黒字の構成分析!H$38,"▲", "-")), 2) &lt; 0, ABS(ROUND(VALUE(SUBSTITUTE(連結実質赤字比率に係る赤字・黒字の構成分析!H$38,"▲", "-")), 2)), NA())</f>
        <v>0.33</v>
      </c>
      <c r="G32" s="172" t="e">
        <f>IF(ROUND(VALUE(SUBSTITUTE(連結実質赤字比率に係る赤字・黒字の構成分析!H$38,"▲", "-")), 2) &gt;= 0, ABS(ROUND(VALUE(SUBSTITUTE(連結実質赤字比率に係る赤字・黒字の構成分析!H$38,"▲", "-")), 2)), NA())</f>
        <v>#N/A</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v>
      </c>
    </row>
    <row r="33" spans="1:16">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1.07</v>
      </c>
    </row>
    <row r="34" spans="1:16">
      <c r="A34" s="172" t="str">
        <f>IF(連結実質赤字比率に係る赤字・黒字の構成分析!C$36="",NA(),連結実質赤字比率に係る赤字・黒字の構成分析!C$36)</f>
        <v>那珂川市下水道事業会計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8.9700000000000006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8.9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9.81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10.43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10.210000000000001</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3.45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2.56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11.54</v>
      </c>
    </row>
    <row r="36" spans="1:16">
      <c r="A36" s="172" t="str">
        <f>IF(連結実質赤字比率に係る赤字・黒字の構成分析!C$34="",NA(),連結実質赤字比率に係る赤字・黒字の構成分析!C$34)</f>
        <v>公共用地先行取得事業特別会計</v>
      </c>
      <c r="B36" s="172" t="e">
        <f>IF(ROUND(VALUE(SUBSTITUTE(連結実質赤字比率に係る赤字・黒字の構成分析!F$34,"▲", "-")), 2) &lt; 0, ABS(ROUND(VALUE(SUBSTITUTE(連結実質赤字比率に係る赤字・黒字の構成分析!F$34,"▲", "-")), 2)), NA())</f>
        <v>#VALUE!</v>
      </c>
      <c r="C36" s="172" t="e">
        <f>IF(ROUND(VALUE(SUBSTITUTE(連結実質赤字比率に係る赤字・黒字の構成分析!F$34,"▲", "-")), 2) &gt;= 0, ABS(ROUND(VALUE(SUBSTITUTE(連結実質赤字比率に係る赤字・黒字の構成分析!F$34,"▲", "-")), 2)), NA())</f>
        <v>#VALUE!</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v>
      </c>
      <c r="J36" s="172">
        <f>IF(ROUND(VALUE(SUBSTITUTE(連結実質赤字比率に係る赤字・黒字の構成分析!J$34,"▲", "-")), 2) &lt; 0, ABS(ROUND(VALUE(SUBSTITUTE(連結実質赤字比率に係る赤字・黒字の構成分析!J$34,"▲", "-")), 2)), NA())</f>
        <v>5.38</v>
      </c>
      <c r="K36" s="172" t="e">
        <f>IF(ROUND(VALUE(SUBSTITUTE(連結実質赤字比率に係る赤字・黒字の構成分析!J$34,"▲", "-")), 2) &gt;= 0, ABS(ROUND(VALUE(SUBSTITUTE(連結実質赤字比率に係る赤字・黒字の構成分析!J$34,"▲", "-")), 2)), NA())</f>
        <v>#N/A</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1024</v>
      </c>
      <c r="E42" s="173"/>
      <c r="F42" s="173"/>
      <c r="G42" s="173">
        <f>'実質公債費比率（分子）の構造'!L$52</f>
        <v>1065</v>
      </c>
      <c r="H42" s="173"/>
      <c r="I42" s="173"/>
      <c r="J42" s="173">
        <f>'実質公債費比率（分子）の構造'!M$52</f>
        <v>1045</v>
      </c>
      <c r="K42" s="173"/>
      <c r="L42" s="173"/>
      <c r="M42" s="173">
        <f>'実質公債費比率（分子）の構造'!N$52</f>
        <v>1025</v>
      </c>
      <c r="N42" s="173"/>
      <c r="O42" s="173"/>
      <c r="P42" s="173">
        <f>'実質公債費比率（分子）の構造'!O$52</f>
        <v>1046</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42</v>
      </c>
      <c r="C44" s="173"/>
      <c r="D44" s="173"/>
      <c r="E44" s="173">
        <f>'実質公債費比率（分子）の構造'!L$50</f>
        <v>122</v>
      </c>
      <c r="F44" s="173"/>
      <c r="G44" s="173"/>
      <c r="H44" s="173">
        <f>'実質公債費比率（分子）の構造'!M$50</f>
        <v>234</v>
      </c>
      <c r="I44" s="173"/>
      <c r="J44" s="173"/>
      <c r="K44" s="173">
        <f>'実質公債費比率（分子）の構造'!N$50</f>
        <v>242</v>
      </c>
      <c r="L44" s="173"/>
      <c r="M44" s="173"/>
      <c r="N44" s="173">
        <f>'実質公債費比率（分子）の構造'!O$50</f>
        <v>193</v>
      </c>
      <c r="O44" s="173"/>
      <c r="P44" s="173"/>
    </row>
    <row r="45" spans="1:16">
      <c r="A45" s="173" t="s">
        <v>66</v>
      </c>
      <c r="B45" s="173">
        <f>'実質公債費比率（分子）の構造'!K$49</f>
        <v>54</v>
      </c>
      <c r="C45" s="173"/>
      <c r="D45" s="173"/>
      <c r="E45" s="173">
        <f>'実質公債費比率（分子）の構造'!L$49</f>
        <v>52</v>
      </c>
      <c r="F45" s="173"/>
      <c r="G45" s="173"/>
      <c r="H45" s="173">
        <f>'実質公債費比率（分子）の構造'!M$49</f>
        <v>145</v>
      </c>
      <c r="I45" s="173"/>
      <c r="J45" s="173"/>
      <c r="K45" s="173">
        <f>'実質公債費比率（分子）の構造'!N$49</f>
        <v>157</v>
      </c>
      <c r="L45" s="173"/>
      <c r="M45" s="173"/>
      <c r="N45" s="173">
        <f>'実質公債費比率（分子）の構造'!O$49</f>
        <v>172</v>
      </c>
      <c r="O45" s="173"/>
      <c r="P45" s="173"/>
    </row>
    <row r="46" spans="1:16">
      <c r="A46" s="173" t="s">
        <v>67</v>
      </c>
      <c r="B46" s="173">
        <f>'実質公債費比率（分子）の構造'!K$48</f>
        <v>15</v>
      </c>
      <c r="C46" s="173"/>
      <c r="D46" s="173"/>
      <c r="E46" s="173">
        <f>'実質公債費比率（分子）の構造'!L$48</f>
        <v>23</v>
      </c>
      <c r="F46" s="173"/>
      <c r="G46" s="173"/>
      <c r="H46" s="173">
        <f>'実質公債費比率（分子）の構造'!M$48</f>
        <v>13</v>
      </c>
      <c r="I46" s="173"/>
      <c r="J46" s="173"/>
      <c r="K46" s="173">
        <f>'実質公債費比率（分子）の構造'!N$48</f>
        <v>16</v>
      </c>
      <c r="L46" s="173"/>
      <c r="M46" s="173"/>
      <c r="N46" s="173">
        <f>'実質公債費比率（分子）の構造'!O$48</f>
        <v>16</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1262</v>
      </c>
      <c r="C49" s="173"/>
      <c r="D49" s="173"/>
      <c r="E49" s="173">
        <f>'実質公債費比率（分子）の構造'!L$45</f>
        <v>1283</v>
      </c>
      <c r="F49" s="173"/>
      <c r="G49" s="173"/>
      <c r="H49" s="173">
        <f>'実質公債費比率（分子）の構造'!M$45</f>
        <v>1288</v>
      </c>
      <c r="I49" s="173"/>
      <c r="J49" s="173"/>
      <c r="K49" s="173">
        <f>'実質公債費比率（分子）の構造'!N$45</f>
        <v>1328</v>
      </c>
      <c r="L49" s="173"/>
      <c r="M49" s="173"/>
      <c r="N49" s="173">
        <f>'実質公債費比率（分子）の構造'!O$45</f>
        <v>1341</v>
      </c>
      <c r="O49" s="173"/>
      <c r="P49" s="173"/>
    </row>
    <row r="50" spans="1:16">
      <c r="A50" s="173" t="s">
        <v>71</v>
      </c>
      <c r="B50" s="173" t="e">
        <f>NA()</f>
        <v>#N/A</v>
      </c>
      <c r="C50" s="173">
        <f>IF(ISNUMBER('実質公債費比率（分子）の構造'!K$53),'実質公債費比率（分子）の構造'!K$53,NA())</f>
        <v>349</v>
      </c>
      <c r="D50" s="173" t="e">
        <f>NA()</f>
        <v>#N/A</v>
      </c>
      <c r="E50" s="173" t="e">
        <f>NA()</f>
        <v>#N/A</v>
      </c>
      <c r="F50" s="173">
        <f>IF(ISNUMBER('実質公債費比率（分子）の構造'!L$53),'実質公債費比率（分子）の構造'!L$53,NA())</f>
        <v>415</v>
      </c>
      <c r="G50" s="173" t="e">
        <f>NA()</f>
        <v>#N/A</v>
      </c>
      <c r="H50" s="173" t="e">
        <f>NA()</f>
        <v>#N/A</v>
      </c>
      <c r="I50" s="173">
        <f>IF(ISNUMBER('実質公債費比率（分子）の構造'!M$53),'実質公債費比率（分子）の構造'!M$53,NA())</f>
        <v>635</v>
      </c>
      <c r="J50" s="173" t="e">
        <f>NA()</f>
        <v>#N/A</v>
      </c>
      <c r="K50" s="173" t="e">
        <f>NA()</f>
        <v>#N/A</v>
      </c>
      <c r="L50" s="173">
        <f>IF(ISNUMBER('実質公債費比率（分子）の構造'!N$53),'実質公債費比率（分子）の構造'!N$53,NA())</f>
        <v>718</v>
      </c>
      <c r="M50" s="173" t="e">
        <f>NA()</f>
        <v>#N/A</v>
      </c>
      <c r="N50" s="173" t="e">
        <f>NA()</f>
        <v>#N/A</v>
      </c>
      <c r="O50" s="173">
        <f>IF(ISNUMBER('実質公債費比率（分子）の構造'!O$53),'実質公債費比率（分子）の構造'!O$53,NA())</f>
        <v>676</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12577</v>
      </c>
      <c r="E56" s="172"/>
      <c r="F56" s="172"/>
      <c r="G56" s="172">
        <f>'将来負担比率（分子）の構造'!J$52</f>
        <v>12455</v>
      </c>
      <c r="H56" s="172"/>
      <c r="I56" s="172"/>
      <c r="J56" s="172">
        <f>'将来負担比率（分子）の構造'!K$52</f>
        <v>12375</v>
      </c>
      <c r="K56" s="172"/>
      <c r="L56" s="172"/>
      <c r="M56" s="172">
        <f>'将来負担比率（分子）の構造'!L$52</f>
        <v>13654</v>
      </c>
      <c r="N56" s="172"/>
      <c r="O56" s="172"/>
      <c r="P56" s="172">
        <f>'将来負担比率（分子）の構造'!M$52</f>
        <v>13551</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f>'将来負担比率（分子）の構造'!L$51</f>
        <v>185</v>
      </c>
      <c r="N57" s="172"/>
      <c r="O57" s="172"/>
      <c r="P57" s="172">
        <f>'将来負担比率（分子）の構造'!M$51</f>
        <v>162</v>
      </c>
    </row>
    <row r="58" spans="1:16">
      <c r="A58" s="172" t="s">
        <v>41</v>
      </c>
      <c r="B58" s="172"/>
      <c r="C58" s="172"/>
      <c r="D58" s="172">
        <f>'将来負担比率（分子）の構造'!I$50</f>
        <v>9127</v>
      </c>
      <c r="E58" s="172"/>
      <c r="F58" s="172"/>
      <c r="G58" s="172">
        <f>'将来負担比率（分子）の構造'!J$50</f>
        <v>8383</v>
      </c>
      <c r="H58" s="172"/>
      <c r="I58" s="172"/>
      <c r="J58" s="172">
        <f>'将来負担比率（分子）の構造'!K$50</f>
        <v>8139</v>
      </c>
      <c r="K58" s="172"/>
      <c r="L58" s="172"/>
      <c r="M58" s="172">
        <f>'将来負担比率（分子）の構造'!L$50</f>
        <v>6974</v>
      </c>
      <c r="N58" s="172"/>
      <c r="O58" s="172"/>
      <c r="P58" s="172">
        <f>'将来負担比率（分子）の構造'!M$50</f>
        <v>7216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1120</v>
      </c>
      <c r="C62" s="172"/>
      <c r="D62" s="172"/>
      <c r="E62" s="172">
        <f>'将来負担比率（分子）の構造'!J$45</f>
        <v>1038</v>
      </c>
      <c r="F62" s="172"/>
      <c r="G62" s="172"/>
      <c r="H62" s="172">
        <f>'将来負担比率（分子）の構造'!K$45</f>
        <v>1067</v>
      </c>
      <c r="I62" s="172"/>
      <c r="J62" s="172"/>
      <c r="K62" s="172">
        <f>'将来負担比率（分子）の構造'!L$45</f>
        <v>1072</v>
      </c>
      <c r="L62" s="172"/>
      <c r="M62" s="172"/>
      <c r="N62" s="172">
        <f>'将来負担比率（分子）の構造'!M$45</f>
        <v>1078</v>
      </c>
      <c r="O62" s="172"/>
      <c r="P62" s="172"/>
    </row>
    <row r="63" spans="1:16">
      <c r="A63" s="172" t="s">
        <v>34</v>
      </c>
      <c r="B63" s="172">
        <f>'将来負担比率（分子）の構造'!I$44</f>
        <v>2511</v>
      </c>
      <c r="C63" s="172"/>
      <c r="D63" s="172"/>
      <c r="E63" s="172">
        <f>'将来負担比率（分子）の構造'!J$44</f>
        <v>2420</v>
      </c>
      <c r="F63" s="172"/>
      <c r="G63" s="172"/>
      <c r="H63" s="172">
        <f>'将来負担比率（分子）の構造'!K$44</f>
        <v>2244</v>
      </c>
      <c r="I63" s="172"/>
      <c r="J63" s="172"/>
      <c r="K63" s="172">
        <f>'将来負担比率（分子）の構造'!L$44</f>
        <v>2062</v>
      </c>
      <c r="L63" s="172"/>
      <c r="M63" s="172"/>
      <c r="N63" s="172">
        <f>'将来負担比率（分子）の構造'!M$44</f>
        <v>1819</v>
      </c>
      <c r="O63" s="172"/>
      <c r="P63" s="172"/>
    </row>
    <row r="64" spans="1:16">
      <c r="A64" s="172" t="s">
        <v>33</v>
      </c>
      <c r="B64" s="172">
        <f>'将来負担比率（分子）の構造'!I$43</f>
        <v>179</v>
      </c>
      <c r="C64" s="172"/>
      <c r="D64" s="172"/>
      <c r="E64" s="172">
        <f>'将来負担比率（分子）の構造'!J$43</f>
        <v>190</v>
      </c>
      <c r="F64" s="172"/>
      <c r="G64" s="172"/>
      <c r="H64" s="172">
        <f>'将来負担比率（分子）の構造'!K$43</f>
        <v>203</v>
      </c>
      <c r="I64" s="172"/>
      <c r="J64" s="172"/>
      <c r="K64" s="172">
        <f>'将来負担比率（分子）の構造'!L$43</f>
        <v>220</v>
      </c>
      <c r="L64" s="172"/>
      <c r="M64" s="172"/>
      <c r="N64" s="172">
        <f>'将来負担比率（分子）の構造'!M$43</f>
        <v>228</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11492</v>
      </c>
      <c r="C66" s="172"/>
      <c r="D66" s="172"/>
      <c r="E66" s="172">
        <f>'将来負担比率（分子）の構造'!J$41</f>
        <v>12026</v>
      </c>
      <c r="F66" s="172"/>
      <c r="G66" s="172"/>
      <c r="H66" s="172">
        <f>'将来負担比率（分子）の構造'!K$41</f>
        <v>13059</v>
      </c>
      <c r="I66" s="172"/>
      <c r="J66" s="172"/>
      <c r="K66" s="172">
        <f>'将来負担比率（分子）の構造'!L$41</f>
        <v>13900</v>
      </c>
      <c r="L66" s="172"/>
      <c r="M66" s="172"/>
      <c r="N66" s="172">
        <f>'将来負担比率（分子）の構造'!M$41</f>
        <v>14005</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1664</v>
      </c>
      <c r="C72" s="176">
        <f>基金残高に係る経年分析!G55</f>
        <v>1345</v>
      </c>
      <c r="D72" s="176">
        <f>基金残高に係る経年分析!H55</f>
        <v>1751</v>
      </c>
    </row>
    <row r="73" spans="1:16">
      <c r="A73" s="175" t="s">
        <v>78</v>
      </c>
      <c r="B73" s="176">
        <f>基金残高に係る経年分析!F56</f>
        <v>1526</v>
      </c>
      <c r="C73" s="176">
        <f>基金残高に係る経年分析!G56</f>
        <v>1347</v>
      </c>
      <c r="D73" s="176">
        <f>基金残高に係る経年分析!H56</f>
        <v>1352</v>
      </c>
    </row>
    <row r="74" spans="1:16">
      <c r="A74" s="175" t="s">
        <v>79</v>
      </c>
      <c r="B74" s="176">
        <f>基金残高に係る経年分析!F57</f>
        <v>5198</v>
      </c>
      <c r="C74" s="176">
        <f>基金残高に係る経年分析!G57</f>
        <v>4522</v>
      </c>
      <c r="D74" s="176">
        <f>基金残高に係る経年分析!H57</f>
        <v>4369</v>
      </c>
    </row>
  </sheetData>
  <sheetProtection algorithmName="SHA-512" hashValue="go8HyC4hm5J1Bz2oYc9s4OJv4PZ2DM+kq0hXM0fWMqS6g7pRGyYw49HZjI/UFtuQKUXRgunefeyzvKbm0tajmg==" saltValue="JsEzg9cdBXkLObbQLZ1gq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214</v>
      </c>
      <c r="DI1" s="642"/>
      <c r="DJ1" s="642"/>
      <c r="DK1" s="642"/>
      <c r="DL1" s="642"/>
      <c r="DM1" s="642"/>
      <c r="DN1" s="643"/>
      <c r="DO1" s="212"/>
      <c r="DP1" s="641" t="s">
        <v>575</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216</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217</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576</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218</v>
      </c>
      <c r="S4" s="645"/>
      <c r="T4" s="645"/>
      <c r="U4" s="645"/>
      <c r="V4" s="645"/>
      <c r="W4" s="645"/>
      <c r="X4" s="645"/>
      <c r="Y4" s="646"/>
      <c r="Z4" s="644" t="s">
        <v>219</v>
      </c>
      <c r="AA4" s="645"/>
      <c r="AB4" s="645"/>
      <c r="AC4" s="646"/>
      <c r="AD4" s="644" t="s">
        <v>220</v>
      </c>
      <c r="AE4" s="645"/>
      <c r="AF4" s="645"/>
      <c r="AG4" s="645"/>
      <c r="AH4" s="645"/>
      <c r="AI4" s="645"/>
      <c r="AJ4" s="645"/>
      <c r="AK4" s="646"/>
      <c r="AL4" s="644" t="s">
        <v>219</v>
      </c>
      <c r="AM4" s="645"/>
      <c r="AN4" s="645"/>
      <c r="AO4" s="646"/>
      <c r="AP4" s="650" t="s">
        <v>221</v>
      </c>
      <c r="AQ4" s="650"/>
      <c r="AR4" s="650"/>
      <c r="AS4" s="650"/>
      <c r="AT4" s="650"/>
      <c r="AU4" s="650"/>
      <c r="AV4" s="650"/>
      <c r="AW4" s="650"/>
      <c r="AX4" s="650"/>
      <c r="AY4" s="650"/>
      <c r="AZ4" s="650"/>
      <c r="BA4" s="650"/>
      <c r="BB4" s="650"/>
      <c r="BC4" s="650"/>
      <c r="BD4" s="650"/>
      <c r="BE4" s="650"/>
      <c r="BF4" s="650"/>
      <c r="BG4" s="650" t="s">
        <v>222</v>
      </c>
      <c r="BH4" s="650"/>
      <c r="BI4" s="650"/>
      <c r="BJ4" s="650"/>
      <c r="BK4" s="650"/>
      <c r="BL4" s="650"/>
      <c r="BM4" s="650"/>
      <c r="BN4" s="650"/>
      <c r="BO4" s="650" t="s">
        <v>219</v>
      </c>
      <c r="BP4" s="650"/>
      <c r="BQ4" s="650"/>
      <c r="BR4" s="650"/>
      <c r="BS4" s="650" t="s">
        <v>223</v>
      </c>
      <c r="BT4" s="650"/>
      <c r="BU4" s="650"/>
      <c r="BV4" s="650"/>
      <c r="BW4" s="650"/>
      <c r="BX4" s="650"/>
      <c r="BY4" s="650"/>
      <c r="BZ4" s="650"/>
      <c r="CA4" s="650"/>
      <c r="CB4" s="650"/>
      <c r="CD4" s="647" t="s">
        <v>577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c r="B5" s="651" t="s">
        <v>224</v>
      </c>
      <c r="C5" s="652"/>
      <c r="D5" s="652"/>
      <c r="E5" s="652"/>
      <c r="F5" s="652"/>
      <c r="G5" s="652"/>
      <c r="H5" s="652"/>
      <c r="I5" s="652"/>
      <c r="J5" s="652"/>
      <c r="K5" s="652"/>
      <c r="L5" s="652"/>
      <c r="M5" s="652"/>
      <c r="N5" s="652"/>
      <c r="O5" s="652"/>
      <c r="P5" s="652"/>
      <c r="Q5" s="653"/>
      <c r="R5" s="654">
        <v>6328153</v>
      </c>
      <c r="S5" s="655"/>
      <c r="T5" s="655"/>
      <c r="U5" s="655"/>
      <c r="V5" s="655"/>
      <c r="W5" s="655"/>
      <c r="X5" s="655"/>
      <c r="Y5" s="656"/>
      <c r="Z5" s="657">
        <v>27.6</v>
      </c>
      <c r="AA5" s="657"/>
      <c r="AB5" s="657"/>
      <c r="AC5" s="657"/>
      <c r="AD5" s="658">
        <v>6328153</v>
      </c>
      <c r="AE5" s="658"/>
      <c r="AF5" s="658"/>
      <c r="AG5" s="658"/>
      <c r="AH5" s="658"/>
      <c r="AI5" s="658"/>
      <c r="AJ5" s="658"/>
      <c r="AK5" s="658"/>
      <c r="AL5" s="659">
        <v>59.7</v>
      </c>
      <c r="AM5" s="660"/>
      <c r="AN5" s="660"/>
      <c r="AO5" s="661"/>
      <c r="AP5" s="651" t="s">
        <v>225</v>
      </c>
      <c r="AQ5" s="652"/>
      <c r="AR5" s="652"/>
      <c r="AS5" s="652"/>
      <c r="AT5" s="652"/>
      <c r="AU5" s="652"/>
      <c r="AV5" s="652"/>
      <c r="AW5" s="652"/>
      <c r="AX5" s="652"/>
      <c r="AY5" s="652"/>
      <c r="AZ5" s="652"/>
      <c r="BA5" s="652"/>
      <c r="BB5" s="652"/>
      <c r="BC5" s="652"/>
      <c r="BD5" s="652"/>
      <c r="BE5" s="652"/>
      <c r="BF5" s="653"/>
      <c r="BG5" s="665">
        <v>6324662</v>
      </c>
      <c r="BH5" s="666"/>
      <c r="BI5" s="666"/>
      <c r="BJ5" s="666"/>
      <c r="BK5" s="666"/>
      <c r="BL5" s="666"/>
      <c r="BM5" s="666"/>
      <c r="BN5" s="667"/>
      <c r="BO5" s="668">
        <v>99.9</v>
      </c>
      <c r="BP5" s="668"/>
      <c r="BQ5" s="668"/>
      <c r="BR5" s="668"/>
      <c r="BS5" s="669">
        <v>247797</v>
      </c>
      <c r="BT5" s="669"/>
      <c r="BU5" s="669"/>
      <c r="BV5" s="669"/>
      <c r="BW5" s="669"/>
      <c r="BX5" s="669"/>
      <c r="BY5" s="669"/>
      <c r="BZ5" s="669"/>
      <c r="CA5" s="669"/>
      <c r="CB5" s="673"/>
      <c r="CD5" s="647" t="s">
        <v>221</v>
      </c>
      <c r="CE5" s="648"/>
      <c r="CF5" s="648"/>
      <c r="CG5" s="648"/>
      <c r="CH5" s="648"/>
      <c r="CI5" s="648"/>
      <c r="CJ5" s="648"/>
      <c r="CK5" s="648"/>
      <c r="CL5" s="648"/>
      <c r="CM5" s="648"/>
      <c r="CN5" s="648"/>
      <c r="CO5" s="648"/>
      <c r="CP5" s="648"/>
      <c r="CQ5" s="649"/>
      <c r="CR5" s="647" t="s">
        <v>226</v>
      </c>
      <c r="CS5" s="648"/>
      <c r="CT5" s="648"/>
      <c r="CU5" s="648"/>
      <c r="CV5" s="648"/>
      <c r="CW5" s="648"/>
      <c r="CX5" s="648"/>
      <c r="CY5" s="649"/>
      <c r="CZ5" s="647" t="s">
        <v>219</v>
      </c>
      <c r="DA5" s="648"/>
      <c r="DB5" s="648"/>
      <c r="DC5" s="649"/>
      <c r="DD5" s="647" t="s">
        <v>227</v>
      </c>
      <c r="DE5" s="648"/>
      <c r="DF5" s="648"/>
      <c r="DG5" s="648"/>
      <c r="DH5" s="648"/>
      <c r="DI5" s="648"/>
      <c r="DJ5" s="648"/>
      <c r="DK5" s="648"/>
      <c r="DL5" s="648"/>
      <c r="DM5" s="648"/>
      <c r="DN5" s="648"/>
      <c r="DO5" s="648"/>
      <c r="DP5" s="649"/>
      <c r="DQ5" s="647" t="s">
        <v>228</v>
      </c>
      <c r="DR5" s="648"/>
      <c r="DS5" s="648"/>
      <c r="DT5" s="648"/>
      <c r="DU5" s="648"/>
      <c r="DV5" s="648"/>
      <c r="DW5" s="648"/>
      <c r="DX5" s="648"/>
      <c r="DY5" s="648"/>
      <c r="DZ5" s="648"/>
      <c r="EA5" s="648"/>
      <c r="EB5" s="648"/>
      <c r="EC5" s="649"/>
    </row>
    <row r="6" spans="2:143" ht="11.25" customHeight="1">
      <c r="B6" s="662" t="s">
        <v>229</v>
      </c>
      <c r="C6" s="663"/>
      <c r="D6" s="663"/>
      <c r="E6" s="663"/>
      <c r="F6" s="663"/>
      <c r="G6" s="663"/>
      <c r="H6" s="663"/>
      <c r="I6" s="663"/>
      <c r="J6" s="663"/>
      <c r="K6" s="663"/>
      <c r="L6" s="663"/>
      <c r="M6" s="663"/>
      <c r="N6" s="663"/>
      <c r="O6" s="663"/>
      <c r="P6" s="663"/>
      <c r="Q6" s="664"/>
      <c r="R6" s="665">
        <v>134283</v>
      </c>
      <c r="S6" s="666"/>
      <c r="T6" s="666"/>
      <c r="U6" s="666"/>
      <c r="V6" s="666"/>
      <c r="W6" s="666"/>
      <c r="X6" s="666"/>
      <c r="Y6" s="667"/>
      <c r="Z6" s="668">
        <v>0.6</v>
      </c>
      <c r="AA6" s="668"/>
      <c r="AB6" s="668"/>
      <c r="AC6" s="668"/>
      <c r="AD6" s="669">
        <v>134283</v>
      </c>
      <c r="AE6" s="669"/>
      <c r="AF6" s="669"/>
      <c r="AG6" s="669"/>
      <c r="AH6" s="669"/>
      <c r="AI6" s="669"/>
      <c r="AJ6" s="669"/>
      <c r="AK6" s="669"/>
      <c r="AL6" s="670">
        <v>1.3</v>
      </c>
      <c r="AM6" s="671"/>
      <c r="AN6" s="671"/>
      <c r="AO6" s="672"/>
      <c r="AP6" s="662" t="s">
        <v>578</v>
      </c>
      <c r="AQ6" s="663"/>
      <c r="AR6" s="663"/>
      <c r="AS6" s="663"/>
      <c r="AT6" s="663"/>
      <c r="AU6" s="663"/>
      <c r="AV6" s="663"/>
      <c r="AW6" s="663"/>
      <c r="AX6" s="663"/>
      <c r="AY6" s="663"/>
      <c r="AZ6" s="663"/>
      <c r="BA6" s="663"/>
      <c r="BB6" s="663"/>
      <c r="BC6" s="663"/>
      <c r="BD6" s="663"/>
      <c r="BE6" s="663"/>
      <c r="BF6" s="664"/>
      <c r="BG6" s="665">
        <v>6324662</v>
      </c>
      <c r="BH6" s="666"/>
      <c r="BI6" s="666"/>
      <c r="BJ6" s="666"/>
      <c r="BK6" s="666"/>
      <c r="BL6" s="666"/>
      <c r="BM6" s="666"/>
      <c r="BN6" s="667"/>
      <c r="BO6" s="668">
        <v>99.9</v>
      </c>
      <c r="BP6" s="668"/>
      <c r="BQ6" s="668"/>
      <c r="BR6" s="668"/>
      <c r="BS6" s="669">
        <v>247797</v>
      </c>
      <c r="BT6" s="669"/>
      <c r="BU6" s="669"/>
      <c r="BV6" s="669"/>
      <c r="BW6" s="669"/>
      <c r="BX6" s="669"/>
      <c r="BY6" s="669"/>
      <c r="BZ6" s="669"/>
      <c r="CA6" s="669"/>
      <c r="CB6" s="673"/>
      <c r="CD6" s="676" t="s">
        <v>230</v>
      </c>
      <c r="CE6" s="677"/>
      <c r="CF6" s="677"/>
      <c r="CG6" s="677"/>
      <c r="CH6" s="677"/>
      <c r="CI6" s="677"/>
      <c r="CJ6" s="677"/>
      <c r="CK6" s="677"/>
      <c r="CL6" s="677"/>
      <c r="CM6" s="677"/>
      <c r="CN6" s="677"/>
      <c r="CO6" s="677"/>
      <c r="CP6" s="677"/>
      <c r="CQ6" s="678"/>
      <c r="CR6" s="665">
        <v>154182</v>
      </c>
      <c r="CS6" s="666"/>
      <c r="CT6" s="666"/>
      <c r="CU6" s="666"/>
      <c r="CV6" s="666"/>
      <c r="CW6" s="666"/>
      <c r="CX6" s="666"/>
      <c r="CY6" s="667"/>
      <c r="CZ6" s="659">
        <v>0.7</v>
      </c>
      <c r="DA6" s="660"/>
      <c r="DB6" s="660"/>
      <c r="DC6" s="679"/>
      <c r="DD6" s="674" t="s">
        <v>579</v>
      </c>
      <c r="DE6" s="666"/>
      <c r="DF6" s="666"/>
      <c r="DG6" s="666"/>
      <c r="DH6" s="666"/>
      <c r="DI6" s="666"/>
      <c r="DJ6" s="666"/>
      <c r="DK6" s="666"/>
      <c r="DL6" s="666"/>
      <c r="DM6" s="666"/>
      <c r="DN6" s="666"/>
      <c r="DO6" s="666"/>
      <c r="DP6" s="667"/>
      <c r="DQ6" s="674">
        <v>154182</v>
      </c>
      <c r="DR6" s="666"/>
      <c r="DS6" s="666"/>
      <c r="DT6" s="666"/>
      <c r="DU6" s="666"/>
      <c r="DV6" s="666"/>
      <c r="DW6" s="666"/>
      <c r="DX6" s="666"/>
      <c r="DY6" s="666"/>
      <c r="DZ6" s="666"/>
      <c r="EA6" s="666"/>
      <c r="EB6" s="666"/>
      <c r="EC6" s="675"/>
    </row>
    <row r="7" spans="2:143" ht="11.25" customHeight="1">
      <c r="B7" s="662" t="s">
        <v>231</v>
      </c>
      <c r="C7" s="663"/>
      <c r="D7" s="663"/>
      <c r="E7" s="663"/>
      <c r="F7" s="663"/>
      <c r="G7" s="663"/>
      <c r="H7" s="663"/>
      <c r="I7" s="663"/>
      <c r="J7" s="663"/>
      <c r="K7" s="663"/>
      <c r="L7" s="663"/>
      <c r="M7" s="663"/>
      <c r="N7" s="663"/>
      <c r="O7" s="663"/>
      <c r="P7" s="663"/>
      <c r="Q7" s="664"/>
      <c r="R7" s="665">
        <v>3332</v>
      </c>
      <c r="S7" s="666"/>
      <c r="T7" s="666"/>
      <c r="U7" s="666"/>
      <c r="V7" s="666"/>
      <c r="W7" s="666"/>
      <c r="X7" s="666"/>
      <c r="Y7" s="667"/>
      <c r="Z7" s="668">
        <v>0</v>
      </c>
      <c r="AA7" s="668"/>
      <c r="AB7" s="668"/>
      <c r="AC7" s="668"/>
      <c r="AD7" s="669">
        <v>3332</v>
      </c>
      <c r="AE7" s="669"/>
      <c r="AF7" s="669"/>
      <c r="AG7" s="669"/>
      <c r="AH7" s="669"/>
      <c r="AI7" s="669"/>
      <c r="AJ7" s="669"/>
      <c r="AK7" s="669"/>
      <c r="AL7" s="670">
        <v>0</v>
      </c>
      <c r="AM7" s="671"/>
      <c r="AN7" s="671"/>
      <c r="AO7" s="672"/>
      <c r="AP7" s="662" t="s">
        <v>580</v>
      </c>
      <c r="AQ7" s="663"/>
      <c r="AR7" s="663"/>
      <c r="AS7" s="663"/>
      <c r="AT7" s="663"/>
      <c r="AU7" s="663"/>
      <c r="AV7" s="663"/>
      <c r="AW7" s="663"/>
      <c r="AX7" s="663"/>
      <c r="AY7" s="663"/>
      <c r="AZ7" s="663"/>
      <c r="BA7" s="663"/>
      <c r="BB7" s="663"/>
      <c r="BC7" s="663"/>
      <c r="BD7" s="663"/>
      <c r="BE7" s="663"/>
      <c r="BF7" s="664"/>
      <c r="BG7" s="665">
        <v>2697620</v>
      </c>
      <c r="BH7" s="666"/>
      <c r="BI7" s="666"/>
      <c r="BJ7" s="666"/>
      <c r="BK7" s="666"/>
      <c r="BL7" s="666"/>
      <c r="BM7" s="666"/>
      <c r="BN7" s="667"/>
      <c r="BO7" s="668">
        <v>42.6</v>
      </c>
      <c r="BP7" s="668"/>
      <c r="BQ7" s="668"/>
      <c r="BR7" s="668"/>
      <c r="BS7" s="669">
        <v>58856</v>
      </c>
      <c r="BT7" s="669"/>
      <c r="BU7" s="669"/>
      <c r="BV7" s="669"/>
      <c r="BW7" s="669"/>
      <c r="BX7" s="669"/>
      <c r="BY7" s="669"/>
      <c r="BZ7" s="669"/>
      <c r="CA7" s="669"/>
      <c r="CB7" s="673"/>
      <c r="CD7" s="680" t="s">
        <v>232</v>
      </c>
      <c r="CE7" s="681"/>
      <c r="CF7" s="681"/>
      <c r="CG7" s="681"/>
      <c r="CH7" s="681"/>
      <c r="CI7" s="681"/>
      <c r="CJ7" s="681"/>
      <c r="CK7" s="681"/>
      <c r="CL7" s="681"/>
      <c r="CM7" s="681"/>
      <c r="CN7" s="681"/>
      <c r="CO7" s="681"/>
      <c r="CP7" s="681"/>
      <c r="CQ7" s="682"/>
      <c r="CR7" s="665">
        <v>2707789</v>
      </c>
      <c r="CS7" s="666"/>
      <c r="CT7" s="666"/>
      <c r="CU7" s="666"/>
      <c r="CV7" s="666"/>
      <c r="CW7" s="666"/>
      <c r="CX7" s="666"/>
      <c r="CY7" s="667"/>
      <c r="CZ7" s="668">
        <v>12.2</v>
      </c>
      <c r="DA7" s="668"/>
      <c r="DB7" s="668"/>
      <c r="DC7" s="668"/>
      <c r="DD7" s="674">
        <v>167778</v>
      </c>
      <c r="DE7" s="666"/>
      <c r="DF7" s="666"/>
      <c r="DG7" s="666"/>
      <c r="DH7" s="666"/>
      <c r="DI7" s="666"/>
      <c r="DJ7" s="666"/>
      <c r="DK7" s="666"/>
      <c r="DL7" s="666"/>
      <c r="DM7" s="666"/>
      <c r="DN7" s="666"/>
      <c r="DO7" s="666"/>
      <c r="DP7" s="667"/>
      <c r="DQ7" s="674">
        <v>2011238</v>
      </c>
      <c r="DR7" s="666"/>
      <c r="DS7" s="666"/>
      <c r="DT7" s="666"/>
      <c r="DU7" s="666"/>
      <c r="DV7" s="666"/>
      <c r="DW7" s="666"/>
      <c r="DX7" s="666"/>
      <c r="DY7" s="666"/>
      <c r="DZ7" s="666"/>
      <c r="EA7" s="666"/>
      <c r="EB7" s="666"/>
      <c r="EC7" s="675"/>
    </row>
    <row r="8" spans="2:143" ht="11.25" customHeight="1">
      <c r="B8" s="662" t="s">
        <v>233</v>
      </c>
      <c r="C8" s="663"/>
      <c r="D8" s="663"/>
      <c r="E8" s="663"/>
      <c r="F8" s="663"/>
      <c r="G8" s="663"/>
      <c r="H8" s="663"/>
      <c r="I8" s="663"/>
      <c r="J8" s="663"/>
      <c r="K8" s="663"/>
      <c r="L8" s="663"/>
      <c r="M8" s="663"/>
      <c r="N8" s="663"/>
      <c r="O8" s="663"/>
      <c r="P8" s="663"/>
      <c r="Q8" s="664"/>
      <c r="R8" s="665">
        <v>33611</v>
      </c>
      <c r="S8" s="666"/>
      <c r="T8" s="666"/>
      <c r="U8" s="666"/>
      <c r="V8" s="666"/>
      <c r="W8" s="666"/>
      <c r="X8" s="666"/>
      <c r="Y8" s="667"/>
      <c r="Z8" s="668">
        <v>0.1</v>
      </c>
      <c r="AA8" s="668"/>
      <c r="AB8" s="668"/>
      <c r="AC8" s="668"/>
      <c r="AD8" s="669">
        <v>33611</v>
      </c>
      <c r="AE8" s="669"/>
      <c r="AF8" s="669"/>
      <c r="AG8" s="669"/>
      <c r="AH8" s="669"/>
      <c r="AI8" s="669"/>
      <c r="AJ8" s="669"/>
      <c r="AK8" s="669"/>
      <c r="AL8" s="670">
        <v>0.3</v>
      </c>
      <c r="AM8" s="671"/>
      <c r="AN8" s="671"/>
      <c r="AO8" s="672"/>
      <c r="AP8" s="662" t="s">
        <v>234</v>
      </c>
      <c r="AQ8" s="663"/>
      <c r="AR8" s="663"/>
      <c r="AS8" s="663"/>
      <c r="AT8" s="663"/>
      <c r="AU8" s="663"/>
      <c r="AV8" s="663"/>
      <c r="AW8" s="663"/>
      <c r="AX8" s="663"/>
      <c r="AY8" s="663"/>
      <c r="AZ8" s="663"/>
      <c r="BA8" s="663"/>
      <c r="BB8" s="663"/>
      <c r="BC8" s="663"/>
      <c r="BD8" s="663"/>
      <c r="BE8" s="663"/>
      <c r="BF8" s="664"/>
      <c r="BG8" s="665">
        <v>82345</v>
      </c>
      <c r="BH8" s="666"/>
      <c r="BI8" s="666"/>
      <c r="BJ8" s="666"/>
      <c r="BK8" s="666"/>
      <c r="BL8" s="666"/>
      <c r="BM8" s="666"/>
      <c r="BN8" s="667"/>
      <c r="BO8" s="668">
        <v>1.3</v>
      </c>
      <c r="BP8" s="668"/>
      <c r="BQ8" s="668"/>
      <c r="BR8" s="668"/>
      <c r="BS8" s="669" t="s">
        <v>130</v>
      </c>
      <c r="BT8" s="669"/>
      <c r="BU8" s="669"/>
      <c r="BV8" s="669"/>
      <c r="BW8" s="669"/>
      <c r="BX8" s="669"/>
      <c r="BY8" s="669"/>
      <c r="BZ8" s="669"/>
      <c r="CA8" s="669"/>
      <c r="CB8" s="673"/>
      <c r="CD8" s="680" t="s">
        <v>235</v>
      </c>
      <c r="CE8" s="681"/>
      <c r="CF8" s="681"/>
      <c r="CG8" s="681"/>
      <c r="CH8" s="681"/>
      <c r="CI8" s="681"/>
      <c r="CJ8" s="681"/>
      <c r="CK8" s="681"/>
      <c r="CL8" s="681"/>
      <c r="CM8" s="681"/>
      <c r="CN8" s="681"/>
      <c r="CO8" s="681"/>
      <c r="CP8" s="681"/>
      <c r="CQ8" s="682"/>
      <c r="CR8" s="665">
        <v>10102497</v>
      </c>
      <c r="CS8" s="666"/>
      <c r="CT8" s="666"/>
      <c r="CU8" s="666"/>
      <c r="CV8" s="666"/>
      <c r="CW8" s="666"/>
      <c r="CX8" s="666"/>
      <c r="CY8" s="667"/>
      <c r="CZ8" s="668">
        <v>45.4</v>
      </c>
      <c r="DA8" s="668"/>
      <c r="DB8" s="668"/>
      <c r="DC8" s="668"/>
      <c r="DD8" s="674">
        <v>344253</v>
      </c>
      <c r="DE8" s="666"/>
      <c r="DF8" s="666"/>
      <c r="DG8" s="666"/>
      <c r="DH8" s="666"/>
      <c r="DI8" s="666"/>
      <c r="DJ8" s="666"/>
      <c r="DK8" s="666"/>
      <c r="DL8" s="666"/>
      <c r="DM8" s="666"/>
      <c r="DN8" s="666"/>
      <c r="DO8" s="666"/>
      <c r="DP8" s="667"/>
      <c r="DQ8" s="674">
        <v>3697894</v>
      </c>
      <c r="DR8" s="666"/>
      <c r="DS8" s="666"/>
      <c r="DT8" s="666"/>
      <c r="DU8" s="666"/>
      <c r="DV8" s="666"/>
      <c r="DW8" s="666"/>
      <c r="DX8" s="666"/>
      <c r="DY8" s="666"/>
      <c r="DZ8" s="666"/>
      <c r="EA8" s="666"/>
      <c r="EB8" s="666"/>
      <c r="EC8" s="675"/>
    </row>
    <row r="9" spans="2:143" ht="11.25" customHeight="1">
      <c r="B9" s="662" t="s">
        <v>236</v>
      </c>
      <c r="C9" s="663"/>
      <c r="D9" s="663"/>
      <c r="E9" s="663"/>
      <c r="F9" s="663"/>
      <c r="G9" s="663"/>
      <c r="H9" s="663"/>
      <c r="I9" s="663"/>
      <c r="J9" s="663"/>
      <c r="K9" s="663"/>
      <c r="L9" s="663"/>
      <c r="M9" s="663"/>
      <c r="N9" s="663"/>
      <c r="O9" s="663"/>
      <c r="P9" s="663"/>
      <c r="Q9" s="664"/>
      <c r="R9" s="665">
        <v>39237</v>
      </c>
      <c r="S9" s="666"/>
      <c r="T9" s="666"/>
      <c r="U9" s="666"/>
      <c r="V9" s="666"/>
      <c r="W9" s="666"/>
      <c r="X9" s="666"/>
      <c r="Y9" s="667"/>
      <c r="Z9" s="668">
        <v>0.2</v>
      </c>
      <c r="AA9" s="668"/>
      <c r="AB9" s="668"/>
      <c r="AC9" s="668"/>
      <c r="AD9" s="669">
        <v>39237</v>
      </c>
      <c r="AE9" s="669"/>
      <c r="AF9" s="669"/>
      <c r="AG9" s="669"/>
      <c r="AH9" s="669"/>
      <c r="AI9" s="669"/>
      <c r="AJ9" s="669"/>
      <c r="AK9" s="669"/>
      <c r="AL9" s="670">
        <v>0.4</v>
      </c>
      <c r="AM9" s="671"/>
      <c r="AN9" s="671"/>
      <c r="AO9" s="672"/>
      <c r="AP9" s="662" t="s">
        <v>581</v>
      </c>
      <c r="AQ9" s="663"/>
      <c r="AR9" s="663"/>
      <c r="AS9" s="663"/>
      <c r="AT9" s="663"/>
      <c r="AU9" s="663"/>
      <c r="AV9" s="663"/>
      <c r="AW9" s="663"/>
      <c r="AX9" s="663"/>
      <c r="AY9" s="663"/>
      <c r="AZ9" s="663"/>
      <c r="BA9" s="663"/>
      <c r="BB9" s="663"/>
      <c r="BC9" s="663"/>
      <c r="BD9" s="663"/>
      <c r="BE9" s="663"/>
      <c r="BF9" s="664"/>
      <c r="BG9" s="665">
        <v>2332128</v>
      </c>
      <c r="BH9" s="666"/>
      <c r="BI9" s="666"/>
      <c r="BJ9" s="666"/>
      <c r="BK9" s="666"/>
      <c r="BL9" s="666"/>
      <c r="BM9" s="666"/>
      <c r="BN9" s="667"/>
      <c r="BO9" s="668">
        <v>36.9</v>
      </c>
      <c r="BP9" s="668"/>
      <c r="BQ9" s="668"/>
      <c r="BR9" s="668"/>
      <c r="BS9" s="669" t="s">
        <v>579</v>
      </c>
      <c r="BT9" s="669"/>
      <c r="BU9" s="669"/>
      <c r="BV9" s="669"/>
      <c r="BW9" s="669"/>
      <c r="BX9" s="669"/>
      <c r="BY9" s="669"/>
      <c r="BZ9" s="669"/>
      <c r="CA9" s="669"/>
      <c r="CB9" s="673"/>
      <c r="CD9" s="680" t="s">
        <v>237</v>
      </c>
      <c r="CE9" s="681"/>
      <c r="CF9" s="681"/>
      <c r="CG9" s="681"/>
      <c r="CH9" s="681"/>
      <c r="CI9" s="681"/>
      <c r="CJ9" s="681"/>
      <c r="CK9" s="681"/>
      <c r="CL9" s="681"/>
      <c r="CM9" s="681"/>
      <c r="CN9" s="681"/>
      <c r="CO9" s="681"/>
      <c r="CP9" s="681"/>
      <c r="CQ9" s="682"/>
      <c r="CR9" s="665">
        <v>1716115</v>
      </c>
      <c r="CS9" s="666"/>
      <c r="CT9" s="666"/>
      <c r="CU9" s="666"/>
      <c r="CV9" s="666"/>
      <c r="CW9" s="666"/>
      <c r="CX9" s="666"/>
      <c r="CY9" s="667"/>
      <c r="CZ9" s="668">
        <v>7.7</v>
      </c>
      <c r="DA9" s="668"/>
      <c r="DB9" s="668"/>
      <c r="DC9" s="668"/>
      <c r="DD9" s="674">
        <v>6137</v>
      </c>
      <c r="DE9" s="666"/>
      <c r="DF9" s="666"/>
      <c r="DG9" s="666"/>
      <c r="DH9" s="666"/>
      <c r="DI9" s="666"/>
      <c r="DJ9" s="666"/>
      <c r="DK9" s="666"/>
      <c r="DL9" s="666"/>
      <c r="DM9" s="666"/>
      <c r="DN9" s="666"/>
      <c r="DO9" s="666"/>
      <c r="DP9" s="667"/>
      <c r="DQ9" s="674">
        <v>1017649</v>
      </c>
      <c r="DR9" s="666"/>
      <c r="DS9" s="666"/>
      <c r="DT9" s="666"/>
      <c r="DU9" s="666"/>
      <c r="DV9" s="666"/>
      <c r="DW9" s="666"/>
      <c r="DX9" s="666"/>
      <c r="DY9" s="666"/>
      <c r="DZ9" s="666"/>
      <c r="EA9" s="666"/>
      <c r="EB9" s="666"/>
      <c r="EC9" s="675"/>
    </row>
    <row r="10" spans="2:143" ht="11.25" customHeight="1">
      <c r="B10" s="662" t="s">
        <v>238</v>
      </c>
      <c r="C10" s="663"/>
      <c r="D10" s="663"/>
      <c r="E10" s="663"/>
      <c r="F10" s="663"/>
      <c r="G10" s="663"/>
      <c r="H10" s="663"/>
      <c r="I10" s="663"/>
      <c r="J10" s="663"/>
      <c r="K10" s="663"/>
      <c r="L10" s="663"/>
      <c r="M10" s="663"/>
      <c r="N10" s="663"/>
      <c r="O10" s="663"/>
      <c r="P10" s="663"/>
      <c r="Q10" s="664"/>
      <c r="R10" s="665" t="s">
        <v>579</v>
      </c>
      <c r="S10" s="666"/>
      <c r="T10" s="666"/>
      <c r="U10" s="666"/>
      <c r="V10" s="666"/>
      <c r="W10" s="666"/>
      <c r="X10" s="666"/>
      <c r="Y10" s="667"/>
      <c r="Z10" s="668" t="s">
        <v>579</v>
      </c>
      <c r="AA10" s="668"/>
      <c r="AB10" s="668"/>
      <c r="AC10" s="668"/>
      <c r="AD10" s="669" t="s">
        <v>579</v>
      </c>
      <c r="AE10" s="669"/>
      <c r="AF10" s="669"/>
      <c r="AG10" s="669"/>
      <c r="AH10" s="669"/>
      <c r="AI10" s="669"/>
      <c r="AJ10" s="669"/>
      <c r="AK10" s="669"/>
      <c r="AL10" s="670" t="s">
        <v>579</v>
      </c>
      <c r="AM10" s="671"/>
      <c r="AN10" s="671"/>
      <c r="AO10" s="672"/>
      <c r="AP10" s="662" t="s">
        <v>582</v>
      </c>
      <c r="AQ10" s="663"/>
      <c r="AR10" s="663"/>
      <c r="AS10" s="663"/>
      <c r="AT10" s="663"/>
      <c r="AU10" s="663"/>
      <c r="AV10" s="663"/>
      <c r="AW10" s="663"/>
      <c r="AX10" s="663"/>
      <c r="AY10" s="663"/>
      <c r="AZ10" s="663"/>
      <c r="BA10" s="663"/>
      <c r="BB10" s="663"/>
      <c r="BC10" s="663"/>
      <c r="BD10" s="663"/>
      <c r="BE10" s="663"/>
      <c r="BF10" s="664"/>
      <c r="BG10" s="665">
        <v>147018</v>
      </c>
      <c r="BH10" s="666"/>
      <c r="BI10" s="666"/>
      <c r="BJ10" s="666"/>
      <c r="BK10" s="666"/>
      <c r="BL10" s="666"/>
      <c r="BM10" s="666"/>
      <c r="BN10" s="667"/>
      <c r="BO10" s="668">
        <v>2.2999999999999998</v>
      </c>
      <c r="BP10" s="668"/>
      <c r="BQ10" s="668"/>
      <c r="BR10" s="668"/>
      <c r="BS10" s="669">
        <v>23719</v>
      </c>
      <c r="BT10" s="669"/>
      <c r="BU10" s="669"/>
      <c r="BV10" s="669"/>
      <c r="BW10" s="669"/>
      <c r="BX10" s="669"/>
      <c r="BY10" s="669"/>
      <c r="BZ10" s="669"/>
      <c r="CA10" s="669"/>
      <c r="CB10" s="673"/>
      <c r="CD10" s="680" t="s">
        <v>239</v>
      </c>
      <c r="CE10" s="681"/>
      <c r="CF10" s="681"/>
      <c r="CG10" s="681"/>
      <c r="CH10" s="681"/>
      <c r="CI10" s="681"/>
      <c r="CJ10" s="681"/>
      <c r="CK10" s="681"/>
      <c r="CL10" s="681"/>
      <c r="CM10" s="681"/>
      <c r="CN10" s="681"/>
      <c r="CO10" s="681"/>
      <c r="CP10" s="681"/>
      <c r="CQ10" s="682"/>
      <c r="CR10" s="665">
        <v>26728</v>
      </c>
      <c r="CS10" s="666"/>
      <c r="CT10" s="666"/>
      <c r="CU10" s="666"/>
      <c r="CV10" s="666"/>
      <c r="CW10" s="666"/>
      <c r="CX10" s="666"/>
      <c r="CY10" s="667"/>
      <c r="CZ10" s="668">
        <v>0.1</v>
      </c>
      <c r="DA10" s="668"/>
      <c r="DB10" s="668"/>
      <c r="DC10" s="668"/>
      <c r="DD10" s="674" t="s">
        <v>579</v>
      </c>
      <c r="DE10" s="666"/>
      <c r="DF10" s="666"/>
      <c r="DG10" s="666"/>
      <c r="DH10" s="666"/>
      <c r="DI10" s="666"/>
      <c r="DJ10" s="666"/>
      <c r="DK10" s="666"/>
      <c r="DL10" s="666"/>
      <c r="DM10" s="666"/>
      <c r="DN10" s="666"/>
      <c r="DO10" s="666"/>
      <c r="DP10" s="667"/>
      <c r="DQ10" s="674">
        <v>16713</v>
      </c>
      <c r="DR10" s="666"/>
      <c r="DS10" s="666"/>
      <c r="DT10" s="666"/>
      <c r="DU10" s="666"/>
      <c r="DV10" s="666"/>
      <c r="DW10" s="666"/>
      <c r="DX10" s="666"/>
      <c r="DY10" s="666"/>
      <c r="DZ10" s="666"/>
      <c r="EA10" s="666"/>
      <c r="EB10" s="666"/>
      <c r="EC10" s="675"/>
    </row>
    <row r="11" spans="2:143" ht="11.25" customHeight="1">
      <c r="B11" s="662" t="s">
        <v>240</v>
      </c>
      <c r="C11" s="663"/>
      <c r="D11" s="663"/>
      <c r="E11" s="663"/>
      <c r="F11" s="663"/>
      <c r="G11" s="663"/>
      <c r="H11" s="663"/>
      <c r="I11" s="663"/>
      <c r="J11" s="663"/>
      <c r="K11" s="663"/>
      <c r="L11" s="663"/>
      <c r="M11" s="663"/>
      <c r="N11" s="663"/>
      <c r="O11" s="663"/>
      <c r="P11" s="663"/>
      <c r="Q11" s="664"/>
      <c r="R11" s="665">
        <v>1094638</v>
      </c>
      <c r="S11" s="666"/>
      <c r="T11" s="666"/>
      <c r="U11" s="666"/>
      <c r="V11" s="666"/>
      <c r="W11" s="666"/>
      <c r="X11" s="666"/>
      <c r="Y11" s="667"/>
      <c r="Z11" s="670">
        <v>4.8</v>
      </c>
      <c r="AA11" s="671"/>
      <c r="AB11" s="671"/>
      <c r="AC11" s="683"/>
      <c r="AD11" s="674">
        <v>1094638</v>
      </c>
      <c r="AE11" s="666"/>
      <c r="AF11" s="666"/>
      <c r="AG11" s="666"/>
      <c r="AH11" s="666"/>
      <c r="AI11" s="666"/>
      <c r="AJ11" s="666"/>
      <c r="AK11" s="667"/>
      <c r="AL11" s="670">
        <v>10.3</v>
      </c>
      <c r="AM11" s="671"/>
      <c r="AN11" s="671"/>
      <c r="AO11" s="672"/>
      <c r="AP11" s="662" t="s">
        <v>241</v>
      </c>
      <c r="AQ11" s="663"/>
      <c r="AR11" s="663"/>
      <c r="AS11" s="663"/>
      <c r="AT11" s="663"/>
      <c r="AU11" s="663"/>
      <c r="AV11" s="663"/>
      <c r="AW11" s="663"/>
      <c r="AX11" s="663"/>
      <c r="AY11" s="663"/>
      <c r="AZ11" s="663"/>
      <c r="BA11" s="663"/>
      <c r="BB11" s="663"/>
      <c r="BC11" s="663"/>
      <c r="BD11" s="663"/>
      <c r="BE11" s="663"/>
      <c r="BF11" s="664"/>
      <c r="BG11" s="665">
        <v>136129</v>
      </c>
      <c r="BH11" s="666"/>
      <c r="BI11" s="666"/>
      <c r="BJ11" s="666"/>
      <c r="BK11" s="666"/>
      <c r="BL11" s="666"/>
      <c r="BM11" s="666"/>
      <c r="BN11" s="667"/>
      <c r="BO11" s="668">
        <v>2.2000000000000002</v>
      </c>
      <c r="BP11" s="668"/>
      <c r="BQ11" s="668"/>
      <c r="BR11" s="668"/>
      <c r="BS11" s="669">
        <v>35137</v>
      </c>
      <c r="BT11" s="669"/>
      <c r="BU11" s="669"/>
      <c r="BV11" s="669"/>
      <c r="BW11" s="669"/>
      <c r="BX11" s="669"/>
      <c r="BY11" s="669"/>
      <c r="BZ11" s="669"/>
      <c r="CA11" s="669"/>
      <c r="CB11" s="673"/>
      <c r="CD11" s="680" t="s">
        <v>242</v>
      </c>
      <c r="CE11" s="681"/>
      <c r="CF11" s="681"/>
      <c r="CG11" s="681"/>
      <c r="CH11" s="681"/>
      <c r="CI11" s="681"/>
      <c r="CJ11" s="681"/>
      <c r="CK11" s="681"/>
      <c r="CL11" s="681"/>
      <c r="CM11" s="681"/>
      <c r="CN11" s="681"/>
      <c r="CO11" s="681"/>
      <c r="CP11" s="681"/>
      <c r="CQ11" s="682"/>
      <c r="CR11" s="665">
        <v>190993</v>
      </c>
      <c r="CS11" s="666"/>
      <c r="CT11" s="666"/>
      <c r="CU11" s="666"/>
      <c r="CV11" s="666"/>
      <c r="CW11" s="666"/>
      <c r="CX11" s="666"/>
      <c r="CY11" s="667"/>
      <c r="CZ11" s="668">
        <v>0.9</v>
      </c>
      <c r="DA11" s="668"/>
      <c r="DB11" s="668"/>
      <c r="DC11" s="668"/>
      <c r="DD11" s="674">
        <v>70654</v>
      </c>
      <c r="DE11" s="666"/>
      <c r="DF11" s="666"/>
      <c r="DG11" s="666"/>
      <c r="DH11" s="666"/>
      <c r="DI11" s="666"/>
      <c r="DJ11" s="666"/>
      <c r="DK11" s="666"/>
      <c r="DL11" s="666"/>
      <c r="DM11" s="666"/>
      <c r="DN11" s="666"/>
      <c r="DO11" s="666"/>
      <c r="DP11" s="667"/>
      <c r="DQ11" s="674">
        <v>122765</v>
      </c>
      <c r="DR11" s="666"/>
      <c r="DS11" s="666"/>
      <c r="DT11" s="666"/>
      <c r="DU11" s="666"/>
      <c r="DV11" s="666"/>
      <c r="DW11" s="666"/>
      <c r="DX11" s="666"/>
      <c r="DY11" s="666"/>
      <c r="DZ11" s="666"/>
      <c r="EA11" s="666"/>
      <c r="EB11" s="666"/>
      <c r="EC11" s="675"/>
    </row>
    <row r="12" spans="2:143" ht="11.25" customHeight="1">
      <c r="B12" s="662" t="s">
        <v>243</v>
      </c>
      <c r="C12" s="663"/>
      <c r="D12" s="663"/>
      <c r="E12" s="663"/>
      <c r="F12" s="663"/>
      <c r="G12" s="663"/>
      <c r="H12" s="663"/>
      <c r="I12" s="663"/>
      <c r="J12" s="663"/>
      <c r="K12" s="663"/>
      <c r="L12" s="663"/>
      <c r="M12" s="663"/>
      <c r="N12" s="663"/>
      <c r="O12" s="663"/>
      <c r="P12" s="663"/>
      <c r="Q12" s="664"/>
      <c r="R12" s="665">
        <v>47416</v>
      </c>
      <c r="S12" s="666"/>
      <c r="T12" s="666"/>
      <c r="U12" s="666"/>
      <c r="V12" s="666"/>
      <c r="W12" s="666"/>
      <c r="X12" s="666"/>
      <c r="Y12" s="667"/>
      <c r="Z12" s="668">
        <v>0.2</v>
      </c>
      <c r="AA12" s="668"/>
      <c r="AB12" s="668"/>
      <c r="AC12" s="668"/>
      <c r="AD12" s="669">
        <v>47416</v>
      </c>
      <c r="AE12" s="669"/>
      <c r="AF12" s="669"/>
      <c r="AG12" s="669"/>
      <c r="AH12" s="669"/>
      <c r="AI12" s="669"/>
      <c r="AJ12" s="669"/>
      <c r="AK12" s="669"/>
      <c r="AL12" s="670">
        <v>0.4</v>
      </c>
      <c r="AM12" s="671"/>
      <c r="AN12" s="671"/>
      <c r="AO12" s="672"/>
      <c r="AP12" s="662" t="s">
        <v>244</v>
      </c>
      <c r="AQ12" s="663"/>
      <c r="AR12" s="663"/>
      <c r="AS12" s="663"/>
      <c r="AT12" s="663"/>
      <c r="AU12" s="663"/>
      <c r="AV12" s="663"/>
      <c r="AW12" s="663"/>
      <c r="AX12" s="663"/>
      <c r="AY12" s="663"/>
      <c r="AZ12" s="663"/>
      <c r="BA12" s="663"/>
      <c r="BB12" s="663"/>
      <c r="BC12" s="663"/>
      <c r="BD12" s="663"/>
      <c r="BE12" s="663"/>
      <c r="BF12" s="664"/>
      <c r="BG12" s="665">
        <v>3112259</v>
      </c>
      <c r="BH12" s="666"/>
      <c r="BI12" s="666"/>
      <c r="BJ12" s="666"/>
      <c r="BK12" s="666"/>
      <c r="BL12" s="666"/>
      <c r="BM12" s="666"/>
      <c r="BN12" s="667"/>
      <c r="BO12" s="668">
        <v>49.2</v>
      </c>
      <c r="BP12" s="668"/>
      <c r="BQ12" s="668"/>
      <c r="BR12" s="668"/>
      <c r="BS12" s="669">
        <v>188941</v>
      </c>
      <c r="BT12" s="669"/>
      <c r="BU12" s="669"/>
      <c r="BV12" s="669"/>
      <c r="BW12" s="669"/>
      <c r="BX12" s="669"/>
      <c r="BY12" s="669"/>
      <c r="BZ12" s="669"/>
      <c r="CA12" s="669"/>
      <c r="CB12" s="673"/>
      <c r="CD12" s="680" t="s">
        <v>245</v>
      </c>
      <c r="CE12" s="681"/>
      <c r="CF12" s="681"/>
      <c r="CG12" s="681"/>
      <c r="CH12" s="681"/>
      <c r="CI12" s="681"/>
      <c r="CJ12" s="681"/>
      <c r="CK12" s="681"/>
      <c r="CL12" s="681"/>
      <c r="CM12" s="681"/>
      <c r="CN12" s="681"/>
      <c r="CO12" s="681"/>
      <c r="CP12" s="681"/>
      <c r="CQ12" s="682"/>
      <c r="CR12" s="665">
        <v>237573</v>
      </c>
      <c r="CS12" s="666"/>
      <c r="CT12" s="666"/>
      <c r="CU12" s="666"/>
      <c r="CV12" s="666"/>
      <c r="CW12" s="666"/>
      <c r="CX12" s="666"/>
      <c r="CY12" s="667"/>
      <c r="CZ12" s="668">
        <v>1.1000000000000001</v>
      </c>
      <c r="DA12" s="668"/>
      <c r="DB12" s="668"/>
      <c r="DC12" s="668"/>
      <c r="DD12" s="674">
        <v>10762</v>
      </c>
      <c r="DE12" s="666"/>
      <c r="DF12" s="666"/>
      <c r="DG12" s="666"/>
      <c r="DH12" s="666"/>
      <c r="DI12" s="666"/>
      <c r="DJ12" s="666"/>
      <c r="DK12" s="666"/>
      <c r="DL12" s="666"/>
      <c r="DM12" s="666"/>
      <c r="DN12" s="666"/>
      <c r="DO12" s="666"/>
      <c r="DP12" s="667"/>
      <c r="DQ12" s="674">
        <v>194577</v>
      </c>
      <c r="DR12" s="666"/>
      <c r="DS12" s="666"/>
      <c r="DT12" s="666"/>
      <c r="DU12" s="666"/>
      <c r="DV12" s="666"/>
      <c r="DW12" s="666"/>
      <c r="DX12" s="666"/>
      <c r="DY12" s="666"/>
      <c r="DZ12" s="666"/>
      <c r="EA12" s="666"/>
      <c r="EB12" s="666"/>
      <c r="EC12" s="675"/>
    </row>
    <row r="13" spans="2:143" ht="11.25" customHeight="1">
      <c r="B13" s="662" t="s">
        <v>246</v>
      </c>
      <c r="C13" s="663"/>
      <c r="D13" s="663"/>
      <c r="E13" s="663"/>
      <c r="F13" s="663"/>
      <c r="G13" s="663"/>
      <c r="H13" s="663"/>
      <c r="I13" s="663"/>
      <c r="J13" s="663"/>
      <c r="K13" s="663"/>
      <c r="L13" s="663"/>
      <c r="M13" s="663"/>
      <c r="N13" s="663"/>
      <c r="O13" s="663"/>
      <c r="P13" s="663"/>
      <c r="Q13" s="664"/>
      <c r="R13" s="665" t="s">
        <v>583</v>
      </c>
      <c r="S13" s="666"/>
      <c r="T13" s="666"/>
      <c r="U13" s="666"/>
      <c r="V13" s="666"/>
      <c r="W13" s="666"/>
      <c r="X13" s="666"/>
      <c r="Y13" s="667"/>
      <c r="Z13" s="668" t="s">
        <v>579</v>
      </c>
      <c r="AA13" s="668"/>
      <c r="AB13" s="668"/>
      <c r="AC13" s="668"/>
      <c r="AD13" s="669" t="s">
        <v>130</v>
      </c>
      <c r="AE13" s="669"/>
      <c r="AF13" s="669"/>
      <c r="AG13" s="669"/>
      <c r="AH13" s="669"/>
      <c r="AI13" s="669"/>
      <c r="AJ13" s="669"/>
      <c r="AK13" s="669"/>
      <c r="AL13" s="670" t="s">
        <v>130</v>
      </c>
      <c r="AM13" s="671"/>
      <c r="AN13" s="671"/>
      <c r="AO13" s="672"/>
      <c r="AP13" s="662" t="s">
        <v>584</v>
      </c>
      <c r="AQ13" s="663"/>
      <c r="AR13" s="663"/>
      <c r="AS13" s="663"/>
      <c r="AT13" s="663"/>
      <c r="AU13" s="663"/>
      <c r="AV13" s="663"/>
      <c r="AW13" s="663"/>
      <c r="AX13" s="663"/>
      <c r="AY13" s="663"/>
      <c r="AZ13" s="663"/>
      <c r="BA13" s="663"/>
      <c r="BB13" s="663"/>
      <c r="BC13" s="663"/>
      <c r="BD13" s="663"/>
      <c r="BE13" s="663"/>
      <c r="BF13" s="664"/>
      <c r="BG13" s="665">
        <v>3013806</v>
      </c>
      <c r="BH13" s="666"/>
      <c r="BI13" s="666"/>
      <c r="BJ13" s="666"/>
      <c r="BK13" s="666"/>
      <c r="BL13" s="666"/>
      <c r="BM13" s="666"/>
      <c r="BN13" s="667"/>
      <c r="BO13" s="668">
        <v>47.6</v>
      </c>
      <c r="BP13" s="668"/>
      <c r="BQ13" s="668"/>
      <c r="BR13" s="668"/>
      <c r="BS13" s="669">
        <v>188941</v>
      </c>
      <c r="BT13" s="669"/>
      <c r="BU13" s="669"/>
      <c r="BV13" s="669"/>
      <c r="BW13" s="669"/>
      <c r="BX13" s="669"/>
      <c r="BY13" s="669"/>
      <c r="BZ13" s="669"/>
      <c r="CA13" s="669"/>
      <c r="CB13" s="673"/>
      <c r="CD13" s="680" t="s">
        <v>247</v>
      </c>
      <c r="CE13" s="681"/>
      <c r="CF13" s="681"/>
      <c r="CG13" s="681"/>
      <c r="CH13" s="681"/>
      <c r="CI13" s="681"/>
      <c r="CJ13" s="681"/>
      <c r="CK13" s="681"/>
      <c r="CL13" s="681"/>
      <c r="CM13" s="681"/>
      <c r="CN13" s="681"/>
      <c r="CO13" s="681"/>
      <c r="CP13" s="681"/>
      <c r="CQ13" s="682"/>
      <c r="CR13" s="665">
        <v>704498</v>
      </c>
      <c r="CS13" s="666"/>
      <c r="CT13" s="666"/>
      <c r="CU13" s="666"/>
      <c r="CV13" s="666"/>
      <c r="CW13" s="666"/>
      <c r="CX13" s="666"/>
      <c r="CY13" s="667"/>
      <c r="CZ13" s="668">
        <v>3.2</v>
      </c>
      <c r="DA13" s="668"/>
      <c r="DB13" s="668"/>
      <c r="DC13" s="668"/>
      <c r="DD13" s="674">
        <v>343321</v>
      </c>
      <c r="DE13" s="666"/>
      <c r="DF13" s="666"/>
      <c r="DG13" s="666"/>
      <c r="DH13" s="666"/>
      <c r="DI13" s="666"/>
      <c r="DJ13" s="666"/>
      <c r="DK13" s="666"/>
      <c r="DL13" s="666"/>
      <c r="DM13" s="666"/>
      <c r="DN13" s="666"/>
      <c r="DO13" s="666"/>
      <c r="DP13" s="667"/>
      <c r="DQ13" s="674">
        <v>470609</v>
      </c>
      <c r="DR13" s="666"/>
      <c r="DS13" s="666"/>
      <c r="DT13" s="666"/>
      <c r="DU13" s="666"/>
      <c r="DV13" s="666"/>
      <c r="DW13" s="666"/>
      <c r="DX13" s="666"/>
      <c r="DY13" s="666"/>
      <c r="DZ13" s="666"/>
      <c r="EA13" s="666"/>
      <c r="EB13" s="666"/>
      <c r="EC13" s="675"/>
    </row>
    <row r="14" spans="2:143" ht="11.25" customHeight="1">
      <c r="B14" s="662" t="s">
        <v>248</v>
      </c>
      <c r="C14" s="663"/>
      <c r="D14" s="663"/>
      <c r="E14" s="663"/>
      <c r="F14" s="663"/>
      <c r="G14" s="663"/>
      <c r="H14" s="663"/>
      <c r="I14" s="663"/>
      <c r="J14" s="663"/>
      <c r="K14" s="663"/>
      <c r="L14" s="663"/>
      <c r="M14" s="663"/>
      <c r="N14" s="663"/>
      <c r="O14" s="663"/>
      <c r="P14" s="663"/>
      <c r="Q14" s="664"/>
      <c r="R14" s="665" t="s">
        <v>583</v>
      </c>
      <c r="S14" s="666"/>
      <c r="T14" s="666"/>
      <c r="U14" s="666"/>
      <c r="V14" s="666"/>
      <c r="W14" s="666"/>
      <c r="X14" s="666"/>
      <c r="Y14" s="667"/>
      <c r="Z14" s="668" t="s">
        <v>579</v>
      </c>
      <c r="AA14" s="668"/>
      <c r="AB14" s="668"/>
      <c r="AC14" s="668"/>
      <c r="AD14" s="669" t="s">
        <v>130</v>
      </c>
      <c r="AE14" s="669"/>
      <c r="AF14" s="669"/>
      <c r="AG14" s="669"/>
      <c r="AH14" s="669"/>
      <c r="AI14" s="669"/>
      <c r="AJ14" s="669"/>
      <c r="AK14" s="669"/>
      <c r="AL14" s="670" t="s">
        <v>130</v>
      </c>
      <c r="AM14" s="671"/>
      <c r="AN14" s="671"/>
      <c r="AO14" s="672"/>
      <c r="AP14" s="662" t="s">
        <v>249</v>
      </c>
      <c r="AQ14" s="663"/>
      <c r="AR14" s="663"/>
      <c r="AS14" s="663"/>
      <c r="AT14" s="663"/>
      <c r="AU14" s="663"/>
      <c r="AV14" s="663"/>
      <c r="AW14" s="663"/>
      <c r="AX14" s="663"/>
      <c r="AY14" s="663"/>
      <c r="AZ14" s="663"/>
      <c r="BA14" s="663"/>
      <c r="BB14" s="663"/>
      <c r="BC14" s="663"/>
      <c r="BD14" s="663"/>
      <c r="BE14" s="663"/>
      <c r="BF14" s="664"/>
      <c r="BG14" s="665">
        <v>124316</v>
      </c>
      <c r="BH14" s="666"/>
      <c r="BI14" s="666"/>
      <c r="BJ14" s="666"/>
      <c r="BK14" s="666"/>
      <c r="BL14" s="666"/>
      <c r="BM14" s="666"/>
      <c r="BN14" s="667"/>
      <c r="BO14" s="668">
        <v>2</v>
      </c>
      <c r="BP14" s="668"/>
      <c r="BQ14" s="668"/>
      <c r="BR14" s="668"/>
      <c r="BS14" s="669" t="s">
        <v>579</v>
      </c>
      <c r="BT14" s="669"/>
      <c r="BU14" s="669"/>
      <c r="BV14" s="669"/>
      <c r="BW14" s="669"/>
      <c r="BX14" s="669"/>
      <c r="BY14" s="669"/>
      <c r="BZ14" s="669"/>
      <c r="CA14" s="669"/>
      <c r="CB14" s="673"/>
      <c r="CD14" s="680" t="s">
        <v>250</v>
      </c>
      <c r="CE14" s="681"/>
      <c r="CF14" s="681"/>
      <c r="CG14" s="681"/>
      <c r="CH14" s="681"/>
      <c r="CI14" s="681"/>
      <c r="CJ14" s="681"/>
      <c r="CK14" s="681"/>
      <c r="CL14" s="681"/>
      <c r="CM14" s="681"/>
      <c r="CN14" s="681"/>
      <c r="CO14" s="681"/>
      <c r="CP14" s="681"/>
      <c r="CQ14" s="682"/>
      <c r="CR14" s="665">
        <v>866181</v>
      </c>
      <c r="CS14" s="666"/>
      <c r="CT14" s="666"/>
      <c r="CU14" s="666"/>
      <c r="CV14" s="666"/>
      <c r="CW14" s="666"/>
      <c r="CX14" s="666"/>
      <c r="CY14" s="667"/>
      <c r="CZ14" s="668">
        <v>3.9</v>
      </c>
      <c r="DA14" s="668"/>
      <c r="DB14" s="668"/>
      <c r="DC14" s="668"/>
      <c r="DD14" s="674">
        <v>129566</v>
      </c>
      <c r="DE14" s="666"/>
      <c r="DF14" s="666"/>
      <c r="DG14" s="666"/>
      <c r="DH14" s="666"/>
      <c r="DI14" s="666"/>
      <c r="DJ14" s="666"/>
      <c r="DK14" s="666"/>
      <c r="DL14" s="666"/>
      <c r="DM14" s="666"/>
      <c r="DN14" s="666"/>
      <c r="DO14" s="666"/>
      <c r="DP14" s="667"/>
      <c r="DQ14" s="674">
        <v>855416</v>
      </c>
      <c r="DR14" s="666"/>
      <c r="DS14" s="666"/>
      <c r="DT14" s="666"/>
      <c r="DU14" s="666"/>
      <c r="DV14" s="666"/>
      <c r="DW14" s="666"/>
      <c r="DX14" s="666"/>
      <c r="DY14" s="666"/>
      <c r="DZ14" s="666"/>
      <c r="EA14" s="666"/>
      <c r="EB14" s="666"/>
      <c r="EC14" s="675"/>
    </row>
    <row r="15" spans="2:143" ht="11.25" customHeight="1">
      <c r="B15" s="662" t="s">
        <v>251</v>
      </c>
      <c r="C15" s="663"/>
      <c r="D15" s="663"/>
      <c r="E15" s="663"/>
      <c r="F15" s="663"/>
      <c r="G15" s="663"/>
      <c r="H15" s="663"/>
      <c r="I15" s="663"/>
      <c r="J15" s="663"/>
      <c r="K15" s="663"/>
      <c r="L15" s="663"/>
      <c r="M15" s="663"/>
      <c r="N15" s="663"/>
      <c r="O15" s="663"/>
      <c r="P15" s="663"/>
      <c r="Q15" s="664"/>
      <c r="R15" s="665" t="s">
        <v>579</v>
      </c>
      <c r="S15" s="666"/>
      <c r="T15" s="666"/>
      <c r="U15" s="666"/>
      <c r="V15" s="666"/>
      <c r="W15" s="666"/>
      <c r="X15" s="666"/>
      <c r="Y15" s="667"/>
      <c r="Z15" s="668" t="s">
        <v>579</v>
      </c>
      <c r="AA15" s="668"/>
      <c r="AB15" s="668"/>
      <c r="AC15" s="668"/>
      <c r="AD15" s="669" t="s">
        <v>130</v>
      </c>
      <c r="AE15" s="669"/>
      <c r="AF15" s="669"/>
      <c r="AG15" s="669"/>
      <c r="AH15" s="669"/>
      <c r="AI15" s="669"/>
      <c r="AJ15" s="669"/>
      <c r="AK15" s="669"/>
      <c r="AL15" s="670" t="s">
        <v>579</v>
      </c>
      <c r="AM15" s="671"/>
      <c r="AN15" s="671"/>
      <c r="AO15" s="672"/>
      <c r="AP15" s="662" t="s">
        <v>585</v>
      </c>
      <c r="AQ15" s="663"/>
      <c r="AR15" s="663"/>
      <c r="AS15" s="663"/>
      <c r="AT15" s="663"/>
      <c r="AU15" s="663"/>
      <c r="AV15" s="663"/>
      <c r="AW15" s="663"/>
      <c r="AX15" s="663"/>
      <c r="AY15" s="663"/>
      <c r="AZ15" s="663"/>
      <c r="BA15" s="663"/>
      <c r="BB15" s="663"/>
      <c r="BC15" s="663"/>
      <c r="BD15" s="663"/>
      <c r="BE15" s="663"/>
      <c r="BF15" s="664"/>
      <c r="BG15" s="665">
        <v>390467</v>
      </c>
      <c r="BH15" s="666"/>
      <c r="BI15" s="666"/>
      <c r="BJ15" s="666"/>
      <c r="BK15" s="666"/>
      <c r="BL15" s="666"/>
      <c r="BM15" s="666"/>
      <c r="BN15" s="667"/>
      <c r="BO15" s="668">
        <v>6.2</v>
      </c>
      <c r="BP15" s="668"/>
      <c r="BQ15" s="668"/>
      <c r="BR15" s="668"/>
      <c r="BS15" s="669" t="s">
        <v>583</v>
      </c>
      <c r="BT15" s="669"/>
      <c r="BU15" s="669"/>
      <c r="BV15" s="669"/>
      <c r="BW15" s="669"/>
      <c r="BX15" s="669"/>
      <c r="BY15" s="669"/>
      <c r="BZ15" s="669"/>
      <c r="CA15" s="669"/>
      <c r="CB15" s="673"/>
      <c r="CD15" s="680" t="s">
        <v>252</v>
      </c>
      <c r="CE15" s="681"/>
      <c r="CF15" s="681"/>
      <c r="CG15" s="681"/>
      <c r="CH15" s="681"/>
      <c r="CI15" s="681"/>
      <c r="CJ15" s="681"/>
      <c r="CK15" s="681"/>
      <c r="CL15" s="681"/>
      <c r="CM15" s="681"/>
      <c r="CN15" s="681"/>
      <c r="CO15" s="681"/>
      <c r="CP15" s="681"/>
      <c r="CQ15" s="682"/>
      <c r="CR15" s="665">
        <v>3512300</v>
      </c>
      <c r="CS15" s="666"/>
      <c r="CT15" s="666"/>
      <c r="CU15" s="666"/>
      <c r="CV15" s="666"/>
      <c r="CW15" s="666"/>
      <c r="CX15" s="666"/>
      <c r="CY15" s="667"/>
      <c r="CZ15" s="668">
        <v>15.8</v>
      </c>
      <c r="DA15" s="668"/>
      <c r="DB15" s="668"/>
      <c r="DC15" s="668"/>
      <c r="DD15" s="674">
        <v>1553090</v>
      </c>
      <c r="DE15" s="666"/>
      <c r="DF15" s="666"/>
      <c r="DG15" s="666"/>
      <c r="DH15" s="666"/>
      <c r="DI15" s="666"/>
      <c r="DJ15" s="666"/>
      <c r="DK15" s="666"/>
      <c r="DL15" s="666"/>
      <c r="DM15" s="666"/>
      <c r="DN15" s="666"/>
      <c r="DO15" s="666"/>
      <c r="DP15" s="667"/>
      <c r="DQ15" s="674">
        <v>2077630</v>
      </c>
      <c r="DR15" s="666"/>
      <c r="DS15" s="666"/>
      <c r="DT15" s="666"/>
      <c r="DU15" s="666"/>
      <c r="DV15" s="666"/>
      <c r="DW15" s="666"/>
      <c r="DX15" s="666"/>
      <c r="DY15" s="666"/>
      <c r="DZ15" s="666"/>
      <c r="EA15" s="666"/>
      <c r="EB15" s="666"/>
      <c r="EC15" s="675"/>
    </row>
    <row r="16" spans="2:143" ht="11.25" customHeight="1">
      <c r="B16" s="662" t="s">
        <v>253</v>
      </c>
      <c r="C16" s="663"/>
      <c r="D16" s="663"/>
      <c r="E16" s="663"/>
      <c r="F16" s="663"/>
      <c r="G16" s="663"/>
      <c r="H16" s="663"/>
      <c r="I16" s="663"/>
      <c r="J16" s="663"/>
      <c r="K16" s="663"/>
      <c r="L16" s="663"/>
      <c r="M16" s="663"/>
      <c r="N16" s="663"/>
      <c r="O16" s="663"/>
      <c r="P16" s="663"/>
      <c r="Q16" s="664"/>
      <c r="R16" s="665">
        <v>15549</v>
      </c>
      <c r="S16" s="666"/>
      <c r="T16" s="666"/>
      <c r="U16" s="666"/>
      <c r="V16" s="666"/>
      <c r="W16" s="666"/>
      <c r="X16" s="666"/>
      <c r="Y16" s="667"/>
      <c r="Z16" s="668">
        <v>0.1</v>
      </c>
      <c r="AA16" s="668"/>
      <c r="AB16" s="668"/>
      <c r="AC16" s="668"/>
      <c r="AD16" s="669">
        <v>15549</v>
      </c>
      <c r="AE16" s="669"/>
      <c r="AF16" s="669"/>
      <c r="AG16" s="669"/>
      <c r="AH16" s="669"/>
      <c r="AI16" s="669"/>
      <c r="AJ16" s="669"/>
      <c r="AK16" s="669"/>
      <c r="AL16" s="670">
        <v>0.1</v>
      </c>
      <c r="AM16" s="671"/>
      <c r="AN16" s="671"/>
      <c r="AO16" s="672"/>
      <c r="AP16" s="662" t="s">
        <v>254</v>
      </c>
      <c r="AQ16" s="663"/>
      <c r="AR16" s="663"/>
      <c r="AS16" s="663"/>
      <c r="AT16" s="663"/>
      <c r="AU16" s="663"/>
      <c r="AV16" s="663"/>
      <c r="AW16" s="663"/>
      <c r="AX16" s="663"/>
      <c r="AY16" s="663"/>
      <c r="AZ16" s="663"/>
      <c r="BA16" s="663"/>
      <c r="BB16" s="663"/>
      <c r="BC16" s="663"/>
      <c r="BD16" s="663"/>
      <c r="BE16" s="663"/>
      <c r="BF16" s="664"/>
      <c r="BG16" s="665" t="s">
        <v>579</v>
      </c>
      <c r="BH16" s="666"/>
      <c r="BI16" s="666"/>
      <c r="BJ16" s="666"/>
      <c r="BK16" s="666"/>
      <c r="BL16" s="666"/>
      <c r="BM16" s="666"/>
      <c r="BN16" s="667"/>
      <c r="BO16" s="668" t="s">
        <v>130</v>
      </c>
      <c r="BP16" s="668"/>
      <c r="BQ16" s="668"/>
      <c r="BR16" s="668"/>
      <c r="BS16" s="669" t="s">
        <v>583</v>
      </c>
      <c r="BT16" s="669"/>
      <c r="BU16" s="669"/>
      <c r="BV16" s="669"/>
      <c r="BW16" s="669"/>
      <c r="BX16" s="669"/>
      <c r="BY16" s="669"/>
      <c r="BZ16" s="669"/>
      <c r="CA16" s="669"/>
      <c r="CB16" s="673"/>
      <c r="CD16" s="680" t="s">
        <v>255</v>
      </c>
      <c r="CE16" s="681"/>
      <c r="CF16" s="681"/>
      <c r="CG16" s="681"/>
      <c r="CH16" s="681"/>
      <c r="CI16" s="681"/>
      <c r="CJ16" s="681"/>
      <c r="CK16" s="681"/>
      <c r="CL16" s="681"/>
      <c r="CM16" s="681"/>
      <c r="CN16" s="681"/>
      <c r="CO16" s="681"/>
      <c r="CP16" s="681"/>
      <c r="CQ16" s="682"/>
      <c r="CR16" s="665">
        <v>115823</v>
      </c>
      <c r="CS16" s="666"/>
      <c r="CT16" s="666"/>
      <c r="CU16" s="666"/>
      <c r="CV16" s="666"/>
      <c r="CW16" s="666"/>
      <c r="CX16" s="666"/>
      <c r="CY16" s="667"/>
      <c r="CZ16" s="668">
        <v>0.5</v>
      </c>
      <c r="DA16" s="668"/>
      <c r="DB16" s="668"/>
      <c r="DC16" s="668"/>
      <c r="DD16" s="674" t="s">
        <v>130</v>
      </c>
      <c r="DE16" s="666"/>
      <c r="DF16" s="666"/>
      <c r="DG16" s="666"/>
      <c r="DH16" s="666"/>
      <c r="DI16" s="666"/>
      <c r="DJ16" s="666"/>
      <c r="DK16" s="666"/>
      <c r="DL16" s="666"/>
      <c r="DM16" s="666"/>
      <c r="DN16" s="666"/>
      <c r="DO16" s="666"/>
      <c r="DP16" s="667"/>
      <c r="DQ16" s="674">
        <v>92621</v>
      </c>
      <c r="DR16" s="666"/>
      <c r="DS16" s="666"/>
      <c r="DT16" s="666"/>
      <c r="DU16" s="666"/>
      <c r="DV16" s="666"/>
      <c r="DW16" s="666"/>
      <c r="DX16" s="666"/>
      <c r="DY16" s="666"/>
      <c r="DZ16" s="666"/>
      <c r="EA16" s="666"/>
      <c r="EB16" s="666"/>
      <c r="EC16" s="675"/>
    </row>
    <row r="17" spans="2:133" ht="11.25" customHeight="1">
      <c r="B17" s="662" t="s">
        <v>586</v>
      </c>
      <c r="C17" s="663"/>
      <c r="D17" s="663"/>
      <c r="E17" s="663"/>
      <c r="F17" s="663"/>
      <c r="G17" s="663"/>
      <c r="H17" s="663"/>
      <c r="I17" s="663"/>
      <c r="J17" s="663"/>
      <c r="K17" s="663"/>
      <c r="L17" s="663"/>
      <c r="M17" s="663"/>
      <c r="N17" s="663"/>
      <c r="O17" s="663"/>
      <c r="P17" s="663"/>
      <c r="Q17" s="664"/>
      <c r="R17" s="665">
        <v>56664</v>
      </c>
      <c r="S17" s="666"/>
      <c r="T17" s="666"/>
      <c r="U17" s="666"/>
      <c r="V17" s="666"/>
      <c r="W17" s="666"/>
      <c r="X17" s="666"/>
      <c r="Y17" s="667"/>
      <c r="Z17" s="668">
        <v>0.2</v>
      </c>
      <c r="AA17" s="668"/>
      <c r="AB17" s="668"/>
      <c r="AC17" s="668"/>
      <c r="AD17" s="669">
        <v>56664</v>
      </c>
      <c r="AE17" s="669"/>
      <c r="AF17" s="669"/>
      <c r="AG17" s="669"/>
      <c r="AH17" s="669"/>
      <c r="AI17" s="669"/>
      <c r="AJ17" s="669"/>
      <c r="AK17" s="669"/>
      <c r="AL17" s="670">
        <v>0.5</v>
      </c>
      <c r="AM17" s="671"/>
      <c r="AN17" s="671"/>
      <c r="AO17" s="672"/>
      <c r="AP17" s="662" t="s">
        <v>256</v>
      </c>
      <c r="AQ17" s="663"/>
      <c r="AR17" s="663"/>
      <c r="AS17" s="663"/>
      <c r="AT17" s="663"/>
      <c r="AU17" s="663"/>
      <c r="AV17" s="663"/>
      <c r="AW17" s="663"/>
      <c r="AX17" s="663"/>
      <c r="AY17" s="663"/>
      <c r="AZ17" s="663"/>
      <c r="BA17" s="663"/>
      <c r="BB17" s="663"/>
      <c r="BC17" s="663"/>
      <c r="BD17" s="663"/>
      <c r="BE17" s="663"/>
      <c r="BF17" s="664"/>
      <c r="BG17" s="665" t="s">
        <v>130</v>
      </c>
      <c r="BH17" s="666"/>
      <c r="BI17" s="666"/>
      <c r="BJ17" s="666"/>
      <c r="BK17" s="666"/>
      <c r="BL17" s="666"/>
      <c r="BM17" s="666"/>
      <c r="BN17" s="667"/>
      <c r="BO17" s="668" t="s">
        <v>579</v>
      </c>
      <c r="BP17" s="668"/>
      <c r="BQ17" s="668"/>
      <c r="BR17" s="668"/>
      <c r="BS17" s="669" t="s">
        <v>579</v>
      </c>
      <c r="BT17" s="669"/>
      <c r="BU17" s="669"/>
      <c r="BV17" s="669"/>
      <c r="BW17" s="669"/>
      <c r="BX17" s="669"/>
      <c r="BY17" s="669"/>
      <c r="BZ17" s="669"/>
      <c r="CA17" s="669"/>
      <c r="CB17" s="673"/>
      <c r="CD17" s="680" t="s">
        <v>257</v>
      </c>
      <c r="CE17" s="681"/>
      <c r="CF17" s="681"/>
      <c r="CG17" s="681"/>
      <c r="CH17" s="681"/>
      <c r="CI17" s="681"/>
      <c r="CJ17" s="681"/>
      <c r="CK17" s="681"/>
      <c r="CL17" s="681"/>
      <c r="CM17" s="681"/>
      <c r="CN17" s="681"/>
      <c r="CO17" s="681"/>
      <c r="CP17" s="681"/>
      <c r="CQ17" s="682"/>
      <c r="CR17" s="665">
        <v>1915686</v>
      </c>
      <c r="CS17" s="666"/>
      <c r="CT17" s="666"/>
      <c r="CU17" s="666"/>
      <c r="CV17" s="666"/>
      <c r="CW17" s="666"/>
      <c r="CX17" s="666"/>
      <c r="CY17" s="667"/>
      <c r="CZ17" s="668">
        <v>8.6</v>
      </c>
      <c r="DA17" s="668"/>
      <c r="DB17" s="668"/>
      <c r="DC17" s="668"/>
      <c r="DD17" s="674" t="s">
        <v>130</v>
      </c>
      <c r="DE17" s="666"/>
      <c r="DF17" s="666"/>
      <c r="DG17" s="666"/>
      <c r="DH17" s="666"/>
      <c r="DI17" s="666"/>
      <c r="DJ17" s="666"/>
      <c r="DK17" s="666"/>
      <c r="DL17" s="666"/>
      <c r="DM17" s="666"/>
      <c r="DN17" s="666"/>
      <c r="DO17" s="666"/>
      <c r="DP17" s="667"/>
      <c r="DQ17" s="674">
        <v>1892129</v>
      </c>
      <c r="DR17" s="666"/>
      <c r="DS17" s="666"/>
      <c r="DT17" s="666"/>
      <c r="DU17" s="666"/>
      <c r="DV17" s="666"/>
      <c r="DW17" s="666"/>
      <c r="DX17" s="666"/>
      <c r="DY17" s="666"/>
      <c r="DZ17" s="666"/>
      <c r="EA17" s="666"/>
      <c r="EB17" s="666"/>
      <c r="EC17" s="675"/>
    </row>
    <row r="18" spans="2:133" ht="11.25" customHeight="1">
      <c r="B18" s="662" t="s">
        <v>258</v>
      </c>
      <c r="C18" s="663"/>
      <c r="D18" s="663"/>
      <c r="E18" s="663"/>
      <c r="F18" s="663"/>
      <c r="G18" s="663"/>
      <c r="H18" s="663"/>
      <c r="I18" s="663"/>
      <c r="J18" s="663"/>
      <c r="K18" s="663"/>
      <c r="L18" s="663"/>
      <c r="M18" s="663"/>
      <c r="N18" s="663"/>
      <c r="O18" s="663"/>
      <c r="P18" s="663"/>
      <c r="Q18" s="664"/>
      <c r="R18" s="665">
        <v>125760</v>
      </c>
      <c r="S18" s="666"/>
      <c r="T18" s="666"/>
      <c r="U18" s="666"/>
      <c r="V18" s="666"/>
      <c r="W18" s="666"/>
      <c r="X18" s="666"/>
      <c r="Y18" s="667"/>
      <c r="Z18" s="668">
        <v>0.5</v>
      </c>
      <c r="AA18" s="668"/>
      <c r="AB18" s="668"/>
      <c r="AC18" s="668"/>
      <c r="AD18" s="669">
        <v>125760</v>
      </c>
      <c r="AE18" s="669"/>
      <c r="AF18" s="669"/>
      <c r="AG18" s="669"/>
      <c r="AH18" s="669"/>
      <c r="AI18" s="669"/>
      <c r="AJ18" s="669"/>
      <c r="AK18" s="669"/>
      <c r="AL18" s="670">
        <v>1.2000000476837158</v>
      </c>
      <c r="AM18" s="671"/>
      <c r="AN18" s="671"/>
      <c r="AO18" s="672"/>
      <c r="AP18" s="662" t="s">
        <v>587</v>
      </c>
      <c r="AQ18" s="663"/>
      <c r="AR18" s="663"/>
      <c r="AS18" s="663"/>
      <c r="AT18" s="663"/>
      <c r="AU18" s="663"/>
      <c r="AV18" s="663"/>
      <c r="AW18" s="663"/>
      <c r="AX18" s="663"/>
      <c r="AY18" s="663"/>
      <c r="AZ18" s="663"/>
      <c r="BA18" s="663"/>
      <c r="BB18" s="663"/>
      <c r="BC18" s="663"/>
      <c r="BD18" s="663"/>
      <c r="BE18" s="663"/>
      <c r="BF18" s="664"/>
      <c r="BG18" s="665" t="s">
        <v>579</v>
      </c>
      <c r="BH18" s="666"/>
      <c r="BI18" s="666"/>
      <c r="BJ18" s="666"/>
      <c r="BK18" s="666"/>
      <c r="BL18" s="666"/>
      <c r="BM18" s="666"/>
      <c r="BN18" s="667"/>
      <c r="BO18" s="668" t="s">
        <v>130</v>
      </c>
      <c r="BP18" s="668"/>
      <c r="BQ18" s="668"/>
      <c r="BR18" s="668"/>
      <c r="BS18" s="669" t="s">
        <v>583</v>
      </c>
      <c r="BT18" s="669"/>
      <c r="BU18" s="669"/>
      <c r="BV18" s="669"/>
      <c r="BW18" s="669"/>
      <c r="BX18" s="669"/>
      <c r="BY18" s="669"/>
      <c r="BZ18" s="669"/>
      <c r="CA18" s="669"/>
      <c r="CB18" s="673"/>
      <c r="CD18" s="680" t="s">
        <v>259</v>
      </c>
      <c r="CE18" s="681"/>
      <c r="CF18" s="681"/>
      <c r="CG18" s="681"/>
      <c r="CH18" s="681"/>
      <c r="CI18" s="681"/>
      <c r="CJ18" s="681"/>
      <c r="CK18" s="681"/>
      <c r="CL18" s="681"/>
      <c r="CM18" s="681"/>
      <c r="CN18" s="681"/>
      <c r="CO18" s="681"/>
      <c r="CP18" s="681"/>
      <c r="CQ18" s="682"/>
      <c r="CR18" s="665" t="s">
        <v>579</v>
      </c>
      <c r="CS18" s="666"/>
      <c r="CT18" s="666"/>
      <c r="CU18" s="666"/>
      <c r="CV18" s="666"/>
      <c r="CW18" s="666"/>
      <c r="CX18" s="666"/>
      <c r="CY18" s="667"/>
      <c r="CZ18" s="668" t="s">
        <v>130</v>
      </c>
      <c r="DA18" s="668"/>
      <c r="DB18" s="668"/>
      <c r="DC18" s="668"/>
      <c r="DD18" s="674" t="s">
        <v>130</v>
      </c>
      <c r="DE18" s="666"/>
      <c r="DF18" s="666"/>
      <c r="DG18" s="666"/>
      <c r="DH18" s="666"/>
      <c r="DI18" s="666"/>
      <c r="DJ18" s="666"/>
      <c r="DK18" s="666"/>
      <c r="DL18" s="666"/>
      <c r="DM18" s="666"/>
      <c r="DN18" s="666"/>
      <c r="DO18" s="666"/>
      <c r="DP18" s="667"/>
      <c r="DQ18" s="674" t="s">
        <v>130</v>
      </c>
      <c r="DR18" s="666"/>
      <c r="DS18" s="666"/>
      <c r="DT18" s="666"/>
      <c r="DU18" s="666"/>
      <c r="DV18" s="666"/>
      <c r="DW18" s="666"/>
      <c r="DX18" s="666"/>
      <c r="DY18" s="666"/>
      <c r="DZ18" s="666"/>
      <c r="EA18" s="666"/>
      <c r="EB18" s="666"/>
      <c r="EC18" s="675"/>
    </row>
    <row r="19" spans="2:133" ht="11.25" customHeight="1">
      <c r="B19" s="662" t="s">
        <v>260</v>
      </c>
      <c r="C19" s="663"/>
      <c r="D19" s="663"/>
      <c r="E19" s="663"/>
      <c r="F19" s="663"/>
      <c r="G19" s="663"/>
      <c r="H19" s="663"/>
      <c r="I19" s="663"/>
      <c r="J19" s="663"/>
      <c r="K19" s="663"/>
      <c r="L19" s="663"/>
      <c r="M19" s="663"/>
      <c r="N19" s="663"/>
      <c r="O19" s="663"/>
      <c r="P19" s="663"/>
      <c r="Q19" s="664"/>
      <c r="R19" s="665">
        <v>46550</v>
      </c>
      <c r="S19" s="666"/>
      <c r="T19" s="666"/>
      <c r="U19" s="666"/>
      <c r="V19" s="666"/>
      <c r="W19" s="666"/>
      <c r="X19" s="666"/>
      <c r="Y19" s="667"/>
      <c r="Z19" s="668">
        <v>0.2</v>
      </c>
      <c r="AA19" s="668"/>
      <c r="AB19" s="668"/>
      <c r="AC19" s="668"/>
      <c r="AD19" s="669">
        <v>46550</v>
      </c>
      <c r="AE19" s="669"/>
      <c r="AF19" s="669"/>
      <c r="AG19" s="669"/>
      <c r="AH19" s="669"/>
      <c r="AI19" s="669"/>
      <c r="AJ19" s="669"/>
      <c r="AK19" s="669"/>
      <c r="AL19" s="670">
        <v>0.4</v>
      </c>
      <c r="AM19" s="671"/>
      <c r="AN19" s="671"/>
      <c r="AO19" s="672"/>
      <c r="AP19" s="662" t="s">
        <v>261</v>
      </c>
      <c r="AQ19" s="663"/>
      <c r="AR19" s="663"/>
      <c r="AS19" s="663"/>
      <c r="AT19" s="663"/>
      <c r="AU19" s="663"/>
      <c r="AV19" s="663"/>
      <c r="AW19" s="663"/>
      <c r="AX19" s="663"/>
      <c r="AY19" s="663"/>
      <c r="AZ19" s="663"/>
      <c r="BA19" s="663"/>
      <c r="BB19" s="663"/>
      <c r="BC19" s="663"/>
      <c r="BD19" s="663"/>
      <c r="BE19" s="663"/>
      <c r="BF19" s="664"/>
      <c r="BG19" s="665">
        <v>3491</v>
      </c>
      <c r="BH19" s="666"/>
      <c r="BI19" s="666"/>
      <c r="BJ19" s="666"/>
      <c r="BK19" s="666"/>
      <c r="BL19" s="666"/>
      <c r="BM19" s="666"/>
      <c r="BN19" s="667"/>
      <c r="BO19" s="668">
        <v>0.1</v>
      </c>
      <c r="BP19" s="668"/>
      <c r="BQ19" s="668"/>
      <c r="BR19" s="668"/>
      <c r="BS19" s="669" t="s">
        <v>130</v>
      </c>
      <c r="BT19" s="669"/>
      <c r="BU19" s="669"/>
      <c r="BV19" s="669"/>
      <c r="BW19" s="669"/>
      <c r="BX19" s="669"/>
      <c r="BY19" s="669"/>
      <c r="BZ19" s="669"/>
      <c r="CA19" s="669"/>
      <c r="CB19" s="673"/>
      <c r="CD19" s="680" t="s">
        <v>588</v>
      </c>
      <c r="CE19" s="681"/>
      <c r="CF19" s="681"/>
      <c r="CG19" s="681"/>
      <c r="CH19" s="681"/>
      <c r="CI19" s="681"/>
      <c r="CJ19" s="681"/>
      <c r="CK19" s="681"/>
      <c r="CL19" s="681"/>
      <c r="CM19" s="681"/>
      <c r="CN19" s="681"/>
      <c r="CO19" s="681"/>
      <c r="CP19" s="681"/>
      <c r="CQ19" s="682"/>
      <c r="CR19" s="665" t="s">
        <v>130</v>
      </c>
      <c r="CS19" s="666"/>
      <c r="CT19" s="666"/>
      <c r="CU19" s="666"/>
      <c r="CV19" s="666"/>
      <c r="CW19" s="666"/>
      <c r="CX19" s="666"/>
      <c r="CY19" s="667"/>
      <c r="CZ19" s="668" t="s">
        <v>130</v>
      </c>
      <c r="DA19" s="668"/>
      <c r="DB19" s="668"/>
      <c r="DC19" s="668"/>
      <c r="DD19" s="674" t="s">
        <v>130</v>
      </c>
      <c r="DE19" s="666"/>
      <c r="DF19" s="666"/>
      <c r="DG19" s="666"/>
      <c r="DH19" s="666"/>
      <c r="DI19" s="666"/>
      <c r="DJ19" s="666"/>
      <c r="DK19" s="666"/>
      <c r="DL19" s="666"/>
      <c r="DM19" s="666"/>
      <c r="DN19" s="666"/>
      <c r="DO19" s="666"/>
      <c r="DP19" s="667"/>
      <c r="DQ19" s="674" t="s">
        <v>130</v>
      </c>
      <c r="DR19" s="666"/>
      <c r="DS19" s="666"/>
      <c r="DT19" s="666"/>
      <c r="DU19" s="666"/>
      <c r="DV19" s="666"/>
      <c r="DW19" s="666"/>
      <c r="DX19" s="666"/>
      <c r="DY19" s="666"/>
      <c r="DZ19" s="666"/>
      <c r="EA19" s="666"/>
      <c r="EB19" s="666"/>
      <c r="EC19" s="675"/>
    </row>
    <row r="20" spans="2:133" ht="11.25" customHeight="1">
      <c r="B20" s="662" t="s">
        <v>262</v>
      </c>
      <c r="C20" s="663"/>
      <c r="D20" s="663"/>
      <c r="E20" s="663"/>
      <c r="F20" s="663"/>
      <c r="G20" s="663"/>
      <c r="H20" s="663"/>
      <c r="I20" s="663"/>
      <c r="J20" s="663"/>
      <c r="K20" s="663"/>
      <c r="L20" s="663"/>
      <c r="M20" s="663"/>
      <c r="N20" s="663"/>
      <c r="O20" s="663"/>
      <c r="P20" s="663"/>
      <c r="Q20" s="664"/>
      <c r="R20" s="665">
        <v>5049</v>
      </c>
      <c r="S20" s="666"/>
      <c r="T20" s="666"/>
      <c r="U20" s="666"/>
      <c r="V20" s="666"/>
      <c r="W20" s="666"/>
      <c r="X20" s="666"/>
      <c r="Y20" s="667"/>
      <c r="Z20" s="668">
        <v>0</v>
      </c>
      <c r="AA20" s="668"/>
      <c r="AB20" s="668"/>
      <c r="AC20" s="668"/>
      <c r="AD20" s="669">
        <v>5049</v>
      </c>
      <c r="AE20" s="669"/>
      <c r="AF20" s="669"/>
      <c r="AG20" s="669"/>
      <c r="AH20" s="669"/>
      <c r="AI20" s="669"/>
      <c r="AJ20" s="669"/>
      <c r="AK20" s="669"/>
      <c r="AL20" s="670">
        <v>0</v>
      </c>
      <c r="AM20" s="671"/>
      <c r="AN20" s="671"/>
      <c r="AO20" s="672"/>
      <c r="AP20" s="662" t="s">
        <v>589</v>
      </c>
      <c r="AQ20" s="663"/>
      <c r="AR20" s="663"/>
      <c r="AS20" s="663"/>
      <c r="AT20" s="663"/>
      <c r="AU20" s="663"/>
      <c r="AV20" s="663"/>
      <c r="AW20" s="663"/>
      <c r="AX20" s="663"/>
      <c r="AY20" s="663"/>
      <c r="AZ20" s="663"/>
      <c r="BA20" s="663"/>
      <c r="BB20" s="663"/>
      <c r="BC20" s="663"/>
      <c r="BD20" s="663"/>
      <c r="BE20" s="663"/>
      <c r="BF20" s="664"/>
      <c r="BG20" s="665">
        <v>3491</v>
      </c>
      <c r="BH20" s="666"/>
      <c r="BI20" s="666"/>
      <c r="BJ20" s="666"/>
      <c r="BK20" s="666"/>
      <c r="BL20" s="666"/>
      <c r="BM20" s="666"/>
      <c r="BN20" s="667"/>
      <c r="BO20" s="668">
        <v>0.1</v>
      </c>
      <c r="BP20" s="668"/>
      <c r="BQ20" s="668"/>
      <c r="BR20" s="668"/>
      <c r="BS20" s="669" t="s">
        <v>130</v>
      </c>
      <c r="BT20" s="669"/>
      <c r="BU20" s="669"/>
      <c r="BV20" s="669"/>
      <c r="BW20" s="669"/>
      <c r="BX20" s="669"/>
      <c r="BY20" s="669"/>
      <c r="BZ20" s="669"/>
      <c r="CA20" s="669"/>
      <c r="CB20" s="673"/>
      <c r="CD20" s="680" t="s">
        <v>263</v>
      </c>
      <c r="CE20" s="681"/>
      <c r="CF20" s="681"/>
      <c r="CG20" s="681"/>
      <c r="CH20" s="681"/>
      <c r="CI20" s="681"/>
      <c r="CJ20" s="681"/>
      <c r="CK20" s="681"/>
      <c r="CL20" s="681"/>
      <c r="CM20" s="681"/>
      <c r="CN20" s="681"/>
      <c r="CO20" s="681"/>
      <c r="CP20" s="681"/>
      <c r="CQ20" s="682"/>
      <c r="CR20" s="665">
        <v>22250365</v>
      </c>
      <c r="CS20" s="666"/>
      <c r="CT20" s="666"/>
      <c r="CU20" s="666"/>
      <c r="CV20" s="666"/>
      <c r="CW20" s="666"/>
      <c r="CX20" s="666"/>
      <c r="CY20" s="667"/>
      <c r="CZ20" s="668">
        <v>100</v>
      </c>
      <c r="DA20" s="668"/>
      <c r="DB20" s="668"/>
      <c r="DC20" s="668"/>
      <c r="DD20" s="674">
        <v>2625561</v>
      </c>
      <c r="DE20" s="666"/>
      <c r="DF20" s="666"/>
      <c r="DG20" s="666"/>
      <c r="DH20" s="666"/>
      <c r="DI20" s="666"/>
      <c r="DJ20" s="666"/>
      <c r="DK20" s="666"/>
      <c r="DL20" s="666"/>
      <c r="DM20" s="666"/>
      <c r="DN20" s="666"/>
      <c r="DO20" s="666"/>
      <c r="DP20" s="667"/>
      <c r="DQ20" s="674">
        <v>12603423</v>
      </c>
      <c r="DR20" s="666"/>
      <c r="DS20" s="666"/>
      <c r="DT20" s="666"/>
      <c r="DU20" s="666"/>
      <c r="DV20" s="666"/>
      <c r="DW20" s="666"/>
      <c r="DX20" s="666"/>
      <c r="DY20" s="666"/>
      <c r="DZ20" s="666"/>
      <c r="EA20" s="666"/>
      <c r="EB20" s="666"/>
      <c r="EC20" s="675"/>
    </row>
    <row r="21" spans="2:133" ht="11.25" customHeight="1">
      <c r="B21" s="662" t="s">
        <v>264</v>
      </c>
      <c r="C21" s="663"/>
      <c r="D21" s="663"/>
      <c r="E21" s="663"/>
      <c r="F21" s="663"/>
      <c r="G21" s="663"/>
      <c r="H21" s="663"/>
      <c r="I21" s="663"/>
      <c r="J21" s="663"/>
      <c r="K21" s="663"/>
      <c r="L21" s="663"/>
      <c r="M21" s="663"/>
      <c r="N21" s="663"/>
      <c r="O21" s="663"/>
      <c r="P21" s="663"/>
      <c r="Q21" s="664"/>
      <c r="R21" s="665">
        <v>1775</v>
      </c>
      <c r="S21" s="666"/>
      <c r="T21" s="666"/>
      <c r="U21" s="666"/>
      <c r="V21" s="666"/>
      <c r="W21" s="666"/>
      <c r="X21" s="666"/>
      <c r="Y21" s="667"/>
      <c r="Z21" s="668">
        <v>0</v>
      </c>
      <c r="AA21" s="668"/>
      <c r="AB21" s="668"/>
      <c r="AC21" s="668"/>
      <c r="AD21" s="669">
        <v>1775</v>
      </c>
      <c r="AE21" s="669"/>
      <c r="AF21" s="669"/>
      <c r="AG21" s="669"/>
      <c r="AH21" s="669"/>
      <c r="AI21" s="669"/>
      <c r="AJ21" s="669"/>
      <c r="AK21" s="669"/>
      <c r="AL21" s="670">
        <v>0</v>
      </c>
      <c r="AM21" s="671"/>
      <c r="AN21" s="671"/>
      <c r="AO21" s="672"/>
      <c r="AP21" s="684" t="s">
        <v>590</v>
      </c>
      <c r="AQ21" s="685"/>
      <c r="AR21" s="685"/>
      <c r="AS21" s="685"/>
      <c r="AT21" s="685"/>
      <c r="AU21" s="685"/>
      <c r="AV21" s="685"/>
      <c r="AW21" s="685"/>
      <c r="AX21" s="685"/>
      <c r="AY21" s="685"/>
      <c r="AZ21" s="685"/>
      <c r="BA21" s="685"/>
      <c r="BB21" s="685"/>
      <c r="BC21" s="685"/>
      <c r="BD21" s="685"/>
      <c r="BE21" s="685"/>
      <c r="BF21" s="686"/>
      <c r="BG21" s="665">
        <v>3491</v>
      </c>
      <c r="BH21" s="666"/>
      <c r="BI21" s="666"/>
      <c r="BJ21" s="666"/>
      <c r="BK21" s="666"/>
      <c r="BL21" s="666"/>
      <c r="BM21" s="666"/>
      <c r="BN21" s="667"/>
      <c r="BO21" s="668">
        <v>0.1</v>
      </c>
      <c r="BP21" s="668"/>
      <c r="BQ21" s="668"/>
      <c r="BR21" s="668"/>
      <c r="BS21" s="669" t="s">
        <v>130</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c r="B22" s="701" t="s">
        <v>265</v>
      </c>
      <c r="C22" s="702"/>
      <c r="D22" s="702"/>
      <c r="E22" s="702"/>
      <c r="F22" s="702"/>
      <c r="G22" s="702"/>
      <c r="H22" s="702"/>
      <c r="I22" s="702"/>
      <c r="J22" s="702"/>
      <c r="K22" s="702"/>
      <c r="L22" s="702"/>
      <c r="M22" s="702"/>
      <c r="N22" s="702"/>
      <c r="O22" s="702"/>
      <c r="P22" s="702"/>
      <c r="Q22" s="703"/>
      <c r="R22" s="665">
        <v>72386</v>
      </c>
      <c r="S22" s="666"/>
      <c r="T22" s="666"/>
      <c r="U22" s="666"/>
      <c r="V22" s="666"/>
      <c r="W22" s="666"/>
      <c r="X22" s="666"/>
      <c r="Y22" s="667"/>
      <c r="Z22" s="668">
        <v>0.3</v>
      </c>
      <c r="AA22" s="668"/>
      <c r="AB22" s="668"/>
      <c r="AC22" s="668"/>
      <c r="AD22" s="669">
        <v>72386</v>
      </c>
      <c r="AE22" s="669"/>
      <c r="AF22" s="669"/>
      <c r="AG22" s="669"/>
      <c r="AH22" s="669"/>
      <c r="AI22" s="669"/>
      <c r="AJ22" s="669"/>
      <c r="AK22" s="669"/>
      <c r="AL22" s="670">
        <v>0.69999998807907104</v>
      </c>
      <c r="AM22" s="671"/>
      <c r="AN22" s="671"/>
      <c r="AO22" s="672"/>
      <c r="AP22" s="684" t="s">
        <v>266</v>
      </c>
      <c r="AQ22" s="685"/>
      <c r="AR22" s="685"/>
      <c r="AS22" s="685"/>
      <c r="AT22" s="685"/>
      <c r="AU22" s="685"/>
      <c r="AV22" s="685"/>
      <c r="AW22" s="685"/>
      <c r="AX22" s="685"/>
      <c r="AY22" s="685"/>
      <c r="AZ22" s="685"/>
      <c r="BA22" s="685"/>
      <c r="BB22" s="685"/>
      <c r="BC22" s="685"/>
      <c r="BD22" s="685"/>
      <c r="BE22" s="685"/>
      <c r="BF22" s="686"/>
      <c r="BG22" s="665" t="s">
        <v>130</v>
      </c>
      <c r="BH22" s="666"/>
      <c r="BI22" s="666"/>
      <c r="BJ22" s="666"/>
      <c r="BK22" s="666"/>
      <c r="BL22" s="666"/>
      <c r="BM22" s="666"/>
      <c r="BN22" s="667"/>
      <c r="BO22" s="668" t="s">
        <v>579</v>
      </c>
      <c r="BP22" s="668"/>
      <c r="BQ22" s="668"/>
      <c r="BR22" s="668"/>
      <c r="BS22" s="669" t="s">
        <v>583</v>
      </c>
      <c r="BT22" s="669"/>
      <c r="BU22" s="669"/>
      <c r="BV22" s="669"/>
      <c r="BW22" s="669"/>
      <c r="BX22" s="669"/>
      <c r="BY22" s="669"/>
      <c r="BZ22" s="669"/>
      <c r="CA22" s="669"/>
      <c r="CB22" s="673"/>
      <c r="CD22" s="647" t="s">
        <v>267</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268</v>
      </c>
      <c r="C23" s="663"/>
      <c r="D23" s="663"/>
      <c r="E23" s="663"/>
      <c r="F23" s="663"/>
      <c r="G23" s="663"/>
      <c r="H23" s="663"/>
      <c r="I23" s="663"/>
      <c r="J23" s="663"/>
      <c r="K23" s="663"/>
      <c r="L23" s="663"/>
      <c r="M23" s="663"/>
      <c r="N23" s="663"/>
      <c r="O23" s="663"/>
      <c r="P23" s="663"/>
      <c r="Q23" s="664"/>
      <c r="R23" s="665">
        <v>2963346</v>
      </c>
      <c r="S23" s="666"/>
      <c r="T23" s="666"/>
      <c r="U23" s="666"/>
      <c r="V23" s="666"/>
      <c r="W23" s="666"/>
      <c r="X23" s="666"/>
      <c r="Y23" s="667"/>
      <c r="Z23" s="668">
        <v>12.9</v>
      </c>
      <c r="AA23" s="668"/>
      <c r="AB23" s="668"/>
      <c r="AC23" s="668"/>
      <c r="AD23" s="669">
        <v>2694897</v>
      </c>
      <c r="AE23" s="669"/>
      <c r="AF23" s="669"/>
      <c r="AG23" s="669"/>
      <c r="AH23" s="669"/>
      <c r="AI23" s="669"/>
      <c r="AJ23" s="669"/>
      <c r="AK23" s="669"/>
      <c r="AL23" s="670">
        <v>25.4</v>
      </c>
      <c r="AM23" s="671"/>
      <c r="AN23" s="671"/>
      <c r="AO23" s="672"/>
      <c r="AP23" s="684" t="s">
        <v>269</v>
      </c>
      <c r="AQ23" s="685"/>
      <c r="AR23" s="685"/>
      <c r="AS23" s="685"/>
      <c r="AT23" s="685"/>
      <c r="AU23" s="685"/>
      <c r="AV23" s="685"/>
      <c r="AW23" s="685"/>
      <c r="AX23" s="685"/>
      <c r="AY23" s="685"/>
      <c r="AZ23" s="685"/>
      <c r="BA23" s="685"/>
      <c r="BB23" s="685"/>
      <c r="BC23" s="685"/>
      <c r="BD23" s="685"/>
      <c r="BE23" s="685"/>
      <c r="BF23" s="686"/>
      <c r="BG23" s="665" t="s">
        <v>130</v>
      </c>
      <c r="BH23" s="666"/>
      <c r="BI23" s="666"/>
      <c r="BJ23" s="666"/>
      <c r="BK23" s="666"/>
      <c r="BL23" s="666"/>
      <c r="BM23" s="666"/>
      <c r="BN23" s="667"/>
      <c r="BO23" s="668" t="s">
        <v>579</v>
      </c>
      <c r="BP23" s="668"/>
      <c r="BQ23" s="668"/>
      <c r="BR23" s="668"/>
      <c r="BS23" s="669" t="s">
        <v>130</v>
      </c>
      <c r="BT23" s="669"/>
      <c r="BU23" s="669"/>
      <c r="BV23" s="669"/>
      <c r="BW23" s="669"/>
      <c r="BX23" s="669"/>
      <c r="BY23" s="669"/>
      <c r="BZ23" s="669"/>
      <c r="CA23" s="669"/>
      <c r="CB23" s="673"/>
      <c r="CD23" s="647" t="s">
        <v>221</v>
      </c>
      <c r="CE23" s="648"/>
      <c r="CF23" s="648"/>
      <c r="CG23" s="648"/>
      <c r="CH23" s="648"/>
      <c r="CI23" s="648"/>
      <c r="CJ23" s="648"/>
      <c r="CK23" s="648"/>
      <c r="CL23" s="648"/>
      <c r="CM23" s="648"/>
      <c r="CN23" s="648"/>
      <c r="CO23" s="648"/>
      <c r="CP23" s="648"/>
      <c r="CQ23" s="649"/>
      <c r="CR23" s="647" t="s">
        <v>270</v>
      </c>
      <c r="CS23" s="648"/>
      <c r="CT23" s="648"/>
      <c r="CU23" s="648"/>
      <c r="CV23" s="648"/>
      <c r="CW23" s="648"/>
      <c r="CX23" s="648"/>
      <c r="CY23" s="649"/>
      <c r="CZ23" s="647" t="s">
        <v>591</v>
      </c>
      <c r="DA23" s="648"/>
      <c r="DB23" s="648"/>
      <c r="DC23" s="649"/>
      <c r="DD23" s="647" t="s">
        <v>592</v>
      </c>
      <c r="DE23" s="648"/>
      <c r="DF23" s="648"/>
      <c r="DG23" s="648"/>
      <c r="DH23" s="648"/>
      <c r="DI23" s="648"/>
      <c r="DJ23" s="648"/>
      <c r="DK23" s="649"/>
      <c r="DL23" s="696" t="s">
        <v>271</v>
      </c>
      <c r="DM23" s="697"/>
      <c r="DN23" s="697"/>
      <c r="DO23" s="697"/>
      <c r="DP23" s="697"/>
      <c r="DQ23" s="697"/>
      <c r="DR23" s="697"/>
      <c r="DS23" s="697"/>
      <c r="DT23" s="697"/>
      <c r="DU23" s="697"/>
      <c r="DV23" s="698"/>
      <c r="DW23" s="647" t="s">
        <v>272</v>
      </c>
      <c r="DX23" s="648"/>
      <c r="DY23" s="648"/>
      <c r="DZ23" s="648"/>
      <c r="EA23" s="648"/>
      <c r="EB23" s="648"/>
      <c r="EC23" s="649"/>
    </row>
    <row r="24" spans="2:133" ht="11.25" customHeight="1">
      <c r="B24" s="662" t="s">
        <v>273</v>
      </c>
      <c r="C24" s="663"/>
      <c r="D24" s="663"/>
      <c r="E24" s="663"/>
      <c r="F24" s="663"/>
      <c r="G24" s="663"/>
      <c r="H24" s="663"/>
      <c r="I24" s="663"/>
      <c r="J24" s="663"/>
      <c r="K24" s="663"/>
      <c r="L24" s="663"/>
      <c r="M24" s="663"/>
      <c r="N24" s="663"/>
      <c r="O24" s="663"/>
      <c r="P24" s="663"/>
      <c r="Q24" s="664"/>
      <c r="R24" s="665">
        <v>2694897</v>
      </c>
      <c r="S24" s="666"/>
      <c r="T24" s="666"/>
      <c r="U24" s="666"/>
      <c r="V24" s="666"/>
      <c r="W24" s="666"/>
      <c r="X24" s="666"/>
      <c r="Y24" s="667"/>
      <c r="Z24" s="668">
        <v>11.7</v>
      </c>
      <c r="AA24" s="668"/>
      <c r="AB24" s="668"/>
      <c r="AC24" s="668"/>
      <c r="AD24" s="669">
        <v>2694897</v>
      </c>
      <c r="AE24" s="669"/>
      <c r="AF24" s="669"/>
      <c r="AG24" s="669"/>
      <c r="AH24" s="669"/>
      <c r="AI24" s="669"/>
      <c r="AJ24" s="669"/>
      <c r="AK24" s="669"/>
      <c r="AL24" s="670">
        <v>25.4</v>
      </c>
      <c r="AM24" s="671"/>
      <c r="AN24" s="671"/>
      <c r="AO24" s="672"/>
      <c r="AP24" s="684" t="s">
        <v>274</v>
      </c>
      <c r="AQ24" s="685"/>
      <c r="AR24" s="685"/>
      <c r="AS24" s="685"/>
      <c r="AT24" s="685"/>
      <c r="AU24" s="685"/>
      <c r="AV24" s="685"/>
      <c r="AW24" s="685"/>
      <c r="AX24" s="685"/>
      <c r="AY24" s="685"/>
      <c r="AZ24" s="685"/>
      <c r="BA24" s="685"/>
      <c r="BB24" s="685"/>
      <c r="BC24" s="685"/>
      <c r="BD24" s="685"/>
      <c r="BE24" s="685"/>
      <c r="BF24" s="686"/>
      <c r="BG24" s="665" t="s">
        <v>593</v>
      </c>
      <c r="BH24" s="666"/>
      <c r="BI24" s="666"/>
      <c r="BJ24" s="666"/>
      <c r="BK24" s="666"/>
      <c r="BL24" s="666"/>
      <c r="BM24" s="666"/>
      <c r="BN24" s="667"/>
      <c r="BO24" s="668" t="s">
        <v>579</v>
      </c>
      <c r="BP24" s="668"/>
      <c r="BQ24" s="668"/>
      <c r="BR24" s="668"/>
      <c r="BS24" s="669" t="s">
        <v>579</v>
      </c>
      <c r="BT24" s="669"/>
      <c r="BU24" s="669"/>
      <c r="BV24" s="669"/>
      <c r="BW24" s="669"/>
      <c r="BX24" s="669"/>
      <c r="BY24" s="669"/>
      <c r="BZ24" s="669"/>
      <c r="CA24" s="669"/>
      <c r="CB24" s="673"/>
      <c r="CD24" s="676" t="s">
        <v>275</v>
      </c>
      <c r="CE24" s="677"/>
      <c r="CF24" s="677"/>
      <c r="CG24" s="677"/>
      <c r="CH24" s="677"/>
      <c r="CI24" s="677"/>
      <c r="CJ24" s="677"/>
      <c r="CK24" s="677"/>
      <c r="CL24" s="677"/>
      <c r="CM24" s="677"/>
      <c r="CN24" s="677"/>
      <c r="CO24" s="677"/>
      <c r="CP24" s="677"/>
      <c r="CQ24" s="678"/>
      <c r="CR24" s="654">
        <v>11848438</v>
      </c>
      <c r="CS24" s="655"/>
      <c r="CT24" s="655"/>
      <c r="CU24" s="655"/>
      <c r="CV24" s="655"/>
      <c r="CW24" s="655"/>
      <c r="CX24" s="655"/>
      <c r="CY24" s="656"/>
      <c r="CZ24" s="659">
        <v>53.3</v>
      </c>
      <c r="DA24" s="660"/>
      <c r="DB24" s="660"/>
      <c r="DC24" s="679"/>
      <c r="DD24" s="704">
        <v>5993403</v>
      </c>
      <c r="DE24" s="655"/>
      <c r="DF24" s="655"/>
      <c r="DG24" s="655"/>
      <c r="DH24" s="655"/>
      <c r="DI24" s="655"/>
      <c r="DJ24" s="655"/>
      <c r="DK24" s="656"/>
      <c r="DL24" s="704">
        <v>5172461</v>
      </c>
      <c r="DM24" s="655"/>
      <c r="DN24" s="655"/>
      <c r="DO24" s="655"/>
      <c r="DP24" s="655"/>
      <c r="DQ24" s="655"/>
      <c r="DR24" s="655"/>
      <c r="DS24" s="655"/>
      <c r="DT24" s="655"/>
      <c r="DU24" s="655"/>
      <c r="DV24" s="656"/>
      <c r="DW24" s="659">
        <v>46.1</v>
      </c>
      <c r="DX24" s="660"/>
      <c r="DY24" s="660"/>
      <c r="DZ24" s="660"/>
      <c r="EA24" s="660"/>
      <c r="EB24" s="660"/>
      <c r="EC24" s="661"/>
    </row>
    <row r="25" spans="2:133" ht="11.25" customHeight="1">
      <c r="B25" s="662" t="s">
        <v>276</v>
      </c>
      <c r="C25" s="663"/>
      <c r="D25" s="663"/>
      <c r="E25" s="663"/>
      <c r="F25" s="663"/>
      <c r="G25" s="663"/>
      <c r="H25" s="663"/>
      <c r="I25" s="663"/>
      <c r="J25" s="663"/>
      <c r="K25" s="663"/>
      <c r="L25" s="663"/>
      <c r="M25" s="663"/>
      <c r="N25" s="663"/>
      <c r="O25" s="663"/>
      <c r="P25" s="663"/>
      <c r="Q25" s="664"/>
      <c r="R25" s="665">
        <v>268403</v>
      </c>
      <c r="S25" s="666"/>
      <c r="T25" s="666"/>
      <c r="U25" s="666"/>
      <c r="V25" s="666"/>
      <c r="W25" s="666"/>
      <c r="X25" s="666"/>
      <c r="Y25" s="667"/>
      <c r="Z25" s="668">
        <v>1.2</v>
      </c>
      <c r="AA25" s="668"/>
      <c r="AB25" s="668"/>
      <c r="AC25" s="668"/>
      <c r="AD25" s="669" t="s">
        <v>583</v>
      </c>
      <c r="AE25" s="669"/>
      <c r="AF25" s="669"/>
      <c r="AG25" s="669"/>
      <c r="AH25" s="669"/>
      <c r="AI25" s="669"/>
      <c r="AJ25" s="669"/>
      <c r="AK25" s="669"/>
      <c r="AL25" s="670" t="s">
        <v>130</v>
      </c>
      <c r="AM25" s="671"/>
      <c r="AN25" s="671"/>
      <c r="AO25" s="672"/>
      <c r="AP25" s="684" t="s">
        <v>277</v>
      </c>
      <c r="AQ25" s="685"/>
      <c r="AR25" s="685"/>
      <c r="AS25" s="685"/>
      <c r="AT25" s="685"/>
      <c r="AU25" s="685"/>
      <c r="AV25" s="685"/>
      <c r="AW25" s="685"/>
      <c r="AX25" s="685"/>
      <c r="AY25" s="685"/>
      <c r="AZ25" s="685"/>
      <c r="BA25" s="685"/>
      <c r="BB25" s="685"/>
      <c r="BC25" s="685"/>
      <c r="BD25" s="685"/>
      <c r="BE25" s="685"/>
      <c r="BF25" s="686"/>
      <c r="BG25" s="665" t="s">
        <v>583</v>
      </c>
      <c r="BH25" s="666"/>
      <c r="BI25" s="666"/>
      <c r="BJ25" s="666"/>
      <c r="BK25" s="666"/>
      <c r="BL25" s="666"/>
      <c r="BM25" s="666"/>
      <c r="BN25" s="667"/>
      <c r="BO25" s="668" t="s">
        <v>579</v>
      </c>
      <c r="BP25" s="668"/>
      <c r="BQ25" s="668"/>
      <c r="BR25" s="668"/>
      <c r="BS25" s="669" t="s">
        <v>130</v>
      </c>
      <c r="BT25" s="669"/>
      <c r="BU25" s="669"/>
      <c r="BV25" s="669"/>
      <c r="BW25" s="669"/>
      <c r="BX25" s="669"/>
      <c r="BY25" s="669"/>
      <c r="BZ25" s="669"/>
      <c r="CA25" s="669"/>
      <c r="CB25" s="673"/>
      <c r="CD25" s="680" t="s">
        <v>594</v>
      </c>
      <c r="CE25" s="681"/>
      <c r="CF25" s="681"/>
      <c r="CG25" s="681"/>
      <c r="CH25" s="681"/>
      <c r="CI25" s="681"/>
      <c r="CJ25" s="681"/>
      <c r="CK25" s="681"/>
      <c r="CL25" s="681"/>
      <c r="CM25" s="681"/>
      <c r="CN25" s="681"/>
      <c r="CO25" s="681"/>
      <c r="CP25" s="681"/>
      <c r="CQ25" s="682"/>
      <c r="CR25" s="665">
        <v>2802370</v>
      </c>
      <c r="CS25" s="705"/>
      <c r="CT25" s="705"/>
      <c r="CU25" s="705"/>
      <c r="CV25" s="705"/>
      <c r="CW25" s="705"/>
      <c r="CX25" s="705"/>
      <c r="CY25" s="706"/>
      <c r="CZ25" s="670">
        <v>12.6</v>
      </c>
      <c r="DA25" s="699"/>
      <c r="DB25" s="699"/>
      <c r="DC25" s="707"/>
      <c r="DD25" s="674">
        <v>2529216</v>
      </c>
      <c r="DE25" s="705"/>
      <c r="DF25" s="705"/>
      <c r="DG25" s="705"/>
      <c r="DH25" s="705"/>
      <c r="DI25" s="705"/>
      <c r="DJ25" s="705"/>
      <c r="DK25" s="706"/>
      <c r="DL25" s="674">
        <v>2299646</v>
      </c>
      <c r="DM25" s="705"/>
      <c r="DN25" s="705"/>
      <c r="DO25" s="705"/>
      <c r="DP25" s="705"/>
      <c r="DQ25" s="705"/>
      <c r="DR25" s="705"/>
      <c r="DS25" s="705"/>
      <c r="DT25" s="705"/>
      <c r="DU25" s="705"/>
      <c r="DV25" s="706"/>
      <c r="DW25" s="670">
        <v>20.5</v>
      </c>
      <c r="DX25" s="699"/>
      <c r="DY25" s="699"/>
      <c r="DZ25" s="699"/>
      <c r="EA25" s="699"/>
      <c r="EB25" s="699"/>
      <c r="EC25" s="700"/>
    </row>
    <row r="26" spans="2:133" ht="11.25" customHeight="1">
      <c r="B26" s="662" t="s">
        <v>595</v>
      </c>
      <c r="C26" s="663"/>
      <c r="D26" s="663"/>
      <c r="E26" s="663"/>
      <c r="F26" s="663"/>
      <c r="G26" s="663"/>
      <c r="H26" s="663"/>
      <c r="I26" s="663"/>
      <c r="J26" s="663"/>
      <c r="K26" s="663"/>
      <c r="L26" s="663"/>
      <c r="M26" s="663"/>
      <c r="N26" s="663"/>
      <c r="O26" s="663"/>
      <c r="P26" s="663"/>
      <c r="Q26" s="664"/>
      <c r="R26" s="665">
        <v>46</v>
      </c>
      <c r="S26" s="666"/>
      <c r="T26" s="666"/>
      <c r="U26" s="666"/>
      <c r="V26" s="666"/>
      <c r="W26" s="666"/>
      <c r="X26" s="666"/>
      <c r="Y26" s="667"/>
      <c r="Z26" s="668">
        <v>0</v>
      </c>
      <c r="AA26" s="668"/>
      <c r="AB26" s="668"/>
      <c r="AC26" s="668"/>
      <c r="AD26" s="669" t="s">
        <v>579</v>
      </c>
      <c r="AE26" s="669"/>
      <c r="AF26" s="669"/>
      <c r="AG26" s="669"/>
      <c r="AH26" s="669"/>
      <c r="AI26" s="669"/>
      <c r="AJ26" s="669"/>
      <c r="AK26" s="669"/>
      <c r="AL26" s="670" t="s">
        <v>130</v>
      </c>
      <c r="AM26" s="671"/>
      <c r="AN26" s="671"/>
      <c r="AO26" s="672"/>
      <c r="AP26" s="684" t="s">
        <v>278</v>
      </c>
      <c r="AQ26" s="708"/>
      <c r="AR26" s="708"/>
      <c r="AS26" s="708"/>
      <c r="AT26" s="708"/>
      <c r="AU26" s="708"/>
      <c r="AV26" s="708"/>
      <c r="AW26" s="708"/>
      <c r="AX26" s="708"/>
      <c r="AY26" s="708"/>
      <c r="AZ26" s="708"/>
      <c r="BA26" s="708"/>
      <c r="BB26" s="708"/>
      <c r="BC26" s="708"/>
      <c r="BD26" s="708"/>
      <c r="BE26" s="708"/>
      <c r="BF26" s="686"/>
      <c r="BG26" s="665" t="s">
        <v>130</v>
      </c>
      <c r="BH26" s="666"/>
      <c r="BI26" s="666"/>
      <c r="BJ26" s="666"/>
      <c r="BK26" s="666"/>
      <c r="BL26" s="666"/>
      <c r="BM26" s="666"/>
      <c r="BN26" s="667"/>
      <c r="BO26" s="668" t="s">
        <v>579</v>
      </c>
      <c r="BP26" s="668"/>
      <c r="BQ26" s="668"/>
      <c r="BR26" s="668"/>
      <c r="BS26" s="669" t="s">
        <v>130</v>
      </c>
      <c r="BT26" s="669"/>
      <c r="BU26" s="669"/>
      <c r="BV26" s="669"/>
      <c r="BW26" s="669"/>
      <c r="BX26" s="669"/>
      <c r="BY26" s="669"/>
      <c r="BZ26" s="669"/>
      <c r="CA26" s="669"/>
      <c r="CB26" s="673"/>
      <c r="CD26" s="680" t="s">
        <v>279</v>
      </c>
      <c r="CE26" s="681"/>
      <c r="CF26" s="681"/>
      <c r="CG26" s="681"/>
      <c r="CH26" s="681"/>
      <c r="CI26" s="681"/>
      <c r="CJ26" s="681"/>
      <c r="CK26" s="681"/>
      <c r="CL26" s="681"/>
      <c r="CM26" s="681"/>
      <c r="CN26" s="681"/>
      <c r="CO26" s="681"/>
      <c r="CP26" s="681"/>
      <c r="CQ26" s="682"/>
      <c r="CR26" s="665">
        <v>1931789</v>
      </c>
      <c r="CS26" s="666"/>
      <c r="CT26" s="666"/>
      <c r="CU26" s="666"/>
      <c r="CV26" s="666"/>
      <c r="CW26" s="666"/>
      <c r="CX26" s="666"/>
      <c r="CY26" s="667"/>
      <c r="CZ26" s="670">
        <v>8.6999999999999993</v>
      </c>
      <c r="DA26" s="699"/>
      <c r="DB26" s="699"/>
      <c r="DC26" s="707"/>
      <c r="DD26" s="674">
        <v>1674817</v>
      </c>
      <c r="DE26" s="666"/>
      <c r="DF26" s="666"/>
      <c r="DG26" s="666"/>
      <c r="DH26" s="666"/>
      <c r="DI26" s="666"/>
      <c r="DJ26" s="666"/>
      <c r="DK26" s="667"/>
      <c r="DL26" s="674" t="s">
        <v>130</v>
      </c>
      <c r="DM26" s="666"/>
      <c r="DN26" s="666"/>
      <c r="DO26" s="666"/>
      <c r="DP26" s="666"/>
      <c r="DQ26" s="666"/>
      <c r="DR26" s="666"/>
      <c r="DS26" s="666"/>
      <c r="DT26" s="666"/>
      <c r="DU26" s="666"/>
      <c r="DV26" s="667"/>
      <c r="DW26" s="670" t="s">
        <v>579</v>
      </c>
      <c r="DX26" s="699"/>
      <c r="DY26" s="699"/>
      <c r="DZ26" s="699"/>
      <c r="EA26" s="699"/>
      <c r="EB26" s="699"/>
      <c r="EC26" s="700"/>
    </row>
    <row r="27" spans="2:133" ht="11.25" customHeight="1">
      <c r="B27" s="662" t="s">
        <v>280</v>
      </c>
      <c r="C27" s="663"/>
      <c r="D27" s="663"/>
      <c r="E27" s="663"/>
      <c r="F27" s="663"/>
      <c r="G27" s="663"/>
      <c r="H27" s="663"/>
      <c r="I27" s="663"/>
      <c r="J27" s="663"/>
      <c r="K27" s="663"/>
      <c r="L27" s="663"/>
      <c r="M27" s="663"/>
      <c r="N27" s="663"/>
      <c r="O27" s="663"/>
      <c r="P27" s="663"/>
      <c r="Q27" s="664"/>
      <c r="R27" s="665">
        <v>10841989</v>
      </c>
      <c r="S27" s="666"/>
      <c r="T27" s="666"/>
      <c r="U27" s="666"/>
      <c r="V27" s="666"/>
      <c r="W27" s="666"/>
      <c r="X27" s="666"/>
      <c r="Y27" s="667"/>
      <c r="Z27" s="668">
        <v>47.2</v>
      </c>
      <c r="AA27" s="668"/>
      <c r="AB27" s="668"/>
      <c r="AC27" s="668"/>
      <c r="AD27" s="669">
        <v>10573540</v>
      </c>
      <c r="AE27" s="669"/>
      <c r="AF27" s="669"/>
      <c r="AG27" s="669"/>
      <c r="AH27" s="669"/>
      <c r="AI27" s="669"/>
      <c r="AJ27" s="669"/>
      <c r="AK27" s="669"/>
      <c r="AL27" s="670">
        <v>99.800003051757813</v>
      </c>
      <c r="AM27" s="671"/>
      <c r="AN27" s="671"/>
      <c r="AO27" s="672"/>
      <c r="AP27" s="662" t="s">
        <v>281</v>
      </c>
      <c r="AQ27" s="663"/>
      <c r="AR27" s="663"/>
      <c r="AS27" s="663"/>
      <c r="AT27" s="663"/>
      <c r="AU27" s="663"/>
      <c r="AV27" s="663"/>
      <c r="AW27" s="663"/>
      <c r="AX27" s="663"/>
      <c r="AY27" s="663"/>
      <c r="AZ27" s="663"/>
      <c r="BA27" s="663"/>
      <c r="BB27" s="663"/>
      <c r="BC27" s="663"/>
      <c r="BD27" s="663"/>
      <c r="BE27" s="663"/>
      <c r="BF27" s="664"/>
      <c r="BG27" s="665">
        <v>6328153</v>
      </c>
      <c r="BH27" s="666"/>
      <c r="BI27" s="666"/>
      <c r="BJ27" s="666"/>
      <c r="BK27" s="666"/>
      <c r="BL27" s="666"/>
      <c r="BM27" s="666"/>
      <c r="BN27" s="667"/>
      <c r="BO27" s="668">
        <v>100</v>
      </c>
      <c r="BP27" s="668"/>
      <c r="BQ27" s="668"/>
      <c r="BR27" s="668"/>
      <c r="BS27" s="669">
        <v>247797</v>
      </c>
      <c r="BT27" s="669"/>
      <c r="BU27" s="669"/>
      <c r="BV27" s="669"/>
      <c r="BW27" s="669"/>
      <c r="BX27" s="669"/>
      <c r="BY27" s="669"/>
      <c r="BZ27" s="669"/>
      <c r="CA27" s="669"/>
      <c r="CB27" s="673"/>
      <c r="CD27" s="680" t="s">
        <v>282</v>
      </c>
      <c r="CE27" s="681"/>
      <c r="CF27" s="681"/>
      <c r="CG27" s="681"/>
      <c r="CH27" s="681"/>
      <c r="CI27" s="681"/>
      <c r="CJ27" s="681"/>
      <c r="CK27" s="681"/>
      <c r="CL27" s="681"/>
      <c r="CM27" s="681"/>
      <c r="CN27" s="681"/>
      <c r="CO27" s="681"/>
      <c r="CP27" s="681"/>
      <c r="CQ27" s="682"/>
      <c r="CR27" s="665">
        <v>7130382</v>
      </c>
      <c r="CS27" s="705"/>
      <c r="CT27" s="705"/>
      <c r="CU27" s="705"/>
      <c r="CV27" s="705"/>
      <c r="CW27" s="705"/>
      <c r="CX27" s="705"/>
      <c r="CY27" s="706"/>
      <c r="CZ27" s="670">
        <v>32</v>
      </c>
      <c r="DA27" s="699"/>
      <c r="DB27" s="699"/>
      <c r="DC27" s="707"/>
      <c r="DD27" s="674">
        <v>1572058</v>
      </c>
      <c r="DE27" s="705"/>
      <c r="DF27" s="705"/>
      <c r="DG27" s="705"/>
      <c r="DH27" s="705"/>
      <c r="DI27" s="705"/>
      <c r="DJ27" s="705"/>
      <c r="DK27" s="706"/>
      <c r="DL27" s="674">
        <v>1555375</v>
      </c>
      <c r="DM27" s="705"/>
      <c r="DN27" s="705"/>
      <c r="DO27" s="705"/>
      <c r="DP27" s="705"/>
      <c r="DQ27" s="705"/>
      <c r="DR27" s="705"/>
      <c r="DS27" s="705"/>
      <c r="DT27" s="705"/>
      <c r="DU27" s="705"/>
      <c r="DV27" s="706"/>
      <c r="DW27" s="670">
        <v>13.9</v>
      </c>
      <c r="DX27" s="699"/>
      <c r="DY27" s="699"/>
      <c r="DZ27" s="699"/>
      <c r="EA27" s="699"/>
      <c r="EB27" s="699"/>
      <c r="EC27" s="700"/>
    </row>
    <row r="28" spans="2:133" ht="11.25" customHeight="1">
      <c r="B28" s="662" t="s">
        <v>283</v>
      </c>
      <c r="C28" s="663"/>
      <c r="D28" s="663"/>
      <c r="E28" s="663"/>
      <c r="F28" s="663"/>
      <c r="G28" s="663"/>
      <c r="H28" s="663"/>
      <c r="I28" s="663"/>
      <c r="J28" s="663"/>
      <c r="K28" s="663"/>
      <c r="L28" s="663"/>
      <c r="M28" s="663"/>
      <c r="N28" s="663"/>
      <c r="O28" s="663"/>
      <c r="P28" s="663"/>
      <c r="Q28" s="664"/>
      <c r="R28" s="665">
        <v>9488</v>
      </c>
      <c r="S28" s="666"/>
      <c r="T28" s="666"/>
      <c r="U28" s="666"/>
      <c r="V28" s="666"/>
      <c r="W28" s="666"/>
      <c r="X28" s="666"/>
      <c r="Y28" s="667"/>
      <c r="Z28" s="668">
        <v>0</v>
      </c>
      <c r="AA28" s="668"/>
      <c r="AB28" s="668"/>
      <c r="AC28" s="668"/>
      <c r="AD28" s="669">
        <v>9488</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596</v>
      </c>
      <c r="CE28" s="681"/>
      <c r="CF28" s="681"/>
      <c r="CG28" s="681"/>
      <c r="CH28" s="681"/>
      <c r="CI28" s="681"/>
      <c r="CJ28" s="681"/>
      <c r="CK28" s="681"/>
      <c r="CL28" s="681"/>
      <c r="CM28" s="681"/>
      <c r="CN28" s="681"/>
      <c r="CO28" s="681"/>
      <c r="CP28" s="681"/>
      <c r="CQ28" s="682"/>
      <c r="CR28" s="665">
        <v>1915686</v>
      </c>
      <c r="CS28" s="666"/>
      <c r="CT28" s="666"/>
      <c r="CU28" s="666"/>
      <c r="CV28" s="666"/>
      <c r="CW28" s="666"/>
      <c r="CX28" s="666"/>
      <c r="CY28" s="667"/>
      <c r="CZ28" s="670">
        <v>8.6</v>
      </c>
      <c r="DA28" s="699"/>
      <c r="DB28" s="699"/>
      <c r="DC28" s="707"/>
      <c r="DD28" s="674">
        <v>1892129</v>
      </c>
      <c r="DE28" s="666"/>
      <c r="DF28" s="666"/>
      <c r="DG28" s="666"/>
      <c r="DH28" s="666"/>
      <c r="DI28" s="666"/>
      <c r="DJ28" s="666"/>
      <c r="DK28" s="667"/>
      <c r="DL28" s="674">
        <v>1317440</v>
      </c>
      <c r="DM28" s="666"/>
      <c r="DN28" s="666"/>
      <c r="DO28" s="666"/>
      <c r="DP28" s="666"/>
      <c r="DQ28" s="666"/>
      <c r="DR28" s="666"/>
      <c r="DS28" s="666"/>
      <c r="DT28" s="666"/>
      <c r="DU28" s="666"/>
      <c r="DV28" s="667"/>
      <c r="DW28" s="670">
        <v>11.7</v>
      </c>
      <c r="DX28" s="699"/>
      <c r="DY28" s="699"/>
      <c r="DZ28" s="699"/>
      <c r="EA28" s="699"/>
      <c r="EB28" s="699"/>
      <c r="EC28" s="700"/>
    </row>
    <row r="29" spans="2:133" ht="11.25" customHeight="1">
      <c r="B29" s="662" t="s">
        <v>284</v>
      </c>
      <c r="C29" s="663"/>
      <c r="D29" s="663"/>
      <c r="E29" s="663"/>
      <c r="F29" s="663"/>
      <c r="G29" s="663"/>
      <c r="H29" s="663"/>
      <c r="I29" s="663"/>
      <c r="J29" s="663"/>
      <c r="K29" s="663"/>
      <c r="L29" s="663"/>
      <c r="M29" s="663"/>
      <c r="N29" s="663"/>
      <c r="O29" s="663"/>
      <c r="P29" s="663"/>
      <c r="Q29" s="664"/>
      <c r="R29" s="665">
        <v>163232</v>
      </c>
      <c r="S29" s="666"/>
      <c r="T29" s="666"/>
      <c r="U29" s="666"/>
      <c r="V29" s="666"/>
      <c r="W29" s="666"/>
      <c r="X29" s="666"/>
      <c r="Y29" s="667"/>
      <c r="Z29" s="668">
        <v>0.7</v>
      </c>
      <c r="AA29" s="668"/>
      <c r="AB29" s="668"/>
      <c r="AC29" s="668"/>
      <c r="AD29" s="669" t="s">
        <v>130</v>
      </c>
      <c r="AE29" s="669"/>
      <c r="AF29" s="669"/>
      <c r="AG29" s="669"/>
      <c r="AH29" s="669"/>
      <c r="AI29" s="669"/>
      <c r="AJ29" s="669"/>
      <c r="AK29" s="669"/>
      <c r="AL29" s="670" t="s">
        <v>130</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285</v>
      </c>
      <c r="CE29" s="715"/>
      <c r="CF29" s="680" t="s">
        <v>70</v>
      </c>
      <c r="CG29" s="681"/>
      <c r="CH29" s="681"/>
      <c r="CI29" s="681"/>
      <c r="CJ29" s="681"/>
      <c r="CK29" s="681"/>
      <c r="CL29" s="681"/>
      <c r="CM29" s="681"/>
      <c r="CN29" s="681"/>
      <c r="CO29" s="681"/>
      <c r="CP29" s="681"/>
      <c r="CQ29" s="682"/>
      <c r="CR29" s="665">
        <v>1915686</v>
      </c>
      <c r="CS29" s="705"/>
      <c r="CT29" s="705"/>
      <c r="CU29" s="705"/>
      <c r="CV29" s="705"/>
      <c r="CW29" s="705"/>
      <c r="CX29" s="705"/>
      <c r="CY29" s="706"/>
      <c r="CZ29" s="670">
        <v>8.6</v>
      </c>
      <c r="DA29" s="699"/>
      <c r="DB29" s="699"/>
      <c r="DC29" s="707"/>
      <c r="DD29" s="674">
        <v>1892129</v>
      </c>
      <c r="DE29" s="705"/>
      <c r="DF29" s="705"/>
      <c r="DG29" s="705"/>
      <c r="DH29" s="705"/>
      <c r="DI29" s="705"/>
      <c r="DJ29" s="705"/>
      <c r="DK29" s="706"/>
      <c r="DL29" s="674">
        <v>1317440</v>
      </c>
      <c r="DM29" s="705"/>
      <c r="DN29" s="705"/>
      <c r="DO29" s="705"/>
      <c r="DP29" s="705"/>
      <c r="DQ29" s="705"/>
      <c r="DR29" s="705"/>
      <c r="DS29" s="705"/>
      <c r="DT29" s="705"/>
      <c r="DU29" s="705"/>
      <c r="DV29" s="706"/>
      <c r="DW29" s="670">
        <v>11.7</v>
      </c>
      <c r="DX29" s="699"/>
      <c r="DY29" s="699"/>
      <c r="DZ29" s="699"/>
      <c r="EA29" s="699"/>
      <c r="EB29" s="699"/>
      <c r="EC29" s="700"/>
    </row>
    <row r="30" spans="2:133" ht="11.25" customHeight="1">
      <c r="B30" s="662" t="s">
        <v>286</v>
      </c>
      <c r="C30" s="663"/>
      <c r="D30" s="663"/>
      <c r="E30" s="663"/>
      <c r="F30" s="663"/>
      <c r="G30" s="663"/>
      <c r="H30" s="663"/>
      <c r="I30" s="663"/>
      <c r="J30" s="663"/>
      <c r="K30" s="663"/>
      <c r="L30" s="663"/>
      <c r="M30" s="663"/>
      <c r="N30" s="663"/>
      <c r="O30" s="663"/>
      <c r="P30" s="663"/>
      <c r="Q30" s="664"/>
      <c r="R30" s="665">
        <v>70643</v>
      </c>
      <c r="S30" s="666"/>
      <c r="T30" s="666"/>
      <c r="U30" s="666"/>
      <c r="V30" s="666"/>
      <c r="W30" s="666"/>
      <c r="X30" s="666"/>
      <c r="Y30" s="667"/>
      <c r="Z30" s="668">
        <v>0.3</v>
      </c>
      <c r="AA30" s="668"/>
      <c r="AB30" s="668"/>
      <c r="AC30" s="668"/>
      <c r="AD30" s="669">
        <v>11987</v>
      </c>
      <c r="AE30" s="669"/>
      <c r="AF30" s="669"/>
      <c r="AG30" s="669"/>
      <c r="AH30" s="669"/>
      <c r="AI30" s="669"/>
      <c r="AJ30" s="669"/>
      <c r="AK30" s="669"/>
      <c r="AL30" s="670">
        <v>0.1</v>
      </c>
      <c r="AM30" s="671"/>
      <c r="AN30" s="671"/>
      <c r="AO30" s="672"/>
      <c r="AP30" s="644" t="s">
        <v>221</v>
      </c>
      <c r="AQ30" s="645"/>
      <c r="AR30" s="645"/>
      <c r="AS30" s="645"/>
      <c r="AT30" s="645"/>
      <c r="AU30" s="645"/>
      <c r="AV30" s="645"/>
      <c r="AW30" s="645"/>
      <c r="AX30" s="645"/>
      <c r="AY30" s="645"/>
      <c r="AZ30" s="645"/>
      <c r="BA30" s="645"/>
      <c r="BB30" s="645"/>
      <c r="BC30" s="645"/>
      <c r="BD30" s="645"/>
      <c r="BE30" s="645"/>
      <c r="BF30" s="646"/>
      <c r="BG30" s="644" t="s">
        <v>287</v>
      </c>
      <c r="BH30" s="712"/>
      <c r="BI30" s="712"/>
      <c r="BJ30" s="712"/>
      <c r="BK30" s="712"/>
      <c r="BL30" s="712"/>
      <c r="BM30" s="712"/>
      <c r="BN30" s="712"/>
      <c r="BO30" s="712"/>
      <c r="BP30" s="712"/>
      <c r="BQ30" s="713"/>
      <c r="BR30" s="644" t="s">
        <v>288</v>
      </c>
      <c r="BS30" s="712"/>
      <c r="BT30" s="712"/>
      <c r="BU30" s="712"/>
      <c r="BV30" s="712"/>
      <c r="BW30" s="712"/>
      <c r="BX30" s="712"/>
      <c r="BY30" s="712"/>
      <c r="BZ30" s="712"/>
      <c r="CA30" s="712"/>
      <c r="CB30" s="713"/>
      <c r="CD30" s="716"/>
      <c r="CE30" s="717"/>
      <c r="CF30" s="680" t="s">
        <v>597</v>
      </c>
      <c r="CG30" s="681"/>
      <c r="CH30" s="681"/>
      <c r="CI30" s="681"/>
      <c r="CJ30" s="681"/>
      <c r="CK30" s="681"/>
      <c r="CL30" s="681"/>
      <c r="CM30" s="681"/>
      <c r="CN30" s="681"/>
      <c r="CO30" s="681"/>
      <c r="CP30" s="681"/>
      <c r="CQ30" s="682"/>
      <c r="CR30" s="665">
        <v>1856148</v>
      </c>
      <c r="CS30" s="666"/>
      <c r="CT30" s="666"/>
      <c r="CU30" s="666"/>
      <c r="CV30" s="666"/>
      <c r="CW30" s="666"/>
      <c r="CX30" s="666"/>
      <c r="CY30" s="667"/>
      <c r="CZ30" s="670">
        <v>8.3000000000000007</v>
      </c>
      <c r="DA30" s="699"/>
      <c r="DB30" s="699"/>
      <c r="DC30" s="707"/>
      <c r="DD30" s="674">
        <v>1856148</v>
      </c>
      <c r="DE30" s="666"/>
      <c r="DF30" s="666"/>
      <c r="DG30" s="666"/>
      <c r="DH30" s="666"/>
      <c r="DI30" s="666"/>
      <c r="DJ30" s="666"/>
      <c r="DK30" s="667"/>
      <c r="DL30" s="674">
        <v>1281459</v>
      </c>
      <c r="DM30" s="666"/>
      <c r="DN30" s="666"/>
      <c r="DO30" s="666"/>
      <c r="DP30" s="666"/>
      <c r="DQ30" s="666"/>
      <c r="DR30" s="666"/>
      <c r="DS30" s="666"/>
      <c r="DT30" s="666"/>
      <c r="DU30" s="666"/>
      <c r="DV30" s="667"/>
      <c r="DW30" s="670">
        <v>11.4</v>
      </c>
      <c r="DX30" s="699"/>
      <c r="DY30" s="699"/>
      <c r="DZ30" s="699"/>
      <c r="EA30" s="699"/>
      <c r="EB30" s="699"/>
      <c r="EC30" s="700"/>
    </row>
    <row r="31" spans="2:133" ht="11.25" customHeight="1">
      <c r="B31" s="662" t="s">
        <v>289</v>
      </c>
      <c r="C31" s="663"/>
      <c r="D31" s="663"/>
      <c r="E31" s="663"/>
      <c r="F31" s="663"/>
      <c r="G31" s="663"/>
      <c r="H31" s="663"/>
      <c r="I31" s="663"/>
      <c r="J31" s="663"/>
      <c r="K31" s="663"/>
      <c r="L31" s="663"/>
      <c r="M31" s="663"/>
      <c r="N31" s="663"/>
      <c r="O31" s="663"/>
      <c r="P31" s="663"/>
      <c r="Q31" s="664"/>
      <c r="R31" s="665">
        <v>170181</v>
      </c>
      <c r="S31" s="666"/>
      <c r="T31" s="666"/>
      <c r="U31" s="666"/>
      <c r="V31" s="666"/>
      <c r="W31" s="666"/>
      <c r="X31" s="666"/>
      <c r="Y31" s="667"/>
      <c r="Z31" s="668">
        <v>0.7</v>
      </c>
      <c r="AA31" s="668"/>
      <c r="AB31" s="668"/>
      <c r="AC31" s="668"/>
      <c r="AD31" s="669" t="s">
        <v>130</v>
      </c>
      <c r="AE31" s="669"/>
      <c r="AF31" s="669"/>
      <c r="AG31" s="669"/>
      <c r="AH31" s="669"/>
      <c r="AI31" s="669"/>
      <c r="AJ31" s="669"/>
      <c r="AK31" s="669"/>
      <c r="AL31" s="670" t="s">
        <v>583</v>
      </c>
      <c r="AM31" s="671"/>
      <c r="AN31" s="671"/>
      <c r="AO31" s="672"/>
      <c r="AP31" s="725" t="s">
        <v>290</v>
      </c>
      <c r="AQ31" s="726"/>
      <c r="AR31" s="726"/>
      <c r="AS31" s="726"/>
      <c r="AT31" s="731" t="s">
        <v>291</v>
      </c>
      <c r="AU31" s="366"/>
      <c r="AV31" s="366"/>
      <c r="AW31" s="366"/>
      <c r="AX31" s="651" t="s">
        <v>188</v>
      </c>
      <c r="AY31" s="652"/>
      <c r="AZ31" s="652"/>
      <c r="BA31" s="652"/>
      <c r="BB31" s="652"/>
      <c r="BC31" s="652"/>
      <c r="BD31" s="652"/>
      <c r="BE31" s="652"/>
      <c r="BF31" s="653"/>
      <c r="BG31" s="724">
        <v>99.2</v>
      </c>
      <c r="BH31" s="720"/>
      <c r="BI31" s="720"/>
      <c r="BJ31" s="720"/>
      <c r="BK31" s="720"/>
      <c r="BL31" s="720"/>
      <c r="BM31" s="660">
        <v>97.1</v>
      </c>
      <c r="BN31" s="720"/>
      <c r="BO31" s="720"/>
      <c r="BP31" s="720"/>
      <c r="BQ31" s="721"/>
      <c r="BR31" s="724">
        <v>95.7</v>
      </c>
      <c r="BS31" s="720"/>
      <c r="BT31" s="720"/>
      <c r="BU31" s="720"/>
      <c r="BV31" s="720"/>
      <c r="BW31" s="720"/>
      <c r="BX31" s="660">
        <v>93.5</v>
      </c>
      <c r="BY31" s="720"/>
      <c r="BZ31" s="720"/>
      <c r="CA31" s="720"/>
      <c r="CB31" s="721"/>
      <c r="CD31" s="716"/>
      <c r="CE31" s="717"/>
      <c r="CF31" s="680" t="s">
        <v>598</v>
      </c>
      <c r="CG31" s="681"/>
      <c r="CH31" s="681"/>
      <c r="CI31" s="681"/>
      <c r="CJ31" s="681"/>
      <c r="CK31" s="681"/>
      <c r="CL31" s="681"/>
      <c r="CM31" s="681"/>
      <c r="CN31" s="681"/>
      <c r="CO31" s="681"/>
      <c r="CP31" s="681"/>
      <c r="CQ31" s="682"/>
      <c r="CR31" s="665">
        <v>59538</v>
      </c>
      <c r="CS31" s="705"/>
      <c r="CT31" s="705"/>
      <c r="CU31" s="705"/>
      <c r="CV31" s="705"/>
      <c r="CW31" s="705"/>
      <c r="CX31" s="705"/>
      <c r="CY31" s="706"/>
      <c r="CZ31" s="670">
        <v>0.3</v>
      </c>
      <c r="DA31" s="699"/>
      <c r="DB31" s="699"/>
      <c r="DC31" s="707"/>
      <c r="DD31" s="674">
        <v>35981</v>
      </c>
      <c r="DE31" s="705"/>
      <c r="DF31" s="705"/>
      <c r="DG31" s="705"/>
      <c r="DH31" s="705"/>
      <c r="DI31" s="705"/>
      <c r="DJ31" s="705"/>
      <c r="DK31" s="706"/>
      <c r="DL31" s="674">
        <v>35981</v>
      </c>
      <c r="DM31" s="705"/>
      <c r="DN31" s="705"/>
      <c r="DO31" s="705"/>
      <c r="DP31" s="705"/>
      <c r="DQ31" s="705"/>
      <c r="DR31" s="705"/>
      <c r="DS31" s="705"/>
      <c r="DT31" s="705"/>
      <c r="DU31" s="705"/>
      <c r="DV31" s="706"/>
      <c r="DW31" s="670">
        <v>0.3</v>
      </c>
      <c r="DX31" s="699"/>
      <c r="DY31" s="699"/>
      <c r="DZ31" s="699"/>
      <c r="EA31" s="699"/>
      <c r="EB31" s="699"/>
      <c r="EC31" s="700"/>
    </row>
    <row r="32" spans="2:133" ht="11.25" customHeight="1">
      <c r="B32" s="662" t="s">
        <v>292</v>
      </c>
      <c r="C32" s="663"/>
      <c r="D32" s="663"/>
      <c r="E32" s="663"/>
      <c r="F32" s="663"/>
      <c r="G32" s="663"/>
      <c r="H32" s="663"/>
      <c r="I32" s="663"/>
      <c r="J32" s="663"/>
      <c r="K32" s="663"/>
      <c r="L32" s="663"/>
      <c r="M32" s="663"/>
      <c r="N32" s="663"/>
      <c r="O32" s="663"/>
      <c r="P32" s="663"/>
      <c r="Q32" s="664"/>
      <c r="R32" s="665">
        <v>6833146</v>
      </c>
      <c r="S32" s="666"/>
      <c r="T32" s="666"/>
      <c r="U32" s="666"/>
      <c r="V32" s="666"/>
      <c r="W32" s="666"/>
      <c r="X32" s="666"/>
      <c r="Y32" s="667"/>
      <c r="Z32" s="668">
        <v>29.8</v>
      </c>
      <c r="AA32" s="668"/>
      <c r="AB32" s="668"/>
      <c r="AC32" s="668"/>
      <c r="AD32" s="669" t="s">
        <v>579</v>
      </c>
      <c r="AE32" s="669"/>
      <c r="AF32" s="669"/>
      <c r="AG32" s="669"/>
      <c r="AH32" s="669"/>
      <c r="AI32" s="669"/>
      <c r="AJ32" s="669"/>
      <c r="AK32" s="669"/>
      <c r="AL32" s="670" t="s">
        <v>579</v>
      </c>
      <c r="AM32" s="671"/>
      <c r="AN32" s="671"/>
      <c r="AO32" s="672"/>
      <c r="AP32" s="727"/>
      <c r="AQ32" s="728"/>
      <c r="AR32" s="728"/>
      <c r="AS32" s="728"/>
      <c r="AT32" s="732"/>
      <c r="AU32" s="362" t="s">
        <v>293</v>
      </c>
      <c r="AV32" s="362"/>
      <c r="AW32" s="362"/>
      <c r="AX32" s="662" t="s">
        <v>294</v>
      </c>
      <c r="AY32" s="663"/>
      <c r="AZ32" s="663"/>
      <c r="BA32" s="663"/>
      <c r="BB32" s="663"/>
      <c r="BC32" s="663"/>
      <c r="BD32" s="663"/>
      <c r="BE32" s="663"/>
      <c r="BF32" s="664"/>
      <c r="BG32" s="734">
        <v>98.9</v>
      </c>
      <c r="BH32" s="705"/>
      <c r="BI32" s="705"/>
      <c r="BJ32" s="705"/>
      <c r="BK32" s="705"/>
      <c r="BL32" s="705"/>
      <c r="BM32" s="671">
        <v>96.2</v>
      </c>
      <c r="BN32" s="722"/>
      <c r="BO32" s="722"/>
      <c r="BP32" s="722"/>
      <c r="BQ32" s="723"/>
      <c r="BR32" s="734">
        <v>97.7</v>
      </c>
      <c r="BS32" s="705"/>
      <c r="BT32" s="705"/>
      <c r="BU32" s="705"/>
      <c r="BV32" s="705"/>
      <c r="BW32" s="705"/>
      <c r="BX32" s="671">
        <v>94.8</v>
      </c>
      <c r="BY32" s="722"/>
      <c r="BZ32" s="722"/>
      <c r="CA32" s="722"/>
      <c r="CB32" s="723"/>
      <c r="CD32" s="718"/>
      <c r="CE32" s="719"/>
      <c r="CF32" s="680" t="s">
        <v>295</v>
      </c>
      <c r="CG32" s="681"/>
      <c r="CH32" s="681"/>
      <c r="CI32" s="681"/>
      <c r="CJ32" s="681"/>
      <c r="CK32" s="681"/>
      <c r="CL32" s="681"/>
      <c r="CM32" s="681"/>
      <c r="CN32" s="681"/>
      <c r="CO32" s="681"/>
      <c r="CP32" s="681"/>
      <c r="CQ32" s="682"/>
      <c r="CR32" s="665" t="s">
        <v>130</v>
      </c>
      <c r="CS32" s="666"/>
      <c r="CT32" s="666"/>
      <c r="CU32" s="666"/>
      <c r="CV32" s="666"/>
      <c r="CW32" s="666"/>
      <c r="CX32" s="666"/>
      <c r="CY32" s="667"/>
      <c r="CZ32" s="670" t="s">
        <v>130</v>
      </c>
      <c r="DA32" s="699"/>
      <c r="DB32" s="699"/>
      <c r="DC32" s="707"/>
      <c r="DD32" s="674" t="s">
        <v>130</v>
      </c>
      <c r="DE32" s="666"/>
      <c r="DF32" s="666"/>
      <c r="DG32" s="666"/>
      <c r="DH32" s="666"/>
      <c r="DI32" s="666"/>
      <c r="DJ32" s="666"/>
      <c r="DK32" s="667"/>
      <c r="DL32" s="674" t="s">
        <v>130</v>
      </c>
      <c r="DM32" s="666"/>
      <c r="DN32" s="666"/>
      <c r="DO32" s="666"/>
      <c r="DP32" s="666"/>
      <c r="DQ32" s="666"/>
      <c r="DR32" s="666"/>
      <c r="DS32" s="666"/>
      <c r="DT32" s="666"/>
      <c r="DU32" s="666"/>
      <c r="DV32" s="667"/>
      <c r="DW32" s="670" t="s">
        <v>579</v>
      </c>
      <c r="DX32" s="699"/>
      <c r="DY32" s="699"/>
      <c r="DZ32" s="699"/>
      <c r="EA32" s="699"/>
      <c r="EB32" s="699"/>
      <c r="EC32" s="700"/>
    </row>
    <row r="33" spans="2:133" ht="11.25" customHeight="1">
      <c r="B33" s="701" t="s">
        <v>296</v>
      </c>
      <c r="C33" s="702"/>
      <c r="D33" s="702"/>
      <c r="E33" s="702"/>
      <c r="F33" s="702"/>
      <c r="G33" s="702"/>
      <c r="H33" s="702"/>
      <c r="I33" s="702"/>
      <c r="J33" s="702"/>
      <c r="K33" s="702"/>
      <c r="L33" s="702"/>
      <c r="M33" s="702"/>
      <c r="N33" s="702"/>
      <c r="O33" s="702"/>
      <c r="P33" s="702"/>
      <c r="Q33" s="703"/>
      <c r="R33" s="665" t="s">
        <v>579</v>
      </c>
      <c r="S33" s="666"/>
      <c r="T33" s="666"/>
      <c r="U33" s="666"/>
      <c r="V33" s="666"/>
      <c r="W33" s="666"/>
      <c r="X33" s="666"/>
      <c r="Y33" s="667"/>
      <c r="Z33" s="668" t="s">
        <v>130</v>
      </c>
      <c r="AA33" s="668"/>
      <c r="AB33" s="668"/>
      <c r="AC33" s="668"/>
      <c r="AD33" s="669" t="s">
        <v>593</v>
      </c>
      <c r="AE33" s="669"/>
      <c r="AF33" s="669"/>
      <c r="AG33" s="669"/>
      <c r="AH33" s="669"/>
      <c r="AI33" s="669"/>
      <c r="AJ33" s="669"/>
      <c r="AK33" s="669"/>
      <c r="AL33" s="670" t="s">
        <v>130</v>
      </c>
      <c r="AM33" s="671"/>
      <c r="AN33" s="671"/>
      <c r="AO33" s="672"/>
      <c r="AP33" s="729"/>
      <c r="AQ33" s="730"/>
      <c r="AR33" s="730"/>
      <c r="AS33" s="730"/>
      <c r="AT33" s="733"/>
      <c r="AU33" s="360"/>
      <c r="AV33" s="360"/>
      <c r="AW33" s="360"/>
      <c r="AX33" s="709" t="s">
        <v>297</v>
      </c>
      <c r="AY33" s="710"/>
      <c r="AZ33" s="710"/>
      <c r="BA33" s="710"/>
      <c r="BB33" s="710"/>
      <c r="BC33" s="710"/>
      <c r="BD33" s="710"/>
      <c r="BE33" s="710"/>
      <c r="BF33" s="711"/>
      <c r="BG33" s="735">
        <v>99.4</v>
      </c>
      <c r="BH33" s="736"/>
      <c r="BI33" s="736"/>
      <c r="BJ33" s="736"/>
      <c r="BK33" s="736"/>
      <c r="BL33" s="736"/>
      <c r="BM33" s="737">
        <v>97.6</v>
      </c>
      <c r="BN33" s="736"/>
      <c r="BO33" s="736"/>
      <c r="BP33" s="736"/>
      <c r="BQ33" s="738"/>
      <c r="BR33" s="735">
        <v>93.2</v>
      </c>
      <c r="BS33" s="736"/>
      <c r="BT33" s="736"/>
      <c r="BU33" s="736"/>
      <c r="BV33" s="736"/>
      <c r="BW33" s="736"/>
      <c r="BX33" s="737">
        <v>91.4</v>
      </c>
      <c r="BY33" s="736"/>
      <c r="BZ33" s="736"/>
      <c r="CA33" s="736"/>
      <c r="CB33" s="738"/>
      <c r="CD33" s="680" t="s">
        <v>298</v>
      </c>
      <c r="CE33" s="681"/>
      <c r="CF33" s="681"/>
      <c r="CG33" s="681"/>
      <c r="CH33" s="681"/>
      <c r="CI33" s="681"/>
      <c r="CJ33" s="681"/>
      <c r="CK33" s="681"/>
      <c r="CL33" s="681"/>
      <c r="CM33" s="681"/>
      <c r="CN33" s="681"/>
      <c r="CO33" s="681"/>
      <c r="CP33" s="681"/>
      <c r="CQ33" s="682"/>
      <c r="CR33" s="665">
        <v>7660543</v>
      </c>
      <c r="CS33" s="705"/>
      <c r="CT33" s="705"/>
      <c r="CU33" s="705"/>
      <c r="CV33" s="705"/>
      <c r="CW33" s="705"/>
      <c r="CX33" s="705"/>
      <c r="CY33" s="706"/>
      <c r="CZ33" s="670">
        <v>34.4</v>
      </c>
      <c r="DA33" s="699"/>
      <c r="DB33" s="699"/>
      <c r="DC33" s="707"/>
      <c r="DD33" s="674">
        <v>5825052</v>
      </c>
      <c r="DE33" s="705"/>
      <c r="DF33" s="705"/>
      <c r="DG33" s="705"/>
      <c r="DH33" s="705"/>
      <c r="DI33" s="705"/>
      <c r="DJ33" s="705"/>
      <c r="DK33" s="706"/>
      <c r="DL33" s="674">
        <v>4535277</v>
      </c>
      <c r="DM33" s="705"/>
      <c r="DN33" s="705"/>
      <c r="DO33" s="705"/>
      <c r="DP33" s="705"/>
      <c r="DQ33" s="705"/>
      <c r="DR33" s="705"/>
      <c r="DS33" s="705"/>
      <c r="DT33" s="705"/>
      <c r="DU33" s="705"/>
      <c r="DV33" s="706"/>
      <c r="DW33" s="670">
        <v>40.4</v>
      </c>
      <c r="DX33" s="699"/>
      <c r="DY33" s="699"/>
      <c r="DZ33" s="699"/>
      <c r="EA33" s="699"/>
      <c r="EB33" s="699"/>
      <c r="EC33" s="700"/>
    </row>
    <row r="34" spans="2:133" ht="11.25" customHeight="1">
      <c r="B34" s="662" t="s">
        <v>299</v>
      </c>
      <c r="C34" s="663"/>
      <c r="D34" s="663"/>
      <c r="E34" s="663"/>
      <c r="F34" s="663"/>
      <c r="G34" s="663"/>
      <c r="H34" s="663"/>
      <c r="I34" s="663"/>
      <c r="J34" s="663"/>
      <c r="K34" s="663"/>
      <c r="L34" s="663"/>
      <c r="M34" s="663"/>
      <c r="N34" s="663"/>
      <c r="O34" s="663"/>
      <c r="P34" s="663"/>
      <c r="Q34" s="664"/>
      <c r="R34" s="665">
        <v>1425014</v>
      </c>
      <c r="S34" s="666"/>
      <c r="T34" s="666"/>
      <c r="U34" s="666"/>
      <c r="V34" s="666"/>
      <c r="W34" s="666"/>
      <c r="X34" s="666"/>
      <c r="Y34" s="667"/>
      <c r="Z34" s="668">
        <v>6.2</v>
      </c>
      <c r="AA34" s="668"/>
      <c r="AB34" s="668"/>
      <c r="AC34" s="668"/>
      <c r="AD34" s="669" t="s">
        <v>583</v>
      </c>
      <c r="AE34" s="669"/>
      <c r="AF34" s="669"/>
      <c r="AG34" s="669"/>
      <c r="AH34" s="669"/>
      <c r="AI34" s="669"/>
      <c r="AJ34" s="669"/>
      <c r="AK34" s="669"/>
      <c r="AL34" s="670" t="s">
        <v>579</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599</v>
      </c>
      <c r="CE34" s="681"/>
      <c r="CF34" s="681"/>
      <c r="CG34" s="681"/>
      <c r="CH34" s="681"/>
      <c r="CI34" s="681"/>
      <c r="CJ34" s="681"/>
      <c r="CK34" s="681"/>
      <c r="CL34" s="681"/>
      <c r="CM34" s="681"/>
      <c r="CN34" s="681"/>
      <c r="CO34" s="681"/>
      <c r="CP34" s="681"/>
      <c r="CQ34" s="682"/>
      <c r="CR34" s="665">
        <v>3189696</v>
      </c>
      <c r="CS34" s="666"/>
      <c r="CT34" s="666"/>
      <c r="CU34" s="666"/>
      <c r="CV34" s="666"/>
      <c r="CW34" s="666"/>
      <c r="CX34" s="666"/>
      <c r="CY34" s="667"/>
      <c r="CZ34" s="670">
        <v>14.3</v>
      </c>
      <c r="DA34" s="699"/>
      <c r="DB34" s="699"/>
      <c r="DC34" s="707"/>
      <c r="DD34" s="674">
        <v>2201747</v>
      </c>
      <c r="DE34" s="666"/>
      <c r="DF34" s="666"/>
      <c r="DG34" s="666"/>
      <c r="DH34" s="666"/>
      <c r="DI34" s="666"/>
      <c r="DJ34" s="666"/>
      <c r="DK34" s="667"/>
      <c r="DL34" s="674">
        <v>2046027</v>
      </c>
      <c r="DM34" s="666"/>
      <c r="DN34" s="666"/>
      <c r="DO34" s="666"/>
      <c r="DP34" s="666"/>
      <c r="DQ34" s="666"/>
      <c r="DR34" s="666"/>
      <c r="DS34" s="666"/>
      <c r="DT34" s="666"/>
      <c r="DU34" s="666"/>
      <c r="DV34" s="667"/>
      <c r="DW34" s="670">
        <v>18.2</v>
      </c>
      <c r="DX34" s="699"/>
      <c r="DY34" s="699"/>
      <c r="DZ34" s="699"/>
      <c r="EA34" s="699"/>
      <c r="EB34" s="699"/>
      <c r="EC34" s="700"/>
    </row>
    <row r="35" spans="2:133" ht="11.25" customHeight="1">
      <c r="B35" s="662" t="s">
        <v>300</v>
      </c>
      <c r="C35" s="663"/>
      <c r="D35" s="663"/>
      <c r="E35" s="663"/>
      <c r="F35" s="663"/>
      <c r="G35" s="663"/>
      <c r="H35" s="663"/>
      <c r="I35" s="663"/>
      <c r="J35" s="663"/>
      <c r="K35" s="663"/>
      <c r="L35" s="663"/>
      <c r="M35" s="663"/>
      <c r="N35" s="663"/>
      <c r="O35" s="663"/>
      <c r="P35" s="663"/>
      <c r="Q35" s="664"/>
      <c r="R35" s="665">
        <v>28971</v>
      </c>
      <c r="S35" s="666"/>
      <c r="T35" s="666"/>
      <c r="U35" s="666"/>
      <c r="V35" s="666"/>
      <c r="W35" s="666"/>
      <c r="X35" s="666"/>
      <c r="Y35" s="667"/>
      <c r="Z35" s="668">
        <v>0.1</v>
      </c>
      <c r="AA35" s="668"/>
      <c r="AB35" s="668"/>
      <c r="AC35" s="668"/>
      <c r="AD35" s="669" t="s">
        <v>130</v>
      </c>
      <c r="AE35" s="669"/>
      <c r="AF35" s="669"/>
      <c r="AG35" s="669"/>
      <c r="AH35" s="669"/>
      <c r="AI35" s="669"/>
      <c r="AJ35" s="669"/>
      <c r="AK35" s="669"/>
      <c r="AL35" s="670" t="s">
        <v>130</v>
      </c>
      <c r="AM35" s="671"/>
      <c r="AN35" s="671"/>
      <c r="AO35" s="672"/>
      <c r="AP35" s="218"/>
      <c r="AQ35" s="644" t="s">
        <v>301</v>
      </c>
      <c r="AR35" s="645"/>
      <c r="AS35" s="645"/>
      <c r="AT35" s="645"/>
      <c r="AU35" s="645"/>
      <c r="AV35" s="645"/>
      <c r="AW35" s="645"/>
      <c r="AX35" s="645"/>
      <c r="AY35" s="645"/>
      <c r="AZ35" s="645"/>
      <c r="BA35" s="645"/>
      <c r="BB35" s="645"/>
      <c r="BC35" s="645"/>
      <c r="BD35" s="645"/>
      <c r="BE35" s="645"/>
      <c r="BF35" s="646"/>
      <c r="BG35" s="644" t="s">
        <v>302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303</v>
      </c>
      <c r="CE35" s="681"/>
      <c r="CF35" s="681"/>
      <c r="CG35" s="681"/>
      <c r="CH35" s="681"/>
      <c r="CI35" s="681"/>
      <c r="CJ35" s="681"/>
      <c r="CK35" s="681"/>
      <c r="CL35" s="681"/>
      <c r="CM35" s="681"/>
      <c r="CN35" s="681"/>
      <c r="CO35" s="681"/>
      <c r="CP35" s="681"/>
      <c r="CQ35" s="682"/>
      <c r="CR35" s="665">
        <v>125643</v>
      </c>
      <c r="CS35" s="705"/>
      <c r="CT35" s="705"/>
      <c r="CU35" s="705"/>
      <c r="CV35" s="705"/>
      <c r="CW35" s="705"/>
      <c r="CX35" s="705"/>
      <c r="CY35" s="706"/>
      <c r="CZ35" s="670">
        <v>0.6</v>
      </c>
      <c r="DA35" s="699"/>
      <c r="DB35" s="699"/>
      <c r="DC35" s="707"/>
      <c r="DD35" s="674">
        <v>117735</v>
      </c>
      <c r="DE35" s="705"/>
      <c r="DF35" s="705"/>
      <c r="DG35" s="705"/>
      <c r="DH35" s="705"/>
      <c r="DI35" s="705"/>
      <c r="DJ35" s="705"/>
      <c r="DK35" s="706"/>
      <c r="DL35" s="674">
        <v>117181</v>
      </c>
      <c r="DM35" s="705"/>
      <c r="DN35" s="705"/>
      <c r="DO35" s="705"/>
      <c r="DP35" s="705"/>
      <c r="DQ35" s="705"/>
      <c r="DR35" s="705"/>
      <c r="DS35" s="705"/>
      <c r="DT35" s="705"/>
      <c r="DU35" s="705"/>
      <c r="DV35" s="706"/>
      <c r="DW35" s="670">
        <v>1</v>
      </c>
      <c r="DX35" s="699"/>
      <c r="DY35" s="699"/>
      <c r="DZ35" s="699"/>
      <c r="EA35" s="699"/>
      <c r="EB35" s="699"/>
      <c r="EC35" s="700"/>
    </row>
    <row r="36" spans="2:133" ht="11.25" customHeight="1">
      <c r="B36" s="662" t="s">
        <v>304</v>
      </c>
      <c r="C36" s="663"/>
      <c r="D36" s="663"/>
      <c r="E36" s="663"/>
      <c r="F36" s="663"/>
      <c r="G36" s="663"/>
      <c r="H36" s="663"/>
      <c r="I36" s="663"/>
      <c r="J36" s="663"/>
      <c r="K36" s="663"/>
      <c r="L36" s="663"/>
      <c r="M36" s="663"/>
      <c r="N36" s="663"/>
      <c r="O36" s="663"/>
      <c r="P36" s="663"/>
      <c r="Q36" s="664"/>
      <c r="R36" s="665">
        <v>228686</v>
      </c>
      <c r="S36" s="666"/>
      <c r="T36" s="666"/>
      <c r="U36" s="666"/>
      <c r="V36" s="666"/>
      <c r="W36" s="666"/>
      <c r="X36" s="666"/>
      <c r="Y36" s="667"/>
      <c r="Z36" s="668">
        <v>1</v>
      </c>
      <c r="AA36" s="668"/>
      <c r="AB36" s="668"/>
      <c r="AC36" s="668"/>
      <c r="AD36" s="669" t="s">
        <v>593</v>
      </c>
      <c r="AE36" s="669"/>
      <c r="AF36" s="669"/>
      <c r="AG36" s="669"/>
      <c r="AH36" s="669"/>
      <c r="AI36" s="669"/>
      <c r="AJ36" s="669"/>
      <c r="AK36" s="669"/>
      <c r="AL36" s="670" t="s">
        <v>579</v>
      </c>
      <c r="AM36" s="671"/>
      <c r="AN36" s="671"/>
      <c r="AO36" s="672"/>
      <c r="AP36" s="218"/>
      <c r="AQ36" s="739" t="s">
        <v>600</v>
      </c>
      <c r="AR36" s="740"/>
      <c r="AS36" s="740"/>
      <c r="AT36" s="740"/>
      <c r="AU36" s="740"/>
      <c r="AV36" s="740"/>
      <c r="AW36" s="740"/>
      <c r="AX36" s="740"/>
      <c r="AY36" s="741"/>
      <c r="AZ36" s="654">
        <v>1740137</v>
      </c>
      <c r="BA36" s="655"/>
      <c r="BB36" s="655"/>
      <c r="BC36" s="655"/>
      <c r="BD36" s="655"/>
      <c r="BE36" s="655"/>
      <c r="BF36" s="742"/>
      <c r="BG36" s="676" t="s">
        <v>305</v>
      </c>
      <c r="BH36" s="677"/>
      <c r="BI36" s="677"/>
      <c r="BJ36" s="677"/>
      <c r="BK36" s="677"/>
      <c r="BL36" s="677"/>
      <c r="BM36" s="677"/>
      <c r="BN36" s="677"/>
      <c r="BO36" s="677"/>
      <c r="BP36" s="677"/>
      <c r="BQ36" s="677"/>
      <c r="BR36" s="677"/>
      <c r="BS36" s="677"/>
      <c r="BT36" s="677"/>
      <c r="BU36" s="678"/>
      <c r="BV36" s="654">
        <v>114873</v>
      </c>
      <c r="BW36" s="655"/>
      <c r="BX36" s="655"/>
      <c r="BY36" s="655"/>
      <c r="BZ36" s="655"/>
      <c r="CA36" s="655"/>
      <c r="CB36" s="742"/>
      <c r="CD36" s="680" t="s">
        <v>306</v>
      </c>
      <c r="CE36" s="681"/>
      <c r="CF36" s="681"/>
      <c r="CG36" s="681"/>
      <c r="CH36" s="681"/>
      <c r="CI36" s="681"/>
      <c r="CJ36" s="681"/>
      <c r="CK36" s="681"/>
      <c r="CL36" s="681"/>
      <c r="CM36" s="681"/>
      <c r="CN36" s="681"/>
      <c r="CO36" s="681"/>
      <c r="CP36" s="681"/>
      <c r="CQ36" s="682"/>
      <c r="CR36" s="665">
        <v>1642269</v>
      </c>
      <c r="CS36" s="666"/>
      <c r="CT36" s="666"/>
      <c r="CU36" s="666"/>
      <c r="CV36" s="666"/>
      <c r="CW36" s="666"/>
      <c r="CX36" s="666"/>
      <c r="CY36" s="667"/>
      <c r="CZ36" s="670">
        <v>7.4</v>
      </c>
      <c r="DA36" s="699"/>
      <c r="DB36" s="699"/>
      <c r="DC36" s="707"/>
      <c r="DD36" s="674">
        <v>1422238</v>
      </c>
      <c r="DE36" s="666"/>
      <c r="DF36" s="666"/>
      <c r="DG36" s="666"/>
      <c r="DH36" s="666"/>
      <c r="DI36" s="666"/>
      <c r="DJ36" s="666"/>
      <c r="DK36" s="667"/>
      <c r="DL36" s="674">
        <v>1258857</v>
      </c>
      <c r="DM36" s="666"/>
      <c r="DN36" s="666"/>
      <c r="DO36" s="666"/>
      <c r="DP36" s="666"/>
      <c r="DQ36" s="666"/>
      <c r="DR36" s="666"/>
      <c r="DS36" s="666"/>
      <c r="DT36" s="666"/>
      <c r="DU36" s="666"/>
      <c r="DV36" s="667"/>
      <c r="DW36" s="670">
        <v>11.2</v>
      </c>
      <c r="DX36" s="699"/>
      <c r="DY36" s="699"/>
      <c r="DZ36" s="699"/>
      <c r="EA36" s="699"/>
      <c r="EB36" s="699"/>
      <c r="EC36" s="700"/>
    </row>
    <row r="37" spans="2:133" ht="11.25" customHeight="1">
      <c r="B37" s="662" t="s">
        <v>307</v>
      </c>
      <c r="C37" s="663"/>
      <c r="D37" s="663"/>
      <c r="E37" s="663"/>
      <c r="F37" s="663"/>
      <c r="G37" s="663"/>
      <c r="H37" s="663"/>
      <c r="I37" s="663"/>
      <c r="J37" s="663"/>
      <c r="K37" s="663"/>
      <c r="L37" s="663"/>
      <c r="M37" s="663"/>
      <c r="N37" s="663"/>
      <c r="O37" s="663"/>
      <c r="P37" s="663"/>
      <c r="Q37" s="664"/>
      <c r="R37" s="665">
        <v>712778</v>
      </c>
      <c r="S37" s="666"/>
      <c r="T37" s="666"/>
      <c r="U37" s="666"/>
      <c r="V37" s="666"/>
      <c r="W37" s="666"/>
      <c r="X37" s="666"/>
      <c r="Y37" s="667"/>
      <c r="Z37" s="668">
        <v>3.1</v>
      </c>
      <c r="AA37" s="668"/>
      <c r="AB37" s="668"/>
      <c r="AC37" s="668"/>
      <c r="AD37" s="669" t="s">
        <v>579</v>
      </c>
      <c r="AE37" s="669"/>
      <c r="AF37" s="669"/>
      <c r="AG37" s="669"/>
      <c r="AH37" s="669"/>
      <c r="AI37" s="669"/>
      <c r="AJ37" s="669"/>
      <c r="AK37" s="669"/>
      <c r="AL37" s="670" t="s">
        <v>130</v>
      </c>
      <c r="AM37" s="671"/>
      <c r="AN37" s="671"/>
      <c r="AO37" s="672"/>
      <c r="AQ37" s="743" t="s">
        <v>308</v>
      </c>
      <c r="AR37" s="744"/>
      <c r="AS37" s="744"/>
      <c r="AT37" s="744"/>
      <c r="AU37" s="744"/>
      <c r="AV37" s="744"/>
      <c r="AW37" s="744"/>
      <c r="AX37" s="744"/>
      <c r="AY37" s="745"/>
      <c r="AZ37" s="665">
        <v>35197</v>
      </c>
      <c r="BA37" s="666"/>
      <c r="BB37" s="666"/>
      <c r="BC37" s="666"/>
      <c r="BD37" s="705"/>
      <c r="BE37" s="705"/>
      <c r="BF37" s="723"/>
      <c r="BG37" s="680" t="s">
        <v>309</v>
      </c>
      <c r="BH37" s="681"/>
      <c r="BI37" s="681"/>
      <c r="BJ37" s="681"/>
      <c r="BK37" s="681"/>
      <c r="BL37" s="681"/>
      <c r="BM37" s="681"/>
      <c r="BN37" s="681"/>
      <c r="BO37" s="681"/>
      <c r="BP37" s="681"/>
      <c r="BQ37" s="681"/>
      <c r="BR37" s="681"/>
      <c r="BS37" s="681"/>
      <c r="BT37" s="681"/>
      <c r="BU37" s="682"/>
      <c r="BV37" s="665">
        <v>-124151</v>
      </c>
      <c r="BW37" s="666"/>
      <c r="BX37" s="666"/>
      <c r="BY37" s="666"/>
      <c r="BZ37" s="666"/>
      <c r="CA37" s="666"/>
      <c r="CB37" s="675"/>
      <c r="CD37" s="680" t="s">
        <v>310</v>
      </c>
      <c r="CE37" s="681"/>
      <c r="CF37" s="681"/>
      <c r="CG37" s="681"/>
      <c r="CH37" s="681"/>
      <c r="CI37" s="681"/>
      <c r="CJ37" s="681"/>
      <c r="CK37" s="681"/>
      <c r="CL37" s="681"/>
      <c r="CM37" s="681"/>
      <c r="CN37" s="681"/>
      <c r="CO37" s="681"/>
      <c r="CP37" s="681"/>
      <c r="CQ37" s="682"/>
      <c r="CR37" s="665">
        <v>887544</v>
      </c>
      <c r="CS37" s="705"/>
      <c r="CT37" s="705"/>
      <c r="CU37" s="705"/>
      <c r="CV37" s="705"/>
      <c r="CW37" s="705"/>
      <c r="CX37" s="705"/>
      <c r="CY37" s="706"/>
      <c r="CZ37" s="670">
        <v>4</v>
      </c>
      <c r="DA37" s="699"/>
      <c r="DB37" s="699"/>
      <c r="DC37" s="707"/>
      <c r="DD37" s="674">
        <v>820901</v>
      </c>
      <c r="DE37" s="705"/>
      <c r="DF37" s="705"/>
      <c r="DG37" s="705"/>
      <c r="DH37" s="705"/>
      <c r="DI37" s="705"/>
      <c r="DJ37" s="705"/>
      <c r="DK37" s="706"/>
      <c r="DL37" s="674">
        <v>820901</v>
      </c>
      <c r="DM37" s="705"/>
      <c r="DN37" s="705"/>
      <c r="DO37" s="705"/>
      <c r="DP37" s="705"/>
      <c r="DQ37" s="705"/>
      <c r="DR37" s="705"/>
      <c r="DS37" s="705"/>
      <c r="DT37" s="705"/>
      <c r="DU37" s="705"/>
      <c r="DV37" s="706"/>
      <c r="DW37" s="670">
        <v>7.3</v>
      </c>
      <c r="DX37" s="699"/>
      <c r="DY37" s="699"/>
      <c r="DZ37" s="699"/>
      <c r="EA37" s="699"/>
      <c r="EB37" s="699"/>
      <c r="EC37" s="700"/>
    </row>
    <row r="38" spans="2:133" ht="11.25" customHeight="1">
      <c r="B38" s="662" t="s">
        <v>311</v>
      </c>
      <c r="C38" s="663"/>
      <c r="D38" s="663"/>
      <c r="E38" s="663"/>
      <c r="F38" s="663"/>
      <c r="G38" s="663"/>
      <c r="H38" s="663"/>
      <c r="I38" s="663"/>
      <c r="J38" s="663"/>
      <c r="K38" s="663"/>
      <c r="L38" s="663"/>
      <c r="M38" s="663"/>
      <c r="N38" s="663"/>
      <c r="O38" s="663"/>
      <c r="P38" s="663"/>
      <c r="Q38" s="664"/>
      <c r="R38" s="665">
        <v>290828</v>
      </c>
      <c r="S38" s="666"/>
      <c r="T38" s="666"/>
      <c r="U38" s="666"/>
      <c r="V38" s="666"/>
      <c r="W38" s="666"/>
      <c r="X38" s="666"/>
      <c r="Y38" s="667"/>
      <c r="Z38" s="668">
        <v>1.3</v>
      </c>
      <c r="AA38" s="668"/>
      <c r="AB38" s="668"/>
      <c r="AC38" s="668"/>
      <c r="AD38" s="669" t="s">
        <v>130</v>
      </c>
      <c r="AE38" s="669"/>
      <c r="AF38" s="669"/>
      <c r="AG38" s="669"/>
      <c r="AH38" s="669"/>
      <c r="AI38" s="669"/>
      <c r="AJ38" s="669"/>
      <c r="AK38" s="669"/>
      <c r="AL38" s="670" t="s">
        <v>130</v>
      </c>
      <c r="AM38" s="671"/>
      <c r="AN38" s="671"/>
      <c r="AO38" s="672"/>
      <c r="AQ38" s="743" t="s">
        <v>601</v>
      </c>
      <c r="AR38" s="744"/>
      <c r="AS38" s="744"/>
      <c r="AT38" s="744"/>
      <c r="AU38" s="744"/>
      <c r="AV38" s="744"/>
      <c r="AW38" s="744"/>
      <c r="AX38" s="744"/>
      <c r="AY38" s="745"/>
      <c r="AZ38" s="665">
        <v>10256</v>
      </c>
      <c r="BA38" s="666"/>
      <c r="BB38" s="666"/>
      <c r="BC38" s="666"/>
      <c r="BD38" s="705"/>
      <c r="BE38" s="705"/>
      <c r="BF38" s="723"/>
      <c r="BG38" s="680" t="s">
        <v>312</v>
      </c>
      <c r="BH38" s="681"/>
      <c r="BI38" s="681"/>
      <c r="BJ38" s="681"/>
      <c r="BK38" s="681"/>
      <c r="BL38" s="681"/>
      <c r="BM38" s="681"/>
      <c r="BN38" s="681"/>
      <c r="BO38" s="681"/>
      <c r="BP38" s="681"/>
      <c r="BQ38" s="681"/>
      <c r="BR38" s="681"/>
      <c r="BS38" s="681"/>
      <c r="BT38" s="681"/>
      <c r="BU38" s="682"/>
      <c r="BV38" s="665">
        <v>6486</v>
      </c>
      <c r="BW38" s="666"/>
      <c r="BX38" s="666"/>
      <c r="BY38" s="666"/>
      <c r="BZ38" s="666"/>
      <c r="CA38" s="666"/>
      <c r="CB38" s="675"/>
      <c r="CD38" s="680" t="s">
        <v>313</v>
      </c>
      <c r="CE38" s="681"/>
      <c r="CF38" s="681"/>
      <c r="CG38" s="681"/>
      <c r="CH38" s="681"/>
      <c r="CI38" s="681"/>
      <c r="CJ38" s="681"/>
      <c r="CK38" s="681"/>
      <c r="CL38" s="681"/>
      <c r="CM38" s="681"/>
      <c r="CN38" s="681"/>
      <c r="CO38" s="681"/>
      <c r="CP38" s="681"/>
      <c r="CQ38" s="682"/>
      <c r="CR38" s="665">
        <v>1694684</v>
      </c>
      <c r="CS38" s="666"/>
      <c r="CT38" s="666"/>
      <c r="CU38" s="666"/>
      <c r="CV38" s="666"/>
      <c r="CW38" s="666"/>
      <c r="CX38" s="666"/>
      <c r="CY38" s="667"/>
      <c r="CZ38" s="670">
        <v>7.6</v>
      </c>
      <c r="DA38" s="699"/>
      <c r="DB38" s="699"/>
      <c r="DC38" s="707"/>
      <c r="DD38" s="674">
        <v>1366225</v>
      </c>
      <c r="DE38" s="666"/>
      <c r="DF38" s="666"/>
      <c r="DG38" s="666"/>
      <c r="DH38" s="666"/>
      <c r="DI38" s="666"/>
      <c r="DJ38" s="666"/>
      <c r="DK38" s="667"/>
      <c r="DL38" s="674">
        <v>1113212</v>
      </c>
      <c r="DM38" s="666"/>
      <c r="DN38" s="666"/>
      <c r="DO38" s="666"/>
      <c r="DP38" s="666"/>
      <c r="DQ38" s="666"/>
      <c r="DR38" s="666"/>
      <c r="DS38" s="666"/>
      <c r="DT38" s="666"/>
      <c r="DU38" s="666"/>
      <c r="DV38" s="667"/>
      <c r="DW38" s="670">
        <v>9.9</v>
      </c>
      <c r="DX38" s="699"/>
      <c r="DY38" s="699"/>
      <c r="DZ38" s="699"/>
      <c r="EA38" s="699"/>
      <c r="EB38" s="699"/>
      <c r="EC38" s="700"/>
    </row>
    <row r="39" spans="2:133" ht="11.25" customHeight="1">
      <c r="B39" s="662" t="s">
        <v>314</v>
      </c>
      <c r="C39" s="663"/>
      <c r="D39" s="663"/>
      <c r="E39" s="663"/>
      <c r="F39" s="663"/>
      <c r="G39" s="663"/>
      <c r="H39" s="663"/>
      <c r="I39" s="663"/>
      <c r="J39" s="663"/>
      <c r="K39" s="663"/>
      <c r="L39" s="663"/>
      <c r="M39" s="663"/>
      <c r="N39" s="663"/>
      <c r="O39" s="663"/>
      <c r="P39" s="663"/>
      <c r="Q39" s="664"/>
      <c r="R39" s="665">
        <v>225510</v>
      </c>
      <c r="S39" s="666"/>
      <c r="T39" s="666"/>
      <c r="U39" s="666"/>
      <c r="V39" s="666"/>
      <c r="W39" s="666"/>
      <c r="X39" s="666"/>
      <c r="Y39" s="667"/>
      <c r="Z39" s="668">
        <v>1</v>
      </c>
      <c r="AA39" s="668"/>
      <c r="AB39" s="668"/>
      <c r="AC39" s="668"/>
      <c r="AD39" s="669" t="s">
        <v>579</v>
      </c>
      <c r="AE39" s="669"/>
      <c r="AF39" s="669"/>
      <c r="AG39" s="669"/>
      <c r="AH39" s="669"/>
      <c r="AI39" s="669"/>
      <c r="AJ39" s="669"/>
      <c r="AK39" s="669"/>
      <c r="AL39" s="670" t="s">
        <v>579</v>
      </c>
      <c r="AM39" s="671"/>
      <c r="AN39" s="671"/>
      <c r="AO39" s="672"/>
      <c r="AQ39" s="743" t="s">
        <v>315</v>
      </c>
      <c r="AR39" s="744"/>
      <c r="AS39" s="744"/>
      <c r="AT39" s="744"/>
      <c r="AU39" s="744"/>
      <c r="AV39" s="744"/>
      <c r="AW39" s="744"/>
      <c r="AX39" s="744"/>
      <c r="AY39" s="745"/>
      <c r="AZ39" s="665" t="s">
        <v>130</v>
      </c>
      <c r="BA39" s="666"/>
      <c r="BB39" s="666"/>
      <c r="BC39" s="666"/>
      <c r="BD39" s="705"/>
      <c r="BE39" s="705"/>
      <c r="BF39" s="723"/>
      <c r="BG39" s="680" t="s">
        <v>316</v>
      </c>
      <c r="BH39" s="681"/>
      <c r="BI39" s="681"/>
      <c r="BJ39" s="681"/>
      <c r="BK39" s="681"/>
      <c r="BL39" s="681"/>
      <c r="BM39" s="681"/>
      <c r="BN39" s="681"/>
      <c r="BO39" s="681"/>
      <c r="BP39" s="681"/>
      <c r="BQ39" s="681"/>
      <c r="BR39" s="681"/>
      <c r="BS39" s="681"/>
      <c r="BT39" s="681"/>
      <c r="BU39" s="682"/>
      <c r="BV39" s="665">
        <v>10761</v>
      </c>
      <c r="BW39" s="666"/>
      <c r="BX39" s="666"/>
      <c r="BY39" s="666"/>
      <c r="BZ39" s="666"/>
      <c r="CA39" s="666"/>
      <c r="CB39" s="675"/>
      <c r="CD39" s="680" t="s">
        <v>317</v>
      </c>
      <c r="CE39" s="681"/>
      <c r="CF39" s="681"/>
      <c r="CG39" s="681"/>
      <c r="CH39" s="681"/>
      <c r="CI39" s="681"/>
      <c r="CJ39" s="681"/>
      <c r="CK39" s="681"/>
      <c r="CL39" s="681"/>
      <c r="CM39" s="681"/>
      <c r="CN39" s="681"/>
      <c r="CO39" s="681"/>
      <c r="CP39" s="681"/>
      <c r="CQ39" s="682"/>
      <c r="CR39" s="665">
        <v>960877</v>
      </c>
      <c r="CS39" s="705"/>
      <c r="CT39" s="705"/>
      <c r="CU39" s="705"/>
      <c r="CV39" s="705"/>
      <c r="CW39" s="705"/>
      <c r="CX39" s="705"/>
      <c r="CY39" s="706"/>
      <c r="CZ39" s="670">
        <v>4.3</v>
      </c>
      <c r="DA39" s="699"/>
      <c r="DB39" s="699"/>
      <c r="DC39" s="707"/>
      <c r="DD39" s="674">
        <v>711933</v>
      </c>
      <c r="DE39" s="705"/>
      <c r="DF39" s="705"/>
      <c r="DG39" s="705"/>
      <c r="DH39" s="705"/>
      <c r="DI39" s="705"/>
      <c r="DJ39" s="705"/>
      <c r="DK39" s="706"/>
      <c r="DL39" s="674" t="s">
        <v>130</v>
      </c>
      <c r="DM39" s="705"/>
      <c r="DN39" s="705"/>
      <c r="DO39" s="705"/>
      <c r="DP39" s="705"/>
      <c r="DQ39" s="705"/>
      <c r="DR39" s="705"/>
      <c r="DS39" s="705"/>
      <c r="DT39" s="705"/>
      <c r="DU39" s="705"/>
      <c r="DV39" s="706"/>
      <c r="DW39" s="670" t="s">
        <v>579</v>
      </c>
      <c r="DX39" s="699"/>
      <c r="DY39" s="699"/>
      <c r="DZ39" s="699"/>
      <c r="EA39" s="699"/>
      <c r="EB39" s="699"/>
      <c r="EC39" s="700"/>
    </row>
    <row r="40" spans="2:133" ht="11.25" customHeight="1">
      <c r="B40" s="662" t="s">
        <v>318</v>
      </c>
      <c r="C40" s="663"/>
      <c r="D40" s="663"/>
      <c r="E40" s="663"/>
      <c r="F40" s="663"/>
      <c r="G40" s="663"/>
      <c r="H40" s="663"/>
      <c r="I40" s="663"/>
      <c r="J40" s="663"/>
      <c r="K40" s="663"/>
      <c r="L40" s="663"/>
      <c r="M40" s="663"/>
      <c r="N40" s="663"/>
      <c r="O40" s="663"/>
      <c r="P40" s="663"/>
      <c r="Q40" s="664"/>
      <c r="R40" s="665">
        <v>1960575</v>
      </c>
      <c r="S40" s="666"/>
      <c r="T40" s="666"/>
      <c r="U40" s="666"/>
      <c r="V40" s="666"/>
      <c r="W40" s="666"/>
      <c r="X40" s="666"/>
      <c r="Y40" s="667"/>
      <c r="Z40" s="668">
        <v>8.5</v>
      </c>
      <c r="AA40" s="668"/>
      <c r="AB40" s="668"/>
      <c r="AC40" s="668"/>
      <c r="AD40" s="669" t="s">
        <v>579</v>
      </c>
      <c r="AE40" s="669"/>
      <c r="AF40" s="669"/>
      <c r="AG40" s="669"/>
      <c r="AH40" s="669"/>
      <c r="AI40" s="669"/>
      <c r="AJ40" s="669"/>
      <c r="AK40" s="669"/>
      <c r="AL40" s="670" t="s">
        <v>130</v>
      </c>
      <c r="AM40" s="671"/>
      <c r="AN40" s="671"/>
      <c r="AO40" s="672"/>
      <c r="AQ40" s="743" t="s">
        <v>602</v>
      </c>
      <c r="AR40" s="744"/>
      <c r="AS40" s="744"/>
      <c r="AT40" s="744"/>
      <c r="AU40" s="744"/>
      <c r="AV40" s="744"/>
      <c r="AW40" s="744"/>
      <c r="AX40" s="744"/>
      <c r="AY40" s="745"/>
      <c r="AZ40" s="665" t="s">
        <v>583</v>
      </c>
      <c r="BA40" s="666"/>
      <c r="BB40" s="666"/>
      <c r="BC40" s="666"/>
      <c r="BD40" s="705"/>
      <c r="BE40" s="705"/>
      <c r="BF40" s="723"/>
      <c r="BG40" s="746" t="s">
        <v>603</v>
      </c>
      <c r="BH40" s="747"/>
      <c r="BI40" s="747"/>
      <c r="BJ40" s="747"/>
      <c r="BK40" s="747"/>
      <c r="BL40" s="364"/>
      <c r="BM40" s="681" t="s">
        <v>319</v>
      </c>
      <c r="BN40" s="681"/>
      <c r="BO40" s="681"/>
      <c r="BP40" s="681"/>
      <c r="BQ40" s="681"/>
      <c r="BR40" s="681"/>
      <c r="BS40" s="681"/>
      <c r="BT40" s="681"/>
      <c r="BU40" s="682"/>
      <c r="BV40" s="665">
        <v>87</v>
      </c>
      <c r="BW40" s="666"/>
      <c r="BX40" s="666"/>
      <c r="BY40" s="666"/>
      <c r="BZ40" s="666"/>
      <c r="CA40" s="666"/>
      <c r="CB40" s="675"/>
      <c r="CD40" s="680" t="s">
        <v>320</v>
      </c>
      <c r="CE40" s="681"/>
      <c r="CF40" s="681"/>
      <c r="CG40" s="681"/>
      <c r="CH40" s="681"/>
      <c r="CI40" s="681"/>
      <c r="CJ40" s="681"/>
      <c r="CK40" s="681"/>
      <c r="CL40" s="681"/>
      <c r="CM40" s="681"/>
      <c r="CN40" s="681"/>
      <c r="CO40" s="681"/>
      <c r="CP40" s="681"/>
      <c r="CQ40" s="682"/>
      <c r="CR40" s="665">
        <v>47374</v>
      </c>
      <c r="CS40" s="666"/>
      <c r="CT40" s="666"/>
      <c r="CU40" s="666"/>
      <c r="CV40" s="666"/>
      <c r="CW40" s="666"/>
      <c r="CX40" s="666"/>
      <c r="CY40" s="667"/>
      <c r="CZ40" s="670">
        <v>0.2</v>
      </c>
      <c r="DA40" s="699"/>
      <c r="DB40" s="699"/>
      <c r="DC40" s="707"/>
      <c r="DD40" s="674">
        <v>5174</v>
      </c>
      <c r="DE40" s="666"/>
      <c r="DF40" s="666"/>
      <c r="DG40" s="666"/>
      <c r="DH40" s="666"/>
      <c r="DI40" s="666"/>
      <c r="DJ40" s="666"/>
      <c r="DK40" s="667"/>
      <c r="DL40" s="674" t="s">
        <v>579</v>
      </c>
      <c r="DM40" s="666"/>
      <c r="DN40" s="666"/>
      <c r="DO40" s="666"/>
      <c r="DP40" s="666"/>
      <c r="DQ40" s="666"/>
      <c r="DR40" s="666"/>
      <c r="DS40" s="666"/>
      <c r="DT40" s="666"/>
      <c r="DU40" s="666"/>
      <c r="DV40" s="667"/>
      <c r="DW40" s="670" t="s">
        <v>579</v>
      </c>
      <c r="DX40" s="699"/>
      <c r="DY40" s="699"/>
      <c r="DZ40" s="699"/>
      <c r="EA40" s="699"/>
      <c r="EB40" s="699"/>
      <c r="EC40" s="700"/>
    </row>
    <row r="41" spans="2:133" ht="11.25" customHeight="1">
      <c r="B41" s="662" t="s">
        <v>321</v>
      </c>
      <c r="C41" s="663"/>
      <c r="D41" s="663"/>
      <c r="E41" s="663"/>
      <c r="F41" s="663"/>
      <c r="G41" s="663"/>
      <c r="H41" s="663"/>
      <c r="I41" s="663"/>
      <c r="J41" s="663"/>
      <c r="K41" s="663"/>
      <c r="L41" s="663"/>
      <c r="M41" s="663"/>
      <c r="N41" s="663"/>
      <c r="O41" s="663"/>
      <c r="P41" s="663"/>
      <c r="Q41" s="664"/>
      <c r="R41" s="665" t="s">
        <v>130</v>
      </c>
      <c r="S41" s="666"/>
      <c r="T41" s="666"/>
      <c r="U41" s="666"/>
      <c r="V41" s="666"/>
      <c r="W41" s="666"/>
      <c r="X41" s="666"/>
      <c r="Y41" s="667"/>
      <c r="Z41" s="668" t="s">
        <v>130</v>
      </c>
      <c r="AA41" s="668"/>
      <c r="AB41" s="668"/>
      <c r="AC41" s="668"/>
      <c r="AD41" s="669" t="s">
        <v>579</v>
      </c>
      <c r="AE41" s="669"/>
      <c r="AF41" s="669"/>
      <c r="AG41" s="669"/>
      <c r="AH41" s="669"/>
      <c r="AI41" s="669"/>
      <c r="AJ41" s="669"/>
      <c r="AK41" s="669"/>
      <c r="AL41" s="670" t="s">
        <v>130</v>
      </c>
      <c r="AM41" s="671"/>
      <c r="AN41" s="671"/>
      <c r="AO41" s="672"/>
      <c r="AQ41" s="743" t="s">
        <v>322</v>
      </c>
      <c r="AR41" s="744"/>
      <c r="AS41" s="744"/>
      <c r="AT41" s="744"/>
      <c r="AU41" s="744"/>
      <c r="AV41" s="744"/>
      <c r="AW41" s="744"/>
      <c r="AX41" s="744"/>
      <c r="AY41" s="745"/>
      <c r="AZ41" s="665">
        <v>590705</v>
      </c>
      <c r="BA41" s="666"/>
      <c r="BB41" s="666"/>
      <c r="BC41" s="666"/>
      <c r="BD41" s="705"/>
      <c r="BE41" s="705"/>
      <c r="BF41" s="723"/>
      <c r="BG41" s="746"/>
      <c r="BH41" s="747"/>
      <c r="BI41" s="747"/>
      <c r="BJ41" s="747"/>
      <c r="BK41" s="747"/>
      <c r="BL41" s="364"/>
      <c r="BM41" s="681" t="s">
        <v>604</v>
      </c>
      <c r="BN41" s="681"/>
      <c r="BO41" s="681"/>
      <c r="BP41" s="681"/>
      <c r="BQ41" s="681"/>
      <c r="BR41" s="681"/>
      <c r="BS41" s="681"/>
      <c r="BT41" s="681"/>
      <c r="BU41" s="682"/>
      <c r="BV41" s="665" t="s">
        <v>579</v>
      </c>
      <c r="BW41" s="666"/>
      <c r="BX41" s="666"/>
      <c r="BY41" s="666"/>
      <c r="BZ41" s="666"/>
      <c r="CA41" s="666"/>
      <c r="CB41" s="675"/>
      <c r="CD41" s="680" t="s">
        <v>323</v>
      </c>
      <c r="CE41" s="681"/>
      <c r="CF41" s="681"/>
      <c r="CG41" s="681"/>
      <c r="CH41" s="681"/>
      <c r="CI41" s="681"/>
      <c r="CJ41" s="681"/>
      <c r="CK41" s="681"/>
      <c r="CL41" s="681"/>
      <c r="CM41" s="681"/>
      <c r="CN41" s="681"/>
      <c r="CO41" s="681"/>
      <c r="CP41" s="681"/>
      <c r="CQ41" s="682"/>
      <c r="CR41" s="665" t="s">
        <v>130</v>
      </c>
      <c r="CS41" s="705"/>
      <c r="CT41" s="705"/>
      <c r="CU41" s="705"/>
      <c r="CV41" s="705"/>
      <c r="CW41" s="705"/>
      <c r="CX41" s="705"/>
      <c r="CY41" s="706"/>
      <c r="CZ41" s="670" t="s">
        <v>593</v>
      </c>
      <c r="DA41" s="699"/>
      <c r="DB41" s="699"/>
      <c r="DC41" s="707"/>
      <c r="DD41" s="674" t="s">
        <v>579</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c r="B42" s="662" t="s">
        <v>605</v>
      </c>
      <c r="C42" s="663"/>
      <c r="D42" s="663"/>
      <c r="E42" s="663"/>
      <c r="F42" s="663"/>
      <c r="G42" s="663"/>
      <c r="H42" s="663"/>
      <c r="I42" s="663"/>
      <c r="J42" s="663"/>
      <c r="K42" s="663"/>
      <c r="L42" s="663"/>
      <c r="M42" s="663"/>
      <c r="N42" s="663"/>
      <c r="O42" s="663"/>
      <c r="P42" s="663"/>
      <c r="Q42" s="664"/>
      <c r="R42" s="665" t="s">
        <v>579</v>
      </c>
      <c r="S42" s="666"/>
      <c r="T42" s="666"/>
      <c r="U42" s="666"/>
      <c r="V42" s="666"/>
      <c r="W42" s="666"/>
      <c r="X42" s="666"/>
      <c r="Y42" s="667"/>
      <c r="Z42" s="668" t="s">
        <v>579</v>
      </c>
      <c r="AA42" s="668"/>
      <c r="AB42" s="668"/>
      <c r="AC42" s="668"/>
      <c r="AD42" s="669" t="s">
        <v>130</v>
      </c>
      <c r="AE42" s="669"/>
      <c r="AF42" s="669"/>
      <c r="AG42" s="669"/>
      <c r="AH42" s="669"/>
      <c r="AI42" s="669"/>
      <c r="AJ42" s="669"/>
      <c r="AK42" s="669"/>
      <c r="AL42" s="670" t="s">
        <v>579</v>
      </c>
      <c r="AM42" s="671"/>
      <c r="AN42" s="671"/>
      <c r="AO42" s="672"/>
      <c r="AQ42" s="750" t="s">
        <v>324</v>
      </c>
      <c r="AR42" s="751"/>
      <c r="AS42" s="751"/>
      <c r="AT42" s="751"/>
      <c r="AU42" s="751"/>
      <c r="AV42" s="751"/>
      <c r="AW42" s="751"/>
      <c r="AX42" s="751"/>
      <c r="AY42" s="752"/>
      <c r="AZ42" s="759">
        <v>1103979</v>
      </c>
      <c r="BA42" s="760"/>
      <c r="BB42" s="760"/>
      <c r="BC42" s="760"/>
      <c r="BD42" s="736"/>
      <c r="BE42" s="736"/>
      <c r="BF42" s="738"/>
      <c r="BG42" s="748"/>
      <c r="BH42" s="749"/>
      <c r="BI42" s="749"/>
      <c r="BJ42" s="749"/>
      <c r="BK42" s="749"/>
      <c r="BL42" s="365"/>
      <c r="BM42" s="691" t="s">
        <v>606</v>
      </c>
      <c r="BN42" s="691"/>
      <c r="BO42" s="691"/>
      <c r="BP42" s="691"/>
      <c r="BQ42" s="691"/>
      <c r="BR42" s="691"/>
      <c r="BS42" s="691"/>
      <c r="BT42" s="691"/>
      <c r="BU42" s="692"/>
      <c r="BV42" s="759">
        <v>320</v>
      </c>
      <c r="BW42" s="760"/>
      <c r="BX42" s="760"/>
      <c r="BY42" s="760"/>
      <c r="BZ42" s="760"/>
      <c r="CA42" s="760"/>
      <c r="CB42" s="772"/>
      <c r="CD42" s="662" t="s">
        <v>325</v>
      </c>
      <c r="CE42" s="663"/>
      <c r="CF42" s="663"/>
      <c r="CG42" s="663"/>
      <c r="CH42" s="663"/>
      <c r="CI42" s="663"/>
      <c r="CJ42" s="663"/>
      <c r="CK42" s="663"/>
      <c r="CL42" s="663"/>
      <c r="CM42" s="663"/>
      <c r="CN42" s="663"/>
      <c r="CO42" s="663"/>
      <c r="CP42" s="663"/>
      <c r="CQ42" s="664"/>
      <c r="CR42" s="665">
        <v>2741384</v>
      </c>
      <c r="CS42" s="705"/>
      <c r="CT42" s="705"/>
      <c r="CU42" s="705"/>
      <c r="CV42" s="705"/>
      <c r="CW42" s="705"/>
      <c r="CX42" s="705"/>
      <c r="CY42" s="706"/>
      <c r="CZ42" s="670">
        <v>12.3</v>
      </c>
      <c r="DA42" s="699"/>
      <c r="DB42" s="699"/>
      <c r="DC42" s="707"/>
      <c r="DD42" s="674">
        <v>784968</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c r="B43" s="662" t="s">
        <v>326</v>
      </c>
      <c r="C43" s="663"/>
      <c r="D43" s="663"/>
      <c r="E43" s="663"/>
      <c r="F43" s="663"/>
      <c r="G43" s="663"/>
      <c r="H43" s="663"/>
      <c r="I43" s="663"/>
      <c r="J43" s="663"/>
      <c r="K43" s="663"/>
      <c r="L43" s="663"/>
      <c r="M43" s="663"/>
      <c r="N43" s="663"/>
      <c r="O43" s="663"/>
      <c r="P43" s="663"/>
      <c r="Q43" s="664"/>
      <c r="R43" s="665">
        <v>623675</v>
      </c>
      <c r="S43" s="666"/>
      <c r="T43" s="666"/>
      <c r="U43" s="666"/>
      <c r="V43" s="666"/>
      <c r="W43" s="666"/>
      <c r="X43" s="666"/>
      <c r="Y43" s="667"/>
      <c r="Z43" s="668">
        <v>2.7</v>
      </c>
      <c r="AA43" s="668"/>
      <c r="AB43" s="668"/>
      <c r="AC43" s="668"/>
      <c r="AD43" s="669" t="s">
        <v>579</v>
      </c>
      <c r="AE43" s="669"/>
      <c r="AF43" s="669"/>
      <c r="AG43" s="669"/>
      <c r="AH43" s="669"/>
      <c r="AI43" s="669"/>
      <c r="AJ43" s="669"/>
      <c r="AK43" s="669"/>
      <c r="AL43" s="670" t="s">
        <v>579</v>
      </c>
      <c r="AM43" s="671"/>
      <c r="AN43" s="671"/>
      <c r="AO43" s="672"/>
      <c r="BV43" s="219"/>
      <c r="BW43" s="219"/>
      <c r="BX43" s="219"/>
      <c r="BY43" s="219"/>
      <c r="BZ43" s="219"/>
      <c r="CA43" s="219"/>
      <c r="CB43" s="219"/>
      <c r="CD43" s="662" t="s">
        <v>327</v>
      </c>
      <c r="CE43" s="663"/>
      <c r="CF43" s="663"/>
      <c r="CG43" s="663"/>
      <c r="CH43" s="663"/>
      <c r="CI43" s="663"/>
      <c r="CJ43" s="663"/>
      <c r="CK43" s="663"/>
      <c r="CL43" s="663"/>
      <c r="CM43" s="663"/>
      <c r="CN43" s="663"/>
      <c r="CO43" s="663"/>
      <c r="CP43" s="663"/>
      <c r="CQ43" s="664"/>
      <c r="CR43" s="665">
        <v>82582</v>
      </c>
      <c r="CS43" s="705"/>
      <c r="CT43" s="705"/>
      <c r="CU43" s="705"/>
      <c r="CV43" s="705"/>
      <c r="CW43" s="705"/>
      <c r="CX43" s="705"/>
      <c r="CY43" s="706"/>
      <c r="CZ43" s="670">
        <v>0.4</v>
      </c>
      <c r="DA43" s="699"/>
      <c r="DB43" s="699"/>
      <c r="DC43" s="707"/>
      <c r="DD43" s="674">
        <v>59662</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c r="B44" s="709" t="s">
        <v>328</v>
      </c>
      <c r="C44" s="710"/>
      <c r="D44" s="710"/>
      <c r="E44" s="710"/>
      <c r="F44" s="710"/>
      <c r="G44" s="710"/>
      <c r="H44" s="710"/>
      <c r="I44" s="710"/>
      <c r="J44" s="710"/>
      <c r="K44" s="710"/>
      <c r="L44" s="710"/>
      <c r="M44" s="710"/>
      <c r="N44" s="710"/>
      <c r="O44" s="710"/>
      <c r="P44" s="710"/>
      <c r="Q44" s="711"/>
      <c r="R44" s="759">
        <v>22961041</v>
      </c>
      <c r="S44" s="760"/>
      <c r="T44" s="760"/>
      <c r="U44" s="760"/>
      <c r="V44" s="760"/>
      <c r="W44" s="760"/>
      <c r="X44" s="760"/>
      <c r="Y44" s="761"/>
      <c r="Z44" s="762">
        <v>100</v>
      </c>
      <c r="AA44" s="762"/>
      <c r="AB44" s="762"/>
      <c r="AC44" s="762"/>
      <c r="AD44" s="763">
        <v>10595015</v>
      </c>
      <c r="AE44" s="763"/>
      <c r="AF44" s="763"/>
      <c r="AG44" s="763"/>
      <c r="AH44" s="763"/>
      <c r="AI44" s="763"/>
      <c r="AJ44" s="763"/>
      <c r="AK44" s="763"/>
      <c r="AL44" s="764">
        <v>100</v>
      </c>
      <c r="AM44" s="737"/>
      <c r="AN44" s="737"/>
      <c r="AO44" s="765"/>
      <c r="CD44" s="766" t="s">
        <v>285</v>
      </c>
      <c r="CE44" s="767"/>
      <c r="CF44" s="662" t="s">
        <v>329</v>
      </c>
      <c r="CG44" s="663"/>
      <c r="CH44" s="663"/>
      <c r="CI44" s="663"/>
      <c r="CJ44" s="663"/>
      <c r="CK44" s="663"/>
      <c r="CL44" s="663"/>
      <c r="CM44" s="663"/>
      <c r="CN44" s="663"/>
      <c r="CO44" s="663"/>
      <c r="CP44" s="663"/>
      <c r="CQ44" s="664"/>
      <c r="CR44" s="665">
        <v>2625561</v>
      </c>
      <c r="CS44" s="666"/>
      <c r="CT44" s="666"/>
      <c r="CU44" s="666"/>
      <c r="CV44" s="666"/>
      <c r="CW44" s="666"/>
      <c r="CX44" s="666"/>
      <c r="CY44" s="667"/>
      <c r="CZ44" s="670">
        <v>11.8</v>
      </c>
      <c r="DA44" s="671"/>
      <c r="DB44" s="671"/>
      <c r="DC44" s="683"/>
      <c r="DD44" s="674">
        <v>692347</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607</v>
      </c>
      <c r="CG45" s="663"/>
      <c r="CH45" s="663"/>
      <c r="CI45" s="663"/>
      <c r="CJ45" s="663"/>
      <c r="CK45" s="663"/>
      <c r="CL45" s="663"/>
      <c r="CM45" s="663"/>
      <c r="CN45" s="663"/>
      <c r="CO45" s="663"/>
      <c r="CP45" s="663"/>
      <c r="CQ45" s="664"/>
      <c r="CR45" s="665">
        <v>772114</v>
      </c>
      <c r="CS45" s="705"/>
      <c r="CT45" s="705"/>
      <c r="CU45" s="705"/>
      <c r="CV45" s="705"/>
      <c r="CW45" s="705"/>
      <c r="CX45" s="705"/>
      <c r="CY45" s="706"/>
      <c r="CZ45" s="670">
        <v>3.5</v>
      </c>
      <c r="DA45" s="699"/>
      <c r="DB45" s="699"/>
      <c r="DC45" s="707"/>
      <c r="DD45" s="674">
        <v>50935</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c r="B46" s="221" t="s">
        <v>330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331</v>
      </c>
      <c r="CG46" s="663"/>
      <c r="CH46" s="663"/>
      <c r="CI46" s="663"/>
      <c r="CJ46" s="663"/>
      <c r="CK46" s="663"/>
      <c r="CL46" s="663"/>
      <c r="CM46" s="663"/>
      <c r="CN46" s="663"/>
      <c r="CO46" s="663"/>
      <c r="CP46" s="663"/>
      <c r="CQ46" s="664"/>
      <c r="CR46" s="665">
        <v>1835947</v>
      </c>
      <c r="CS46" s="666"/>
      <c r="CT46" s="666"/>
      <c r="CU46" s="666"/>
      <c r="CV46" s="666"/>
      <c r="CW46" s="666"/>
      <c r="CX46" s="666"/>
      <c r="CY46" s="667"/>
      <c r="CZ46" s="670">
        <v>8.3000000000000007</v>
      </c>
      <c r="DA46" s="671"/>
      <c r="DB46" s="671"/>
      <c r="DC46" s="683"/>
      <c r="DD46" s="674">
        <v>623912</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c r="B47" s="784" t="s">
        <v>332</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333</v>
      </c>
      <c r="CG47" s="663"/>
      <c r="CH47" s="663"/>
      <c r="CI47" s="663"/>
      <c r="CJ47" s="663"/>
      <c r="CK47" s="663"/>
      <c r="CL47" s="663"/>
      <c r="CM47" s="663"/>
      <c r="CN47" s="663"/>
      <c r="CO47" s="663"/>
      <c r="CP47" s="663"/>
      <c r="CQ47" s="664"/>
      <c r="CR47" s="665">
        <v>115823</v>
      </c>
      <c r="CS47" s="705"/>
      <c r="CT47" s="705"/>
      <c r="CU47" s="705"/>
      <c r="CV47" s="705"/>
      <c r="CW47" s="705"/>
      <c r="CX47" s="705"/>
      <c r="CY47" s="706"/>
      <c r="CZ47" s="670">
        <v>0.5</v>
      </c>
      <c r="DA47" s="699"/>
      <c r="DB47" s="699"/>
      <c r="DC47" s="707"/>
      <c r="DD47" s="674">
        <v>92621</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c r="B48" s="783" t="s">
        <v>334</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608</v>
      </c>
      <c r="CG48" s="663"/>
      <c r="CH48" s="663"/>
      <c r="CI48" s="663"/>
      <c r="CJ48" s="663"/>
      <c r="CK48" s="663"/>
      <c r="CL48" s="663"/>
      <c r="CM48" s="663"/>
      <c r="CN48" s="663"/>
      <c r="CO48" s="663"/>
      <c r="CP48" s="663"/>
      <c r="CQ48" s="664"/>
      <c r="CR48" s="665" t="s">
        <v>583</v>
      </c>
      <c r="CS48" s="666"/>
      <c r="CT48" s="666"/>
      <c r="CU48" s="666"/>
      <c r="CV48" s="666"/>
      <c r="CW48" s="666"/>
      <c r="CX48" s="666"/>
      <c r="CY48" s="667"/>
      <c r="CZ48" s="670" t="s">
        <v>130</v>
      </c>
      <c r="DA48" s="671"/>
      <c r="DB48" s="671"/>
      <c r="DC48" s="683"/>
      <c r="DD48" s="674" t="s">
        <v>130</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335</v>
      </c>
      <c r="CE49" s="710"/>
      <c r="CF49" s="710"/>
      <c r="CG49" s="710"/>
      <c r="CH49" s="710"/>
      <c r="CI49" s="710"/>
      <c r="CJ49" s="710"/>
      <c r="CK49" s="710"/>
      <c r="CL49" s="710"/>
      <c r="CM49" s="710"/>
      <c r="CN49" s="710"/>
      <c r="CO49" s="710"/>
      <c r="CP49" s="710"/>
      <c r="CQ49" s="711"/>
      <c r="CR49" s="759">
        <v>22250365</v>
      </c>
      <c r="CS49" s="736"/>
      <c r="CT49" s="736"/>
      <c r="CU49" s="736"/>
      <c r="CV49" s="736"/>
      <c r="CW49" s="736"/>
      <c r="CX49" s="736"/>
      <c r="CY49" s="773"/>
      <c r="CZ49" s="764">
        <v>100</v>
      </c>
      <c r="DA49" s="774"/>
      <c r="DB49" s="774"/>
      <c r="DC49" s="775"/>
      <c r="DD49" s="776">
        <v>12603423</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FuNvd/qSZNpw5YiqIpnmIn6PqyTT3LTdh6XrbuAVWzxxUFDtZ/rG/EoUC1S1GAWtODijhuB74F/Q8vb46ke9Wg==" saltValue="45zzL8yYlhDXf5VuA0ZP1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1" zoomScale="70" zoomScaleNormal="70" zoomScaleSheetLayoutView="70" workbookViewId="0">
      <selection activeCell="BM80" sqref="BM80"/>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5" t="s">
        <v>336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337</v>
      </c>
      <c r="DK2" s="787"/>
      <c r="DL2" s="787"/>
      <c r="DM2" s="787"/>
      <c r="DN2" s="787"/>
      <c r="DO2" s="788"/>
      <c r="DP2" s="224"/>
      <c r="DQ2" s="786" t="s">
        <v>338</v>
      </c>
      <c r="DR2" s="787"/>
      <c r="DS2" s="787"/>
      <c r="DT2" s="787"/>
      <c r="DU2" s="787"/>
      <c r="DV2" s="787"/>
      <c r="DW2" s="787"/>
      <c r="DX2" s="787"/>
      <c r="DY2" s="787"/>
      <c r="DZ2" s="78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89" t="s">
        <v>339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340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c r="A5" s="791" t="s">
        <v>341</v>
      </c>
      <c r="B5" s="792"/>
      <c r="C5" s="792"/>
      <c r="D5" s="792"/>
      <c r="E5" s="792"/>
      <c r="F5" s="792"/>
      <c r="G5" s="792"/>
      <c r="H5" s="792"/>
      <c r="I5" s="792"/>
      <c r="J5" s="792"/>
      <c r="K5" s="792"/>
      <c r="L5" s="792"/>
      <c r="M5" s="792"/>
      <c r="N5" s="792"/>
      <c r="O5" s="792"/>
      <c r="P5" s="793"/>
      <c r="Q5" s="797" t="s">
        <v>342</v>
      </c>
      <c r="R5" s="798"/>
      <c r="S5" s="798"/>
      <c r="T5" s="798"/>
      <c r="U5" s="799"/>
      <c r="V5" s="797" t="s">
        <v>343</v>
      </c>
      <c r="W5" s="798"/>
      <c r="X5" s="798"/>
      <c r="Y5" s="798"/>
      <c r="Z5" s="799"/>
      <c r="AA5" s="797" t="s">
        <v>344</v>
      </c>
      <c r="AB5" s="798"/>
      <c r="AC5" s="798"/>
      <c r="AD5" s="798"/>
      <c r="AE5" s="798"/>
      <c r="AF5" s="803" t="s">
        <v>345</v>
      </c>
      <c r="AG5" s="798"/>
      <c r="AH5" s="798"/>
      <c r="AI5" s="798"/>
      <c r="AJ5" s="804"/>
      <c r="AK5" s="798" t="s">
        <v>346</v>
      </c>
      <c r="AL5" s="798"/>
      <c r="AM5" s="798"/>
      <c r="AN5" s="798"/>
      <c r="AO5" s="799"/>
      <c r="AP5" s="797" t="s">
        <v>347</v>
      </c>
      <c r="AQ5" s="798"/>
      <c r="AR5" s="798"/>
      <c r="AS5" s="798"/>
      <c r="AT5" s="799"/>
      <c r="AU5" s="797" t="s">
        <v>348</v>
      </c>
      <c r="AV5" s="798"/>
      <c r="AW5" s="798"/>
      <c r="AX5" s="798"/>
      <c r="AY5" s="804"/>
      <c r="AZ5" s="228"/>
      <c r="BA5" s="228"/>
      <c r="BB5" s="228"/>
      <c r="BC5" s="228"/>
      <c r="BD5" s="228"/>
      <c r="BE5" s="229"/>
      <c r="BF5" s="229"/>
      <c r="BG5" s="229"/>
      <c r="BH5" s="229"/>
      <c r="BI5" s="229"/>
      <c r="BJ5" s="229"/>
      <c r="BK5" s="229"/>
      <c r="BL5" s="229"/>
      <c r="BM5" s="229"/>
      <c r="BN5" s="229"/>
      <c r="BO5" s="229"/>
      <c r="BP5" s="229"/>
      <c r="BQ5" s="791" t="s">
        <v>349</v>
      </c>
      <c r="BR5" s="792"/>
      <c r="BS5" s="792"/>
      <c r="BT5" s="792"/>
      <c r="BU5" s="792"/>
      <c r="BV5" s="792"/>
      <c r="BW5" s="792"/>
      <c r="BX5" s="792"/>
      <c r="BY5" s="792"/>
      <c r="BZ5" s="792"/>
      <c r="CA5" s="792"/>
      <c r="CB5" s="792"/>
      <c r="CC5" s="792"/>
      <c r="CD5" s="792"/>
      <c r="CE5" s="792"/>
      <c r="CF5" s="792"/>
      <c r="CG5" s="793"/>
      <c r="CH5" s="797" t="s">
        <v>350</v>
      </c>
      <c r="CI5" s="798"/>
      <c r="CJ5" s="798"/>
      <c r="CK5" s="798"/>
      <c r="CL5" s="799"/>
      <c r="CM5" s="797" t="s">
        <v>351</v>
      </c>
      <c r="CN5" s="798"/>
      <c r="CO5" s="798"/>
      <c r="CP5" s="798"/>
      <c r="CQ5" s="799"/>
      <c r="CR5" s="797" t="s">
        <v>352</v>
      </c>
      <c r="CS5" s="798"/>
      <c r="CT5" s="798"/>
      <c r="CU5" s="798"/>
      <c r="CV5" s="799"/>
      <c r="CW5" s="797" t="s">
        <v>353</v>
      </c>
      <c r="CX5" s="798"/>
      <c r="CY5" s="798"/>
      <c r="CZ5" s="798"/>
      <c r="DA5" s="799"/>
      <c r="DB5" s="797" t="s">
        <v>354</v>
      </c>
      <c r="DC5" s="798"/>
      <c r="DD5" s="798"/>
      <c r="DE5" s="798"/>
      <c r="DF5" s="799"/>
      <c r="DG5" s="827" t="s">
        <v>355</v>
      </c>
      <c r="DH5" s="828"/>
      <c r="DI5" s="828"/>
      <c r="DJ5" s="828"/>
      <c r="DK5" s="829"/>
      <c r="DL5" s="827" t="s">
        <v>356</v>
      </c>
      <c r="DM5" s="828"/>
      <c r="DN5" s="828"/>
      <c r="DO5" s="828"/>
      <c r="DP5" s="829"/>
      <c r="DQ5" s="797" t="s">
        <v>357</v>
      </c>
      <c r="DR5" s="798"/>
      <c r="DS5" s="798"/>
      <c r="DT5" s="798"/>
      <c r="DU5" s="799"/>
      <c r="DV5" s="797" t="s">
        <v>348</v>
      </c>
      <c r="DW5" s="798"/>
      <c r="DX5" s="798"/>
      <c r="DY5" s="798"/>
      <c r="DZ5" s="804"/>
      <c r="EA5" s="230"/>
    </row>
    <row r="6" spans="1:131" s="231"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c r="A7" s="232">
        <v>1</v>
      </c>
      <c r="B7" s="813" t="s">
        <v>358</v>
      </c>
      <c r="C7" s="814"/>
      <c r="D7" s="814"/>
      <c r="E7" s="814"/>
      <c r="F7" s="814"/>
      <c r="G7" s="814"/>
      <c r="H7" s="814"/>
      <c r="I7" s="814"/>
      <c r="J7" s="814"/>
      <c r="K7" s="814"/>
      <c r="L7" s="814"/>
      <c r="M7" s="814"/>
      <c r="N7" s="814"/>
      <c r="O7" s="814"/>
      <c r="P7" s="815"/>
      <c r="Q7" s="816">
        <v>22960</v>
      </c>
      <c r="R7" s="817"/>
      <c r="S7" s="817"/>
      <c r="T7" s="817"/>
      <c r="U7" s="817"/>
      <c r="V7" s="817">
        <v>21674</v>
      </c>
      <c r="W7" s="817"/>
      <c r="X7" s="817"/>
      <c r="Y7" s="817"/>
      <c r="Z7" s="817"/>
      <c r="AA7" s="817">
        <v>1286</v>
      </c>
      <c r="AB7" s="817"/>
      <c r="AC7" s="817"/>
      <c r="AD7" s="817"/>
      <c r="AE7" s="818"/>
      <c r="AF7" s="819">
        <v>1234</v>
      </c>
      <c r="AG7" s="820"/>
      <c r="AH7" s="820"/>
      <c r="AI7" s="820"/>
      <c r="AJ7" s="821"/>
      <c r="AK7" s="822">
        <v>714</v>
      </c>
      <c r="AL7" s="823"/>
      <c r="AM7" s="823"/>
      <c r="AN7" s="823"/>
      <c r="AO7" s="823"/>
      <c r="AP7" s="823">
        <v>14005</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553</v>
      </c>
      <c r="BT7" s="811"/>
      <c r="BU7" s="811"/>
      <c r="BV7" s="811"/>
      <c r="BW7" s="811"/>
      <c r="BX7" s="811"/>
      <c r="BY7" s="811"/>
      <c r="BZ7" s="811"/>
      <c r="CA7" s="811"/>
      <c r="CB7" s="811"/>
      <c r="CC7" s="811"/>
      <c r="CD7" s="811"/>
      <c r="CE7" s="811"/>
      <c r="CF7" s="811"/>
      <c r="CG7" s="826"/>
      <c r="CH7" s="807">
        <v>-3</v>
      </c>
      <c r="CI7" s="808"/>
      <c r="CJ7" s="808"/>
      <c r="CK7" s="808"/>
      <c r="CL7" s="809"/>
      <c r="CM7" s="807">
        <v>219</v>
      </c>
      <c r="CN7" s="808"/>
      <c r="CO7" s="808"/>
      <c r="CP7" s="808"/>
      <c r="CQ7" s="809"/>
      <c r="CR7" s="807">
        <v>200</v>
      </c>
      <c r="CS7" s="808"/>
      <c r="CT7" s="808"/>
      <c r="CU7" s="808"/>
      <c r="CV7" s="809"/>
      <c r="CW7" s="807" t="s">
        <v>552</v>
      </c>
      <c r="CX7" s="808"/>
      <c r="CY7" s="808"/>
      <c r="CZ7" s="808"/>
      <c r="DA7" s="809"/>
      <c r="DB7" s="807" t="s">
        <v>552</v>
      </c>
      <c r="DC7" s="808"/>
      <c r="DD7" s="808"/>
      <c r="DE7" s="808"/>
      <c r="DF7" s="809"/>
      <c r="DG7" s="807" t="s">
        <v>552</v>
      </c>
      <c r="DH7" s="808"/>
      <c r="DI7" s="808"/>
      <c r="DJ7" s="808"/>
      <c r="DK7" s="809"/>
      <c r="DL7" s="807" t="s">
        <v>552</v>
      </c>
      <c r="DM7" s="808"/>
      <c r="DN7" s="808"/>
      <c r="DO7" s="808"/>
      <c r="DP7" s="809"/>
      <c r="DQ7" s="807" t="s">
        <v>552</v>
      </c>
      <c r="DR7" s="808"/>
      <c r="DS7" s="808"/>
      <c r="DT7" s="808"/>
      <c r="DU7" s="809"/>
      <c r="DV7" s="810"/>
      <c r="DW7" s="811"/>
      <c r="DX7" s="811"/>
      <c r="DY7" s="811"/>
      <c r="DZ7" s="812"/>
      <c r="EA7" s="230"/>
    </row>
    <row r="8" spans="1:131" s="231" customFormat="1" ht="26.25" customHeight="1">
      <c r="A8" s="234">
        <v>2</v>
      </c>
      <c r="B8" s="844" t="s">
        <v>359</v>
      </c>
      <c r="C8" s="845"/>
      <c r="D8" s="845"/>
      <c r="E8" s="845"/>
      <c r="F8" s="845"/>
      <c r="G8" s="845"/>
      <c r="H8" s="845"/>
      <c r="I8" s="845"/>
      <c r="J8" s="845"/>
      <c r="K8" s="845"/>
      <c r="L8" s="845"/>
      <c r="M8" s="845"/>
      <c r="N8" s="845"/>
      <c r="O8" s="845"/>
      <c r="P8" s="846"/>
      <c r="Q8" s="847">
        <v>1</v>
      </c>
      <c r="R8" s="848"/>
      <c r="S8" s="848"/>
      <c r="T8" s="848"/>
      <c r="U8" s="848"/>
      <c r="V8" s="848">
        <v>576</v>
      </c>
      <c r="W8" s="848"/>
      <c r="X8" s="848"/>
      <c r="Y8" s="848"/>
      <c r="Z8" s="848"/>
      <c r="AA8" s="848">
        <v>-575</v>
      </c>
      <c r="AB8" s="848"/>
      <c r="AC8" s="848"/>
      <c r="AD8" s="848"/>
      <c r="AE8" s="849"/>
      <c r="AF8" s="850">
        <v>-575</v>
      </c>
      <c r="AG8" s="851"/>
      <c r="AH8" s="851"/>
      <c r="AI8" s="851"/>
      <c r="AJ8" s="852"/>
      <c r="AK8" s="833">
        <v>1</v>
      </c>
      <c r="AL8" s="834"/>
      <c r="AM8" s="834"/>
      <c r="AN8" s="834"/>
      <c r="AO8" s="834"/>
      <c r="AP8" s="834" t="s">
        <v>552</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554</v>
      </c>
      <c r="BT8" s="838"/>
      <c r="BU8" s="838"/>
      <c r="BV8" s="838"/>
      <c r="BW8" s="838"/>
      <c r="BX8" s="838"/>
      <c r="BY8" s="838"/>
      <c r="BZ8" s="838"/>
      <c r="CA8" s="838"/>
      <c r="CB8" s="838"/>
      <c r="CC8" s="838"/>
      <c r="CD8" s="838"/>
      <c r="CE8" s="838"/>
      <c r="CF8" s="838"/>
      <c r="CG8" s="839"/>
      <c r="CH8" s="840" t="s">
        <v>552</v>
      </c>
      <c r="CI8" s="841"/>
      <c r="CJ8" s="841"/>
      <c r="CK8" s="841"/>
      <c r="CL8" s="842"/>
      <c r="CM8" s="840">
        <v>16</v>
      </c>
      <c r="CN8" s="841"/>
      <c r="CO8" s="841"/>
      <c r="CP8" s="841"/>
      <c r="CQ8" s="842"/>
      <c r="CR8" s="840">
        <v>5</v>
      </c>
      <c r="CS8" s="841"/>
      <c r="CT8" s="841"/>
      <c r="CU8" s="841"/>
      <c r="CV8" s="842"/>
      <c r="CW8" s="840" t="s">
        <v>552</v>
      </c>
      <c r="CX8" s="841"/>
      <c r="CY8" s="841"/>
      <c r="CZ8" s="841"/>
      <c r="DA8" s="842"/>
      <c r="DB8" s="840" t="s">
        <v>552</v>
      </c>
      <c r="DC8" s="841"/>
      <c r="DD8" s="841"/>
      <c r="DE8" s="841"/>
      <c r="DF8" s="842"/>
      <c r="DG8" s="840" t="s">
        <v>552</v>
      </c>
      <c r="DH8" s="841"/>
      <c r="DI8" s="841"/>
      <c r="DJ8" s="841"/>
      <c r="DK8" s="842"/>
      <c r="DL8" s="840" t="s">
        <v>552</v>
      </c>
      <c r="DM8" s="841"/>
      <c r="DN8" s="841"/>
      <c r="DO8" s="841"/>
      <c r="DP8" s="842"/>
      <c r="DQ8" s="840" t="s">
        <v>552</v>
      </c>
      <c r="DR8" s="841"/>
      <c r="DS8" s="841"/>
      <c r="DT8" s="841"/>
      <c r="DU8" s="842"/>
      <c r="DV8" s="837"/>
      <c r="DW8" s="838"/>
      <c r="DX8" s="838"/>
      <c r="DY8" s="838"/>
      <c r="DZ8" s="843"/>
      <c r="EA8" s="230"/>
    </row>
    <row r="9" spans="1:131" s="231" customFormat="1" ht="26.25" customHeight="1">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360</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c r="A23" s="236" t="s">
        <v>361</v>
      </c>
      <c r="B23" s="853" t="s">
        <v>362</v>
      </c>
      <c r="C23" s="854"/>
      <c r="D23" s="854"/>
      <c r="E23" s="854"/>
      <c r="F23" s="854"/>
      <c r="G23" s="854"/>
      <c r="H23" s="854"/>
      <c r="I23" s="854"/>
      <c r="J23" s="854"/>
      <c r="K23" s="854"/>
      <c r="L23" s="854"/>
      <c r="M23" s="854"/>
      <c r="N23" s="854"/>
      <c r="O23" s="854"/>
      <c r="P23" s="855"/>
      <c r="Q23" s="856">
        <v>22961</v>
      </c>
      <c r="R23" s="857"/>
      <c r="S23" s="857"/>
      <c r="T23" s="857"/>
      <c r="U23" s="857"/>
      <c r="V23" s="857">
        <v>22250</v>
      </c>
      <c r="W23" s="857"/>
      <c r="X23" s="857"/>
      <c r="Y23" s="857"/>
      <c r="Z23" s="857"/>
      <c r="AA23" s="857">
        <v>711</v>
      </c>
      <c r="AB23" s="857"/>
      <c r="AC23" s="857"/>
      <c r="AD23" s="857"/>
      <c r="AE23" s="858"/>
      <c r="AF23" s="859">
        <v>659</v>
      </c>
      <c r="AG23" s="857"/>
      <c r="AH23" s="857"/>
      <c r="AI23" s="857"/>
      <c r="AJ23" s="860"/>
      <c r="AK23" s="861"/>
      <c r="AL23" s="862"/>
      <c r="AM23" s="862"/>
      <c r="AN23" s="862"/>
      <c r="AO23" s="862"/>
      <c r="AP23" s="857">
        <v>14005</v>
      </c>
      <c r="AQ23" s="857"/>
      <c r="AR23" s="857"/>
      <c r="AS23" s="857"/>
      <c r="AT23" s="857"/>
      <c r="AU23" s="873"/>
      <c r="AV23" s="873"/>
      <c r="AW23" s="873"/>
      <c r="AX23" s="873"/>
      <c r="AY23" s="874"/>
      <c r="AZ23" s="875" t="s">
        <v>180</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c r="A24" s="872" t="s">
        <v>363</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c r="A25" s="789" t="s">
        <v>364</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c r="A26" s="791" t="s">
        <v>341</v>
      </c>
      <c r="B26" s="792"/>
      <c r="C26" s="792"/>
      <c r="D26" s="792"/>
      <c r="E26" s="792"/>
      <c r="F26" s="792"/>
      <c r="G26" s="792"/>
      <c r="H26" s="792"/>
      <c r="I26" s="792"/>
      <c r="J26" s="792"/>
      <c r="K26" s="792"/>
      <c r="L26" s="792"/>
      <c r="M26" s="792"/>
      <c r="N26" s="792"/>
      <c r="O26" s="792"/>
      <c r="P26" s="793"/>
      <c r="Q26" s="797" t="s">
        <v>365</v>
      </c>
      <c r="R26" s="798"/>
      <c r="S26" s="798"/>
      <c r="T26" s="798"/>
      <c r="U26" s="799"/>
      <c r="V26" s="797" t="s">
        <v>366</v>
      </c>
      <c r="W26" s="798"/>
      <c r="X26" s="798"/>
      <c r="Y26" s="798"/>
      <c r="Z26" s="799"/>
      <c r="AA26" s="797" t="s">
        <v>367</v>
      </c>
      <c r="AB26" s="798"/>
      <c r="AC26" s="798"/>
      <c r="AD26" s="798"/>
      <c r="AE26" s="798"/>
      <c r="AF26" s="878" t="s">
        <v>368</v>
      </c>
      <c r="AG26" s="879"/>
      <c r="AH26" s="879"/>
      <c r="AI26" s="879"/>
      <c r="AJ26" s="880"/>
      <c r="AK26" s="798" t="s">
        <v>369</v>
      </c>
      <c r="AL26" s="798"/>
      <c r="AM26" s="798"/>
      <c r="AN26" s="798"/>
      <c r="AO26" s="799"/>
      <c r="AP26" s="797" t="s">
        <v>370</v>
      </c>
      <c r="AQ26" s="798"/>
      <c r="AR26" s="798"/>
      <c r="AS26" s="798"/>
      <c r="AT26" s="799"/>
      <c r="AU26" s="797" t="s">
        <v>371</v>
      </c>
      <c r="AV26" s="798"/>
      <c r="AW26" s="798"/>
      <c r="AX26" s="798"/>
      <c r="AY26" s="799"/>
      <c r="AZ26" s="797" t="s">
        <v>372</v>
      </c>
      <c r="BA26" s="798"/>
      <c r="BB26" s="798"/>
      <c r="BC26" s="798"/>
      <c r="BD26" s="799"/>
      <c r="BE26" s="797" t="s">
        <v>348</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c r="A28" s="238">
        <v>1</v>
      </c>
      <c r="B28" s="813" t="s">
        <v>373</v>
      </c>
      <c r="C28" s="814"/>
      <c r="D28" s="814"/>
      <c r="E28" s="814"/>
      <c r="F28" s="814"/>
      <c r="G28" s="814"/>
      <c r="H28" s="814"/>
      <c r="I28" s="814"/>
      <c r="J28" s="814"/>
      <c r="K28" s="814"/>
      <c r="L28" s="814"/>
      <c r="M28" s="814"/>
      <c r="N28" s="814"/>
      <c r="O28" s="814"/>
      <c r="P28" s="815"/>
      <c r="Q28" s="886">
        <v>5241</v>
      </c>
      <c r="R28" s="887"/>
      <c r="S28" s="887"/>
      <c r="T28" s="887"/>
      <c r="U28" s="887"/>
      <c r="V28" s="887">
        <v>5126</v>
      </c>
      <c r="W28" s="887"/>
      <c r="X28" s="887"/>
      <c r="Y28" s="887"/>
      <c r="Z28" s="887"/>
      <c r="AA28" s="887">
        <v>115</v>
      </c>
      <c r="AB28" s="887"/>
      <c r="AC28" s="887"/>
      <c r="AD28" s="887"/>
      <c r="AE28" s="888"/>
      <c r="AF28" s="889">
        <v>115</v>
      </c>
      <c r="AG28" s="887"/>
      <c r="AH28" s="887"/>
      <c r="AI28" s="887"/>
      <c r="AJ28" s="890"/>
      <c r="AK28" s="891">
        <v>591</v>
      </c>
      <c r="AL28" s="892"/>
      <c r="AM28" s="892"/>
      <c r="AN28" s="892"/>
      <c r="AO28" s="892"/>
      <c r="AP28" s="892" t="s">
        <v>552</v>
      </c>
      <c r="AQ28" s="892"/>
      <c r="AR28" s="892"/>
      <c r="AS28" s="892"/>
      <c r="AT28" s="892"/>
      <c r="AU28" s="892" t="s">
        <v>552</v>
      </c>
      <c r="AV28" s="892"/>
      <c r="AW28" s="892"/>
      <c r="AX28" s="892"/>
      <c r="AY28" s="892"/>
      <c r="AZ28" s="892" t="s">
        <v>552</v>
      </c>
      <c r="BA28" s="892"/>
      <c r="BB28" s="892"/>
      <c r="BC28" s="892"/>
      <c r="BD28" s="892"/>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c r="A29" s="238">
        <v>2</v>
      </c>
      <c r="B29" s="844" t="s">
        <v>374</v>
      </c>
      <c r="C29" s="845"/>
      <c r="D29" s="845"/>
      <c r="E29" s="845"/>
      <c r="F29" s="845"/>
      <c r="G29" s="845"/>
      <c r="H29" s="845"/>
      <c r="I29" s="845"/>
      <c r="J29" s="845"/>
      <c r="K29" s="845"/>
      <c r="L29" s="845"/>
      <c r="M29" s="845"/>
      <c r="N29" s="845"/>
      <c r="O29" s="845"/>
      <c r="P29" s="846"/>
      <c r="Q29" s="847">
        <v>3268</v>
      </c>
      <c r="R29" s="848"/>
      <c r="S29" s="848"/>
      <c r="T29" s="848"/>
      <c r="U29" s="848"/>
      <c r="V29" s="848">
        <v>3235</v>
      </c>
      <c r="W29" s="848"/>
      <c r="X29" s="848"/>
      <c r="Y29" s="848"/>
      <c r="Z29" s="848"/>
      <c r="AA29" s="848">
        <v>32</v>
      </c>
      <c r="AB29" s="848"/>
      <c r="AC29" s="848"/>
      <c r="AD29" s="848"/>
      <c r="AE29" s="849"/>
      <c r="AF29" s="850">
        <v>32</v>
      </c>
      <c r="AG29" s="851"/>
      <c r="AH29" s="851"/>
      <c r="AI29" s="851"/>
      <c r="AJ29" s="852"/>
      <c r="AK29" s="896">
        <v>515</v>
      </c>
      <c r="AL29" s="893"/>
      <c r="AM29" s="893"/>
      <c r="AN29" s="893"/>
      <c r="AO29" s="893"/>
      <c r="AP29" s="893" t="s">
        <v>552</v>
      </c>
      <c r="AQ29" s="893"/>
      <c r="AR29" s="893"/>
      <c r="AS29" s="893"/>
      <c r="AT29" s="893"/>
      <c r="AU29" s="893" t="s">
        <v>552</v>
      </c>
      <c r="AV29" s="893"/>
      <c r="AW29" s="893"/>
      <c r="AX29" s="893"/>
      <c r="AY29" s="893"/>
      <c r="AZ29" s="893" t="s">
        <v>552</v>
      </c>
      <c r="BA29" s="893"/>
      <c r="BB29" s="893"/>
      <c r="BC29" s="893"/>
      <c r="BD29" s="893"/>
      <c r="BE29" s="894"/>
      <c r="BF29" s="894"/>
      <c r="BG29" s="894"/>
      <c r="BH29" s="894"/>
      <c r="BI29" s="895"/>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c r="A30" s="238">
        <v>3</v>
      </c>
      <c r="B30" s="844" t="s">
        <v>375</v>
      </c>
      <c r="C30" s="845"/>
      <c r="D30" s="845"/>
      <c r="E30" s="845"/>
      <c r="F30" s="845"/>
      <c r="G30" s="845"/>
      <c r="H30" s="845"/>
      <c r="I30" s="845"/>
      <c r="J30" s="845"/>
      <c r="K30" s="845"/>
      <c r="L30" s="845"/>
      <c r="M30" s="845"/>
      <c r="N30" s="845"/>
      <c r="O30" s="845"/>
      <c r="P30" s="846"/>
      <c r="Q30" s="847">
        <v>655</v>
      </c>
      <c r="R30" s="848"/>
      <c r="S30" s="848"/>
      <c r="T30" s="848"/>
      <c r="U30" s="848"/>
      <c r="V30" s="848">
        <v>633</v>
      </c>
      <c r="W30" s="848"/>
      <c r="X30" s="848"/>
      <c r="Y30" s="848"/>
      <c r="Z30" s="848"/>
      <c r="AA30" s="848">
        <v>22</v>
      </c>
      <c r="AB30" s="848"/>
      <c r="AC30" s="848"/>
      <c r="AD30" s="848"/>
      <c r="AE30" s="849"/>
      <c r="AF30" s="850">
        <v>22</v>
      </c>
      <c r="AG30" s="851"/>
      <c r="AH30" s="851"/>
      <c r="AI30" s="851"/>
      <c r="AJ30" s="852"/>
      <c r="AK30" s="896">
        <v>145</v>
      </c>
      <c r="AL30" s="893"/>
      <c r="AM30" s="893"/>
      <c r="AN30" s="893"/>
      <c r="AO30" s="893"/>
      <c r="AP30" s="893" t="s">
        <v>552</v>
      </c>
      <c r="AQ30" s="893"/>
      <c r="AR30" s="893"/>
      <c r="AS30" s="893"/>
      <c r="AT30" s="893"/>
      <c r="AU30" s="893" t="s">
        <v>552</v>
      </c>
      <c r="AV30" s="893"/>
      <c r="AW30" s="893"/>
      <c r="AX30" s="893"/>
      <c r="AY30" s="893"/>
      <c r="AZ30" s="893" t="s">
        <v>552</v>
      </c>
      <c r="BA30" s="893"/>
      <c r="BB30" s="893"/>
      <c r="BC30" s="893"/>
      <c r="BD30" s="893"/>
      <c r="BE30" s="894"/>
      <c r="BF30" s="894"/>
      <c r="BG30" s="894"/>
      <c r="BH30" s="894"/>
      <c r="BI30" s="895"/>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c r="A31" s="238">
        <v>4</v>
      </c>
      <c r="B31" s="844" t="s">
        <v>376</v>
      </c>
      <c r="C31" s="845"/>
      <c r="D31" s="845"/>
      <c r="E31" s="845"/>
      <c r="F31" s="845"/>
      <c r="G31" s="845"/>
      <c r="H31" s="845"/>
      <c r="I31" s="845"/>
      <c r="J31" s="845"/>
      <c r="K31" s="845"/>
      <c r="L31" s="845"/>
      <c r="M31" s="845"/>
      <c r="N31" s="845"/>
      <c r="O31" s="845"/>
      <c r="P31" s="846"/>
      <c r="Q31" s="847">
        <v>989</v>
      </c>
      <c r="R31" s="848"/>
      <c r="S31" s="848"/>
      <c r="T31" s="848"/>
      <c r="U31" s="848"/>
      <c r="V31" s="848">
        <v>857</v>
      </c>
      <c r="W31" s="848"/>
      <c r="X31" s="848"/>
      <c r="Y31" s="848"/>
      <c r="Z31" s="848"/>
      <c r="AA31" s="848">
        <v>132</v>
      </c>
      <c r="AB31" s="848"/>
      <c r="AC31" s="848"/>
      <c r="AD31" s="848"/>
      <c r="AE31" s="849"/>
      <c r="AF31" s="850">
        <v>1091</v>
      </c>
      <c r="AG31" s="851"/>
      <c r="AH31" s="851"/>
      <c r="AI31" s="851"/>
      <c r="AJ31" s="852"/>
      <c r="AK31" s="896">
        <v>35</v>
      </c>
      <c r="AL31" s="893"/>
      <c r="AM31" s="893"/>
      <c r="AN31" s="893"/>
      <c r="AO31" s="893"/>
      <c r="AP31" s="893">
        <v>4305</v>
      </c>
      <c r="AQ31" s="893"/>
      <c r="AR31" s="893"/>
      <c r="AS31" s="893"/>
      <c r="AT31" s="893"/>
      <c r="AU31" s="893">
        <v>228</v>
      </c>
      <c r="AV31" s="893"/>
      <c r="AW31" s="893"/>
      <c r="AX31" s="893"/>
      <c r="AY31" s="893"/>
      <c r="AZ31" s="897" t="s">
        <v>552</v>
      </c>
      <c r="BA31" s="897"/>
      <c r="BB31" s="897"/>
      <c r="BC31" s="897"/>
      <c r="BD31" s="897"/>
      <c r="BE31" s="894" t="s">
        <v>377</v>
      </c>
      <c r="BF31" s="894"/>
      <c r="BG31" s="894"/>
      <c r="BH31" s="894"/>
      <c r="BI31" s="895"/>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c r="A32" s="238">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6"/>
      <c r="AL32" s="893"/>
      <c r="AM32" s="893"/>
      <c r="AN32" s="893"/>
      <c r="AO32" s="893"/>
      <c r="AP32" s="893"/>
      <c r="AQ32" s="893"/>
      <c r="AR32" s="893"/>
      <c r="AS32" s="893"/>
      <c r="AT32" s="893"/>
      <c r="AU32" s="893"/>
      <c r="AV32" s="893"/>
      <c r="AW32" s="893"/>
      <c r="AX32" s="893"/>
      <c r="AY32" s="893"/>
      <c r="AZ32" s="897"/>
      <c r="BA32" s="897"/>
      <c r="BB32" s="897"/>
      <c r="BC32" s="897"/>
      <c r="BD32" s="897"/>
      <c r="BE32" s="894"/>
      <c r="BF32" s="894"/>
      <c r="BG32" s="894"/>
      <c r="BH32" s="894"/>
      <c r="BI32" s="895"/>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6"/>
      <c r="AL33" s="893"/>
      <c r="AM33" s="893"/>
      <c r="AN33" s="893"/>
      <c r="AO33" s="893"/>
      <c r="AP33" s="893"/>
      <c r="AQ33" s="893"/>
      <c r="AR33" s="893"/>
      <c r="AS33" s="893"/>
      <c r="AT33" s="893"/>
      <c r="AU33" s="893"/>
      <c r="AV33" s="893"/>
      <c r="AW33" s="893"/>
      <c r="AX33" s="893"/>
      <c r="AY33" s="893"/>
      <c r="AZ33" s="897"/>
      <c r="BA33" s="897"/>
      <c r="BB33" s="897"/>
      <c r="BC33" s="897"/>
      <c r="BD33" s="897"/>
      <c r="BE33" s="894"/>
      <c r="BF33" s="894"/>
      <c r="BG33" s="894"/>
      <c r="BH33" s="894"/>
      <c r="BI33" s="895"/>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6"/>
      <c r="AL34" s="893"/>
      <c r="AM34" s="893"/>
      <c r="AN34" s="893"/>
      <c r="AO34" s="893"/>
      <c r="AP34" s="893"/>
      <c r="AQ34" s="893"/>
      <c r="AR34" s="893"/>
      <c r="AS34" s="893"/>
      <c r="AT34" s="893"/>
      <c r="AU34" s="893"/>
      <c r="AV34" s="893"/>
      <c r="AW34" s="893"/>
      <c r="AX34" s="893"/>
      <c r="AY34" s="893"/>
      <c r="AZ34" s="897"/>
      <c r="BA34" s="897"/>
      <c r="BB34" s="897"/>
      <c r="BC34" s="897"/>
      <c r="BD34" s="897"/>
      <c r="BE34" s="894"/>
      <c r="BF34" s="894"/>
      <c r="BG34" s="894"/>
      <c r="BH34" s="894"/>
      <c r="BI34" s="895"/>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6"/>
      <c r="AL35" s="893"/>
      <c r="AM35" s="893"/>
      <c r="AN35" s="893"/>
      <c r="AO35" s="893"/>
      <c r="AP35" s="893"/>
      <c r="AQ35" s="893"/>
      <c r="AR35" s="893"/>
      <c r="AS35" s="893"/>
      <c r="AT35" s="893"/>
      <c r="AU35" s="893"/>
      <c r="AV35" s="893"/>
      <c r="AW35" s="893"/>
      <c r="AX35" s="893"/>
      <c r="AY35" s="893"/>
      <c r="AZ35" s="897"/>
      <c r="BA35" s="897"/>
      <c r="BB35" s="897"/>
      <c r="BC35" s="897"/>
      <c r="BD35" s="897"/>
      <c r="BE35" s="894"/>
      <c r="BF35" s="894"/>
      <c r="BG35" s="894"/>
      <c r="BH35" s="894"/>
      <c r="BI35" s="895"/>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6"/>
      <c r="AL36" s="893"/>
      <c r="AM36" s="893"/>
      <c r="AN36" s="893"/>
      <c r="AO36" s="893"/>
      <c r="AP36" s="893"/>
      <c r="AQ36" s="893"/>
      <c r="AR36" s="893"/>
      <c r="AS36" s="893"/>
      <c r="AT36" s="893"/>
      <c r="AU36" s="893"/>
      <c r="AV36" s="893"/>
      <c r="AW36" s="893"/>
      <c r="AX36" s="893"/>
      <c r="AY36" s="893"/>
      <c r="AZ36" s="897"/>
      <c r="BA36" s="897"/>
      <c r="BB36" s="897"/>
      <c r="BC36" s="897"/>
      <c r="BD36" s="897"/>
      <c r="BE36" s="894"/>
      <c r="BF36" s="894"/>
      <c r="BG36" s="894"/>
      <c r="BH36" s="894"/>
      <c r="BI36" s="895"/>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6"/>
      <c r="AL37" s="893"/>
      <c r="AM37" s="893"/>
      <c r="AN37" s="893"/>
      <c r="AO37" s="893"/>
      <c r="AP37" s="893"/>
      <c r="AQ37" s="893"/>
      <c r="AR37" s="893"/>
      <c r="AS37" s="893"/>
      <c r="AT37" s="893"/>
      <c r="AU37" s="893"/>
      <c r="AV37" s="893"/>
      <c r="AW37" s="893"/>
      <c r="AX37" s="893"/>
      <c r="AY37" s="893"/>
      <c r="AZ37" s="897"/>
      <c r="BA37" s="897"/>
      <c r="BB37" s="897"/>
      <c r="BC37" s="897"/>
      <c r="BD37" s="897"/>
      <c r="BE37" s="894"/>
      <c r="BF37" s="894"/>
      <c r="BG37" s="894"/>
      <c r="BH37" s="894"/>
      <c r="BI37" s="895"/>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6"/>
      <c r="AL38" s="893"/>
      <c r="AM38" s="893"/>
      <c r="AN38" s="893"/>
      <c r="AO38" s="893"/>
      <c r="AP38" s="893"/>
      <c r="AQ38" s="893"/>
      <c r="AR38" s="893"/>
      <c r="AS38" s="893"/>
      <c r="AT38" s="893"/>
      <c r="AU38" s="893"/>
      <c r="AV38" s="893"/>
      <c r="AW38" s="893"/>
      <c r="AX38" s="893"/>
      <c r="AY38" s="893"/>
      <c r="AZ38" s="897"/>
      <c r="BA38" s="897"/>
      <c r="BB38" s="897"/>
      <c r="BC38" s="897"/>
      <c r="BD38" s="897"/>
      <c r="BE38" s="894"/>
      <c r="BF38" s="894"/>
      <c r="BG38" s="894"/>
      <c r="BH38" s="894"/>
      <c r="BI38" s="895"/>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6"/>
      <c r="AL39" s="893"/>
      <c r="AM39" s="893"/>
      <c r="AN39" s="893"/>
      <c r="AO39" s="893"/>
      <c r="AP39" s="893"/>
      <c r="AQ39" s="893"/>
      <c r="AR39" s="893"/>
      <c r="AS39" s="893"/>
      <c r="AT39" s="893"/>
      <c r="AU39" s="893"/>
      <c r="AV39" s="893"/>
      <c r="AW39" s="893"/>
      <c r="AX39" s="893"/>
      <c r="AY39" s="893"/>
      <c r="AZ39" s="897"/>
      <c r="BA39" s="897"/>
      <c r="BB39" s="897"/>
      <c r="BC39" s="897"/>
      <c r="BD39" s="897"/>
      <c r="BE39" s="894"/>
      <c r="BF39" s="894"/>
      <c r="BG39" s="894"/>
      <c r="BH39" s="894"/>
      <c r="BI39" s="895"/>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6"/>
      <c r="AL40" s="893"/>
      <c r="AM40" s="893"/>
      <c r="AN40" s="893"/>
      <c r="AO40" s="893"/>
      <c r="AP40" s="893"/>
      <c r="AQ40" s="893"/>
      <c r="AR40" s="893"/>
      <c r="AS40" s="893"/>
      <c r="AT40" s="893"/>
      <c r="AU40" s="893"/>
      <c r="AV40" s="893"/>
      <c r="AW40" s="893"/>
      <c r="AX40" s="893"/>
      <c r="AY40" s="893"/>
      <c r="AZ40" s="897"/>
      <c r="BA40" s="897"/>
      <c r="BB40" s="897"/>
      <c r="BC40" s="897"/>
      <c r="BD40" s="897"/>
      <c r="BE40" s="894"/>
      <c r="BF40" s="894"/>
      <c r="BG40" s="894"/>
      <c r="BH40" s="894"/>
      <c r="BI40" s="895"/>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6"/>
      <c r="AL41" s="893"/>
      <c r="AM41" s="893"/>
      <c r="AN41" s="893"/>
      <c r="AO41" s="893"/>
      <c r="AP41" s="893"/>
      <c r="AQ41" s="893"/>
      <c r="AR41" s="893"/>
      <c r="AS41" s="893"/>
      <c r="AT41" s="893"/>
      <c r="AU41" s="893"/>
      <c r="AV41" s="893"/>
      <c r="AW41" s="893"/>
      <c r="AX41" s="893"/>
      <c r="AY41" s="893"/>
      <c r="AZ41" s="897"/>
      <c r="BA41" s="897"/>
      <c r="BB41" s="897"/>
      <c r="BC41" s="897"/>
      <c r="BD41" s="897"/>
      <c r="BE41" s="894"/>
      <c r="BF41" s="894"/>
      <c r="BG41" s="894"/>
      <c r="BH41" s="894"/>
      <c r="BI41" s="895"/>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6"/>
      <c r="AL42" s="893"/>
      <c r="AM42" s="893"/>
      <c r="AN42" s="893"/>
      <c r="AO42" s="893"/>
      <c r="AP42" s="893"/>
      <c r="AQ42" s="893"/>
      <c r="AR42" s="893"/>
      <c r="AS42" s="893"/>
      <c r="AT42" s="893"/>
      <c r="AU42" s="893"/>
      <c r="AV42" s="893"/>
      <c r="AW42" s="893"/>
      <c r="AX42" s="893"/>
      <c r="AY42" s="893"/>
      <c r="AZ42" s="897"/>
      <c r="BA42" s="897"/>
      <c r="BB42" s="897"/>
      <c r="BC42" s="897"/>
      <c r="BD42" s="897"/>
      <c r="BE42" s="894"/>
      <c r="BF42" s="894"/>
      <c r="BG42" s="894"/>
      <c r="BH42" s="894"/>
      <c r="BI42" s="895"/>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6"/>
      <c r="AL43" s="893"/>
      <c r="AM43" s="893"/>
      <c r="AN43" s="893"/>
      <c r="AO43" s="893"/>
      <c r="AP43" s="893"/>
      <c r="AQ43" s="893"/>
      <c r="AR43" s="893"/>
      <c r="AS43" s="893"/>
      <c r="AT43" s="893"/>
      <c r="AU43" s="893"/>
      <c r="AV43" s="893"/>
      <c r="AW43" s="893"/>
      <c r="AX43" s="893"/>
      <c r="AY43" s="893"/>
      <c r="AZ43" s="897"/>
      <c r="BA43" s="897"/>
      <c r="BB43" s="897"/>
      <c r="BC43" s="897"/>
      <c r="BD43" s="897"/>
      <c r="BE43" s="894"/>
      <c r="BF43" s="894"/>
      <c r="BG43" s="894"/>
      <c r="BH43" s="894"/>
      <c r="BI43" s="895"/>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6"/>
      <c r="AL44" s="893"/>
      <c r="AM44" s="893"/>
      <c r="AN44" s="893"/>
      <c r="AO44" s="893"/>
      <c r="AP44" s="893"/>
      <c r="AQ44" s="893"/>
      <c r="AR44" s="893"/>
      <c r="AS44" s="893"/>
      <c r="AT44" s="893"/>
      <c r="AU44" s="893"/>
      <c r="AV44" s="893"/>
      <c r="AW44" s="893"/>
      <c r="AX44" s="893"/>
      <c r="AY44" s="893"/>
      <c r="AZ44" s="897"/>
      <c r="BA44" s="897"/>
      <c r="BB44" s="897"/>
      <c r="BC44" s="897"/>
      <c r="BD44" s="897"/>
      <c r="BE44" s="894"/>
      <c r="BF44" s="894"/>
      <c r="BG44" s="894"/>
      <c r="BH44" s="894"/>
      <c r="BI44" s="895"/>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6"/>
      <c r="AL45" s="893"/>
      <c r="AM45" s="893"/>
      <c r="AN45" s="893"/>
      <c r="AO45" s="893"/>
      <c r="AP45" s="893"/>
      <c r="AQ45" s="893"/>
      <c r="AR45" s="893"/>
      <c r="AS45" s="893"/>
      <c r="AT45" s="893"/>
      <c r="AU45" s="893"/>
      <c r="AV45" s="893"/>
      <c r="AW45" s="893"/>
      <c r="AX45" s="893"/>
      <c r="AY45" s="893"/>
      <c r="AZ45" s="897"/>
      <c r="BA45" s="897"/>
      <c r="BB45" s="897"/>
      <c r="BC45" s="897"/>
      <c r="BD45" s="897"/>
      <c r="BE45" s="894"/>
      <c r="BF45" s="894"/>
      <c r="BG45" s="894"/>
      <c r="BH45" s="894"/>
      <c r="BI45" s="895"/>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6"/>
      <c r="AL46" s="893"/>
      <c r="AM46" s="893"/>
      <c r="AN46" s="893"/>
      <c r="AO46" s="893"/>
      <c r="AP46" s="893"/>
      <c r="AQ46" s="893"/>
      <c r="AR46" s="893"/>
      <c r="AS46" s="893"/>
      <c r="AT46" s="893"/>
      <c r="AU46" s="893"/>
      <c r="AV46" s="893"/>
      <c r="AW46" s="893"/>
      <c r="AX46" s="893"/>
      <c r="AY46" s="893"/>
      <c r="AZ46" s="897"/>
      <c r="BA46" s="897"/>
      <c r="BB46" s="897"/>
      <c r="BC46" s="897"/>
      <c r="BD46" s="897"/>
      <c r="BE46" s="894"/>
      <c r="BF46" s="894"/>
      <c r="BG46" s="894"/>
      <c r="BH46" s="894"/>
      <c r="BI46" s="895"/>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6"/>
      <c r="AL47" s="893"/>
      <c r="AM47" s="893"/>
      <c r="AN47" s="893"/>
      <c r="AO47" s="893"/>
      <c r="AP47" s="893"/>
      <c r="AQ47" s="893"/>
      <c r="AR47" s="893"/>
      <c r="AS47" s="893"/>
      <c r="AT47" s="893"/>
      <c r="AU47" s="893"/>
      <c r="AV47" s="893"/>
      <c r="AW47" s="893"/>
      <c r="AX47" s="893"/>
      <c r="AY47" s="893"/>
      <c r="AZ47" s="897"/>
      <c r="BA47" s="897"/>
      <c r="BB47" s="897"/>
      <c r="BC47" s="897"/>
      <c r="BD47" s="897"/>
      <c r="BE47" s="894"/>
      <c r="BF47" s="894"/>
      <c r="BG47" s="894"/>
      <c r="BH47" s="894"/>
      <c r="BI47" s="895"/>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6"/>
      <c r="AL48" s="893"/>
      <c r="AM48" s="893"/>
      <c r="AN48" s="893"/>
      <c r="AO48" s="893"/>
      <c r="AP48" s="893"/>
      <c r="AQ48" s="893"/>
      <c r="AR48" s="893"/>
      <c r="AS48" s="893"/>
      <c r="AT48" s="893"/>
      <c r="AU48" s="893"/>
      <c r="AV48" s="893"/>
      <c r="AW48" s="893"/>
      <c r="AX48" s="893"/>
      <c r="AY48" s="893"/>
      <c r="AZ48" s="897"/>
      <c r="BA48" s="897"/>
      <c r="BB48" s="897"/>
      <c r="BC48" s="897"/>
      <c r="BD48" s="897"/>
      <c r="BE48" s="894"/>
      <c r="BF48" s="894"/>
      <c r="BG48" s="894"/>
      <c r="BH48" s="894"/>
      <c r="BI48" s="895"/>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6"/>
      <c r="AL49" s="893"/>
      <c r="AM49" s="893"/>
      <c r="AN49" s="893"/>
      <c r="AO49" s="893"/>
      <c r="AP49" s="893"/>
      <c r="AQ49" s="893"/>
      <c r="AR49" s="893"/>
      <c r="AS49" s="893"/>
      <c r="AT49" s="893"/>
      <c r="AU49" s="893"/>
      <c r="AV49" s="893"/>
      <c r="AW49" s="893"/>
      <c r="AX49" s="893"/>
      <c r="AY49" s="893"/>
      <c r="AZ49" s="897"/>
      <c r="BA49" s="897"/>
      <c r="BB49" s="897"/>
      <c r="BC49" s="897"/>
      <c r="BD49" s="897"/>
      <c r="BE49" s="894"/>
      <c r="BF49" s="894"/>
      <c r="BG49" s="894"/>
      <c r="BH49" s="894"/>
      <c r="BI49" s="895"/>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c r="A50" s="234">
        <v>23</v>
      </c>
      <c r="B50" s="844"/>
      <c r="C50" s="845"/>
      <c r="D50" s="845"/>
      <c r="E50" s="845"/>
      <c r="F50" s="845"/>
      <c r="G50" s="845"/>
      <c r="H50" s="845"/>
      <c r="I50" s="845"/>
      <c r="J50" s="845"/>
      <c r="K50" s="845"/>
      <c r="L50" s="845"/>
      <c r="M50" s="845"/>
      <c r="N50" s="845"/>
      <c r="O50" s="845"/>
      <c r="P50" s="846"/>
      <c r="Q50" s="898"/>
      <c r="R50" s="899"/>
      <c r="S50" s="899"/>
      <c r="T50" s="899"/>
      <c r="U50" s="899"/>
      <c r="V50" s="899"/>
      <c r="W50" s="899"/>
      <c r="X50" s="899"/>
      <c r="Y50" s="899"/>
      <c r="Z50" s="899"/>
      <c r="AA50" s="899"/>
      <c r="AB50" s="899"/>
      <c r="AC50" s="899"/>
      <c r="AD50" s="899"/>
      <c r="AE50" s="900"/>
      <c r="AF50" s="850"/>
      <c r="AG50" s="851"/>
      <c r="AH50" s="851"/>
      <c r="AI50" s="851"/>
      <c r="AJ50" s="852"/>
      <c r="AK50" s="902"/>
      <c r="AL50" s="899"/>
      <c r="AM50" s="899"/>
      <c r="AN50" s="899"/>
      <c r="AO50" s="899"/>
      <c r="AP50" s="899"/>
      <c r="AQ50" s="899"/>
      <c r="AR50" s="899"/>
      <c r="AS50" s="899"/>
      <c r="AT50" s="899"/>
      <c r="AU50" s="899"/>
      <c r="AV50" s="899"/>
      <c r="AW50" s="899"/>
      <c r="AX50" s="899"/>
      <c r="AY50" s="899"/>
      <c r="AZ50" s="901"/>
      <c r="BA50" s="901"/>
      <c r="BB50" s="901"/>
      <c r="BC50" s="901"/>
      <c r="BD50" s="901"/>
      <c r="BE50" s="894"/>
      <c r="BF50" s="894"/>
      <c r="BG50" s="894"/>
      <c r="BH50" s="894"/>
      <c r="BI50" s="895"/>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c r="A51" s="234">
        <v>24</v>
      </c>
      <c r="B51" s="844"/>
      <c r="C51" s="845"/>
      <c r="D51" s="845"/>
      <c r="E51" s="845"/>
      <c r="F51" s="845"/>
      <c r="G51" s="845"/>
      <c r="H51" s="845"/>
      <c r="I51" s="845"/>
      <c r="J51" s="845"/>
      <c r="K51" s="845"/>
      <c r="L51" s="845"/>
      <c r="M51" s="845"/>
      <c r="N51" s="845"/>
      <c r="O51" s="845"/>
      <c r="P51" s="846"/>
      <c r="Q51" s="898"/>
      <c r="R51" s="899"/>
      <c r="S51" s="899"/>
      <c r="T51" s="899"/>
      <c r="U51" s="899"/>
      <c r="V51" s="899"/>
      <c r="W51" s="899"/>
      <c r="X51" s="899"/>
      <c r="Y51" s="899"/>
      <c r="Z51" s="899"/>
      <c r="AA51" s="899"/>
      <c r="AB51" s="899"/>
      <c r="AC51" s="899"/>
      <c r="AD51" s="899"/>
      <c r="AE51" s="900"/>
      <c r="AF51" s="850"/>
      <c r="AG51" s="851"/>
      <c r="AH51" s="851"/>
      <c r="AI51" s="851"/>
      <c r="AJ51" s="852"/>
      <c r="AK51" s="902"/>
      <c r="AL51" s="899"/>
      <c r="AM51" s="899"/>
      <c r="AN51" s="899"/>
      <c r="AO51" s="899"/>
      <c r="AP51" s="899"/>
      <c r="AQ51" s="899"/>
      <c r="AR51" s="899"/>
      <c r="AS51" s="899"/>
      <c r="AT51" s="899"/>
      <c r="AU51" s="899"/>
      <c r="AV51" s="899"/>
      <c r="AW51" s="899"/>
      <c r="AX51" s="899"/>
      <c r="AY51" s="899"/>
      <c r="AZ51" s="901"/>
      <c r="BA51" s="901"/>
      <c r="BB51" s="901"/>
      <c r="BC51" s="901"/>
      <c r="BD51" s="901"/>
      <c r="BE51" s="894"/>
      <c r="BF51" s="894"/>
      <c r="BG51" s="894"/>
      <c r="BH51" s="894"/>
      <c r="BI51" s="895"/>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c r="A52" s="234">
        <v>25</v>
      </c>
      <c r="B52" s="844"/>
      <c r="C52" s="845"/>
      <c r="D52" s="845"/>
      <c r="E52" s="845"/>
      <c r="F52" s="845"/>
      <c r="G52" s="845"/>
      <c r="H52" s="845"/>
      <c r="I52" s="845"/>
      <c r="J52" s="845"/>
      <c r="K52" s="845"/>
      <c r="L52" s="845"/>
      <c r="M52" s="845"/>
      <c r="N52" s="845"/>
      <c r="O52" s="845"/>
      <c r="P52" s="846"/>
      <c r="Q52" s="898"/>
      <c r="R52" s="899"/>
      <c r="S52" s="899"/>
      <c r="T52" s="899"/>
      <c r="U52" s="899"/>
      <c r="V52" s="899"/>
      <c r="W52" s="899"/>
      <c r="X52" s="899"/>
      <c r="Y52" s="899"/>
      <c r="Z52" s="899"/>
      <c r="AA52" s="899"/>
      <c r="AB52" s="899"/>
      <c r="AC52" s="899"/>
      <c r="AD52" s="899"/>
      <c r="AE52" s="900"/>
      <c r="AF52" s="850"/>
      <c r="AG52" s="851"/>
      <c r="AH52" s="851"/>
      <c r="AI52" s="851"/>
      <c r="AJ52" s="852"/>
      <c r="AK52" s="902"/>
      <c r="AL52" s="899"/>
      <c r="AM52" s="899"/>
      <c r="AN52" s="899"/>
      <c r="AO52" s="899"/>
      <c r="AP52" s="899"/>
      <c r="AQ52" s="899"/>
      <c r="AR52" s="899"/>
      <c r="AS52" s="899"/>
      <c r="AT52" s="899"/>
      <c r="AU52" s="899"/>
      <c r="AV52" s="899"/>
      <c r="AW52" s="899"/>
      <c r="AX52" s="899"/>
      <c r="AY52" s="899"/>
      <c r="AZ52" s="901"/>
      <c r="BA52" s="901"/>
      <c r="BB52" s="901"/>
      <c r="BC52" s="901"/>
      <c r="BD52" s="901"/>
      <c r="BE52" s="894"/>
      <c r="BF52" s="894"/>
      <c r="BG52" s="894"/>
      <c r="BH52" s="894"/>
      <c r="BI52" s="895"/>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c r="A53" s="234">
        <v>26</v>
      </c>
      <c r="B53" s="844"/>
      <c r="C53" s="845"/>
      <c r="D53" s="845"/>
      <c r="E53" s="845"/>
      <c r="F53" s="845"/>
      <c r="G53" s="845"/>
      <c r="H53" s="845"/>
      <c r="I53" s="845"/>
      <c r="J53" s="845"/>
      <c r="K53" s="845"/>
      <c r="L53" s="845"/>
      <c r="M53" s="845"/>
      <c r="N53" s="845"/>
      <c r="O53" s="845"/>
      <c r="P53" s="846"/>
      <c r="Q53" s="898"/>
      <c r="R53" s="899"/>
      <c r="S53" s="899"/>
      <c r="T53" s="899"/>
      <c r="U53" s="899"/>
      <c r="V53" s="899"/>
      <c r="W53" s="899"/>
      <c r="X53" s="899"/>
      <c r="Y53" s="899"/>
      <c r="Z53" s="899"/>
      <c r="AA53" s="899"/>
      <c r="AB53" s="899"/>
      <c r="AC53" s="899"/>
      <c r="AD53" s="899"/>
      <c r="AE53" s="900"/>
      <c r="AF53" s="850"/>
      <c r="AG53" s="851"/>
      <c r="AH53" s="851"/>
      <c r="AI53" s="851"/>
      <c r="AJ53" s="852"/>
      <c r="AK53" s="902"/>
      <c r="AL53" s="899"/>
      <c r="AM53" s="899"/>
      <c r="AN53" s="899"/>
      <c r="AO53" s="899"/>
      <c r="AP53" s="899"/>
      <c r="AQ53" s="899"/>
      <c r="AR53" s="899"/>
      <c r="AS53" s="899"/>
      <c r="AT53" s="899"/>
      <c r="AU53" s="899"/>
      <c r="AV53" s="899"/>
      <c r="AW53" s="899"/>
      <c r="AX53" s="899"/>
      <c r="AY53" s="899"/>
      <c r="AZ53" s="901"/>
      <c r="BA53" s="901"/>
      <c r="BB53" s="901"/>
      <c r="BC53" s="901"/>
      <c r="BD53" s="901"/>
      <c r="BE53" s="894"/>
      <c r="BF53" s="894"/>
      <c r="BG53" s="894"/>
      <c r="BH53" s="894"/>
      <c r="BI53" s="895"/>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c r="A54" s="234">
        <v>27</v>
      </c>
      <c r="B54" s="844"/>
      <c r="C54" s="845"/>
      <c r="D54" s="845"/>
      <c r="E54" s="845"/>
      <c r="F54" s="845"/>
      <c r="G54" s="845"/>
      <c r="H54" s="845"/>
      <c r="I54" s="845"/>
      <c r="J54" s="845"/>
      <c r="K54" s="845"/>
      <c r="L54" s="845"/>
      <c r="M54" s="845"/>
      <c r="N54" s="845"/>
      <c r="O54" s="845"/>
      <c r="P54" s="846"/>
      <c r="Q54" s="898"/>
      <c r="R54" s="899"/>
      <c r="S54" s="899"/>
      <c r="T54" s="899"/>
      <c r="U54" s="899"/>
      <c r="V54" s="899"/>
      <c r="W54" s="899"/>
      <c r="X54" s="899"/>
      <c r="Y54" s="899"/>
      <c r="Z54" s="899"/>
      <c r="AA54" s="899"/>
      <c r="AB54" s="899"/>
      <c r="AC54" s="899"/>
      <c r="AD54" s="899"/>
      <c r="AE54" s="900"/>
      <c r="AF54" s="850"/>
      <c r="AG54" s="851"/>
      <c r="AH54" s="851"/>
      <c r="AI54" s="851"/>
      <c r="AJ54" s="852"/>
      <c r="AK54" s="902"/>
      <c r="AL54" s="899"/>
      <c r="AM54" s="899"/>
      <c r="AN54" s="899"/>
      <c r="AO54" s="899"/>
      <c r="AP54" s="899"/>
      <c r="AQ54" s="899"/>
      <c r="AR54" s="899"/>
      <c r="AS54" s="899"/>
      <c r="AT54" s="899"/>
      <c r="AU54" s="899"/>
      <c r="AV54" s="899"/>
      <c r="AW54" s="899"/>
      <c r="AX54" s="899"/>
      <c r="AY54" s="899"/>
      <c r="AZ54" s="901"/>
      <c r="BA54" s="901"/>
      <c r="BB54" s="901"/>
      <c r="BC54" s="901"/>
      <c r="BD54" s="901"/>
      <c r="BE54" s="894"/>
      <c r="BF54" s="894"/>
      <c r="BG54" s="894"/>
      <c r="BH54" s="894"/>
      <c r="BI54" s="895"/>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c r="A55" s="234">
        <v>28</v>
      </c>
      <c r="B55" s="844"/>
      <c r="C55" s="845"/>
      <c r="D55" s="845"/>
      <c r="E55" s="845"/>
      <c r="F55" s="845"/>
      <c r="G55" s="845"/>
      <c r="H55" s="845"/>
      <c r="I55" s="845"/>
      <c r="J55" s="845"/>
      <c r="K55" s="845"/>
      <c r="L55" s="845"/>
      <c r="M55" s="845"/>
      <c r="N55" s="845"/>
      <c r="O55" s="845"/>
      <c r="P55" s="846"/>
      <c r="Q55" s="898"/>
      <c r="R55" s="899"/>
      <c r="S55" s="899"/>
      <c r="T55" s="899"/>
      <c r="U55" s="899"/>
      <c r="V55" s="899"/>
      <c r="W55" s="899"/>
      <c r="X55" s="899"/>
      <c r="Y55" s="899"/>
      <c r="Z55" s="899"/>
      <c r="AA55" s="899"/>
      <c r="AB55" s="899"/>
      <c r="AC55" s="899"/>
      <c r="AD55" s="899"/>
      <c r="AE55" s="900"/>
      <c r="AF55" s="850"/>
      <c r="AG55" s="851"/>
      <c r="AH55" s="851"/>
      <c r="AI55" s="851"/>
      <c r="AJ55" s="852"/>
      <c r="AK55" s="902"/>
      <c r="AL55" s="899"/>
      <c r="AM55" s="899"/>
      <c r="AN55" s="899"/>
      <c r="AO55" s="899"/>
      <c r="AP55" s="899"/>
      <c r="AQ55" s="899"/>
      <c r="AR55" s="899"/>
      <c r="AS55" s="899"/>
      <c r="AT55" s="899"/>
      <c r="AU55" s="899"/>
      <c r="AV55" s="899"/>
      <c r="AW55" s="899"/>
      <c r="AX55" s="899"/>
      <c r="AY55" s="899"/>
      <c r="AZ55" s="901"/>
      <c r="BA55" s="901"/>
      <c r="BB55" s="901"/>
      <c r="BC55" s="901"/>
      <c r="BD55" s="901"/>
      <c r="BE55" s="894"/>
      <c r="BF55" s="894"/>
      <c r="BG55" s="894"/>
      <c r="BH55" s="894"/>
      <c r="BI55" s="895"/>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c r="A56" s="234">
        <v>29</v>
      </c>
      <c r="B56" s="844"/>
      <c r="C56" s="845"/>
      <c r="D56" s="845"/>
      <c r="E56" s="845"/>
      <c r="F56" s="845"/>
      <c r="G56" s="845"/>
      <c r="H56" s="845"/>
      <c r="I56" s="845"/>
      <c r="J56" s="845"/>
      <c r="K56" s="845"/>
      <c r="L56" s="845"/>
      <c r="M56" s="845"/>
      <c r="N56" s="845"/>
      <c r="O56" s="845"/>
      <c r="P56" s="846"/>
      <c r="Q56" s="898"/>
      <c r="R56" s="899"/>
      <c r="S56" s="899"/>
      <c r="T56" s="899"/>
      <c r="U56" s="899"/>
      <c r="V56" s="899"/>
      <c r="W56" s="899"/>
      <c r="X56" s="899"/>
      <c r="Y56" s="899"/>
      <c r="Z56" s="899"/>
      <c r="AA56" s="899"/>
      <c r="AB56" s="899"/>
      <c r="AC56" s="899"/>
      <c r="AD56" s="899"/>
      <c r="AE56" s="900"/>
      <c r="AF56" s="850"/>
      <c r="AG56" s="851"/>
      <c r="AH56" s="851"/>
      <c r="AI56" s="851"/>
      <c r="AJ56" s="852"/>
      <c r="AK56" s="902"/>
      <c r="AL56" s="899"/>
      <c r="AM56" s="899"/>
      <c r="AN56" s="899"/>
      <c r="AO56" s="899"/>
      <c r="AP56" s="899"/>
      <c r="AQ56" s="899"/>
      <c r="AR56" s="899"/>
      <c r="AS56" s="899"/>
      <c r="AT56" s="899"/>
      <c r="AU56" s="899"/>
      <c r="AV56" s="899"/>
      <c r="AW56" s="899"/>
      <c r="AX56" s="899"/>
      <c r="AY56" s="899"/>
      <c r="AZ56" s="901"/>
      <c r="BA56" s="901"/>
      <c r="BB56" s="901"/>
      <c r="BC56" s="901"/>
      <c r="BD56" s="901"/>
      <c r="BE56" s="894"/>
      <c r="BF56" s="894"/>
      <c r="BG56" s="894"/>
      <c r="BH56" s="894"/>
      <c r="BI56" s="895"/>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c r="A57" s="234">
        <v>30</v>
      </c>
      <c r="B57" s="844"/>
      <c r="C57" s="845"/>
      <c r="D57" s="845"/>
      <c r="E57" s="845"/>
      <c r="F57" s="845"/>
      <c r="G57" s="845"/>
      <c r="H57" s="845"/>
      <c r="I57" s="845"/>
      <c r="J57" s="845"/>
      <c r="K57" s="845"/>
      <c r="L57" s="845"/>
      <c r="M57" s="845"/>
      <c r="N57" s="845"/>
      <c r="O57" s="845"/>
      <c r="P57" s="846"/>
      <c r="Q57" s="898"/>
      <c r="R57" s="899"/>
      <c r="S57" s="899"/>
      <c r="T57" s="899"/>
      <c r="U57" s="899"/>
      <c r="V57" s="899"/>
      <c r="W57" s="899"/>
      <c r="X57" s="899"/>
      <c r="Y57" s="899"/>
      <c r="Z57" s="899"/>
      <c r="AA57" s="899"/>
      <c r="AB57" s="899"/>
      <c r="AC57" s="899"/>
      <c r="AD57" s="899"/>
      <c r="AE57" s="900"/>
      <c r="AF57" s="850"/>
      <c r="AG57" s="851"/>
      <c r="AH57" s="851"/>
      <c r="AI57" s="851"/>
      <c r="AJ57" s="852"/>
      <c r="AK57" s="902"/>
      <c r="AL57" s="899"/>
      <c r="AM57" s="899"/>
      <c r="AN57" s="899"/>
      <c r="AO57" s="899"/>
      <c r="AP57" s="899"/>
      <c r="AQ57" s="899"/>
      <c r="AR57" s="899"/>
      <c r="AS57" s="899"/>
      <c r="AT57" s="899"/>
      <c r="AU57" s="899"/>
      <c r="AV57" s="899"/>
      <c r="AW57" s="899"/>
      <c r="AX57" s="899"/>
      <c r="AY57" s="899"/>
      <c r="AZ57" s="901"/>
      <c r="BA57" s="901"/>
      <c r="BB57" s="901"/>
      <c r="BC57" s="901"/>
      <c r="BD57" s="901"/>
      <c r="BE57" s="894"/>
      <c r="BF57" s="894"/>
      <c r="BG57" s="894"/>
      <c r="BH57" s="894"/>
      <c r="BI57" s="895"/>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c r="A58" s="234">
        <v>31</v>
      </c>
      <c r="B58" s="844"/>
      <c r="C58" s="845"/>
      <c r="D58" s="845"/>
      <c r="E58" s="845"/>
      <c r="F58" s="845"/>
      <c r="G58" s="845"/>
      <c r="H58" s="845"/>
      <c r="I58" s="845"/>
      <c r="J58" s="845"/>
      <c r="K58" s="845"/>
      <c r="L58" s="845"/>
      <c r="M58" s="845"/>
      <c r="N58" s="845"/>
      <c r="O58" s="845"/>
      <c r="P58" s="846"/>
      <c r="Q58" s="898"/>
      <c r="R58" s="899"/>
      <c r="S58" s="899"/>
      <c r="T58" s="899"/>
      <c r="U58" s="899"/>
      <c r="V58" s="899"/>
      <c r="W58" s="899"/>
      <c r="X58" s="899"/>
      <c r="Y58" s="899"/>
      <c r="Z58" s="899"/>
      <c r="AA58" s="899"/>
      <c r="AB58" s="899"/>
      <c r="AC58" s="899"/>
      <c r="AD58" s="899"/>
      <c r="AE58" s="900"/>
      <c r="AF58" s="850"/>
      <c r="AG58" s="851"/>
      <c r="AH58" s="851"/>
      <c r="AI58" s="851"/>
      <c r="AJ58" s="852"/>
      <c r="AK58" s="902"/>
      <c r="AL58" s="899"/>
      <c r="AM58" s="899"/>
      <c r="AN58" s="899"/>
      <c r="AO58" s="899"/>
      <c r="AP58" s="899"/>
      <c r="AQ58" s="899"/>
      <c r="AR58" s="899"/>
      <c r="AS58" s="899"/>
      <c r="AT58" s="899"/>
      <c r="AU58" s="899"/>
      <c r="AV58" s="899"/>
      <c r="AW58" s="899"/>
      <c r="AX58" s="899"/>
      <c r="AY58" s="899"/>
      <c r="AZ58" s="901"/>
      <c r="BA58" s="901"/>
      <c r="BB58" s="901"/>
      <c r="BC58" s="901"/>
      <c r="BD58" s="901"/>
      <c r="BE58" s="894"/>
      <c r="BF58" s="894"/>
      <c r="BG58" s="894"/>
      <c r="BH58" s="894"/>
      <c r="BI58" s="895"/>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c r="A59" s="234">
        <v>32</v>
      </c>
      <c r="B59" s="844"/>
      <c r="C59" s="845"/>
      <c r="D59" s="845"/>
      <c r="E59" s="845"/>
      <c r="F59" s="845"/>
      <c r="G59" s="845"/>
      <c r="H59" s="845"/>
      <c r="I59" s="845"/>
      <c r="J59" s="845"/>
      <c r="K59" s="845"/>
      <c r="L59" s="845"/>
      <c r="M59" s="845"/>
      <c r="N59" s="845"/>
      <c r="O59" s="845"/>
      <c r="P59" s="846"/>
      <c r="Q59" s="898"/>
      <c r="R59" s="899"/>
      <c r="S59" s="899"/>
      <c r="T59" s="899"/>
      <c r="U59" s="899"/>
      <c r="V59" s="899"/>
      <c r="W59" s="899"/>
      <c r="X59" s="899"/>
      <c r="Y59" s="899"/>
      <c r="Z59" s="899"/>
      <c r="AA59" s="899"/>
      <c r="AB59" s="899"/>
      <c r="AC59" s="899"/>
      <c r="AD59" s="899"/>
      <c r="AE59" s="900"/>
      <c r="AF59" s="850"/>
      <c r="AG59" s="851"/>
      <c r="AH59" s="851"/>
      <c r="AI59" s="851"/>
      <c r="AJ59" s="852"/>
      <c r="AK59" s="902"/>
      <c r="AL59" s="899"/>
      <c r="AM59" s="899"/>
      <c r="AN59" s="899"/>
      <c r="AO59" s="899"/>
      <c r="AP59" s="899"/>
      <c r="AQ59" s="899"/>
      <c r="AR59" s="899"/>
      <c r="AS59" s="899"/>
      <c r="AT59" s="899"/>
      <c r="AU59" s="899"/>
      <c r="AV59" s="899"/>
      <c r="AW59" s="899"/>
      <c r="AX59" s="899"/>
      <c r="AY59" s="899"/>
      <c r="AZ59" s="901"/>
      <c r="BA59" s="901"/>
      <c r="BB59" s="901"/>
      <c r="BC59" s="901"/>
      <c r="BD59" s="901"/>
      <c r="BE59" s="894"/>
      <c r="BF59" s="894"/>
      <c r="BG59" s="894"/>
      <c r="BH59" s="894"/>
      <c r="BI59" s="895"/>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c r="A60" s="234">
        <v>33</v>
      </c>
      <c r="B60" s="844"/>
      <c r="C60" s="845"/>
      <c r="D60" s="845"/>
      <c r="E60" s="845"/>
      <c r="F60" s="845"/>
      <c r="G60" s="845"/>
      <c r="H60" s="845"/>
      <c r="I60" s="845"/>
      <c r="J60" s="845"/>
      <c r="K60" s="845"/>
      <c r="L60" s="845"/>
      <c r="M60" s="845"/>
      <c r="N60" s="845"/>
      <c r="O60" s="845"/>
      <c r="P60" s="846"/>
      <c r="Q60" s="898"/>
      <c r="R60" s="899"/>
      <c r="S60" s="899"/>
      <c r="T60" s="899"/>
      <c r="U60" s="899"/>
      <c r="V60" s="899"/>
      <c r="W60" s="899"/>
      <c r="X60" s="899"/>
      <c r="Y60" s="899"/>
      <c r="Z60" s="899"/>
      <c r="AA60" s="899"/>
      <c r="AB60" s="899"/>
      <c r="AC60" s="899"/>
      <c r="AD60" s="899"/>
      <c r="AE60" s="900"/>
      <c r="AF60" s="850"/>
      <c r="AG60" s="851"/>
      <c r="AH60" s="851"/>
      <c r="AI60" s="851"/>
      <c r="AJ60" s="852"/>
      <c r="AK60" s="902"/>
      <c r="AL60" s="899"/>
      <c r="AM60" s="899"/>
      <c r="AN60" s="899"/>
      <c r="AO60" s="899"/>
      <c r="AP60" s="899"/>
      <c r="AQ60" s="899"/>
      <c r="AR60" s="899"/>
      <c r="AS60" s="899"/>
      <c r="AT60" s="899"/>
      <c r="AU60" s="899"/>
      <c r="AV60" s="899"/>
      <c r="AW60" s="899"/>
      <c r="AX60" s="899"/>
      <c r="AY60" s="899"/>
      <c r="AZ60" s="901"/>
      <c r="BA60" s="901"/>
      <c r="BB60" s="901"/>
      <c r="BC60" s="901"/>
      <c r="BD60" s="901"/>
      <c r="BE60" s="894"/>
      <c r="BF60" s="894"/>
      <c r="BG60" s="894"/>
      <c r="BH60" s="894"/>
      <c r="BI60" s="895"/>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c r="A61" s="234">
        <v>34</v>
      </c>
      <c r="B61" s="844"/>
      <c r="C61" s="845"/>
      <c r="D61" s="845"/>
      <c r="E61" s="845"/>
      <c r="F61" s="845"/>
      <c r="G61" s="845"/>
      <c r="H61" s="845"/>
      <c r="I61" s="845"/>
      <c r="J61" s="845"/>
      <c r="K61" s="845"/>
      <c r="L61" s="845"/>
      <c r="M61" s="845"/>
      <c r="N61" s="845"/>
      <c r="O61" s="845"/>
      <c r="P61" s="846"/>
      <c r="Q61" s="898"/>
      <c r="R61" s="899"/>
      <c r="S61" s="899"/>
      <c r="T61" s="899"/>
      <c r="U61" s="899"/>
      <c r="V61" s="899"/>
      <c r="W61" s="899"/>
      <c r="X61" s="899"/>
      <c r="Y61" s="899"/>
      <c r="Z61" s="899"/>
      <c r="AA61" s="899"/>
      <c r="AB61" s="899"/>
      <c r="AC61" s="899"/>
      <c r="AD61" s="899"/>
      <c r="AE61" s="900"/>
      <c r="AF61" s="850"/>
      <c r="AG61" s="851"/>
      <c r="AH61" s="851"/>
      <c r="AI61" s="851"/>
      <c r="AJ61" s="852"/>
      <c r="AK61" s="902"/>
      <c r="AL61" s="899"/>
      <c r="AM61" s="899"/>
      <c r="AN61" s="899"/>
      <c r="AO61" s="899"/>
      <c r="AP61" s="899"/>
      <c r="AQ61" s="899"/>
      <c r="AR61" s="899"/>
      <c r="AS61" s="899"/>
      <c r="AT61" s="899"/>
      <c r="AU61" s="899"/>
      <c r="AV61" s="899"/>
      <c r="AW61" s="899"/>
      <c r="AX61" s="899"/>
      <c r="AY61" s="899"/>
      <c r="AZ61" s="901"/>
      <c r="BA61" s="901"/>
      <c r="BB61" s="901"/>
      <c r="BC61" s="901"/>
      <c r="BD61" s="901"/>
      <c r="BE61" s="894"/>
      <c r="BF61" s="894"/>
      <c r="BG61" s="894"/>
      <c r="BH61" s="894"/>
      <c r="BI61" s="895"/>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c r="A62" s="234">
        <v>35</v>
      </c>
      <c r="B62" s="844"/>
      <c r="C62" s="845"/>
      <c r="D62" s="845"/>
      <c r="E62" s="845"/>
      <c r="F62" s="845"/>
      <c r="G62" s="845"/>
      <c r="H62" s="845"/>
      <c r="I62" s="845"/>
      <c r="J62" s="845"/>
      <c r="K62" s="845"/>
      <c r="L62" s="845"/>
      <c r="M62" s="845"/>
      <c r="N62" s="845"/>
      <c r="O62" s="845"/>
      <c r="P62" s="846"/>
      <c r="Q62" s="898"/>
      <c r="R62" s="899"/>
      <c r="S62" s="899"/>
      <c r="T62" s="899"/>
      <c r="U62" s="899"/>
      <c r="V62" s="899"/>
      <c r="W62" s="899"/>
      <c r="X62" s="899"/>
      <c r="Y62" s="899"/>
      <c r="Z62" s="899"/>
      <c r="AA62" s="899"/>
      <c r="AB62" s="899"/>
      <c r="AC62" s="899"/>
      <c r="AD62" s="899"/>
      <c r="AE62" s="900"/>
      <c r="AF62" s="850"/>
      <c r="AG62" s="851"/>
      <c r="AH62" s="851"/>
      <c r="AI62" s="851"/>
      <c r="AJ62" s="852"/>
      <c r="AK62" s="902"/>
      <c r="AL62" s="899"/>
      <c r="AM62" s="899"/>
      <c r="AN62" s="899"/>
      <c r="AO62" s="899"/>
      <c r="AP62" s="899"/>
      <c r="AQ62" s="899"/>
      <c r="AR62" s="899"/>
      <c r="AS62" s="899"/>
      <c r="AT62" s="899"/>
      <c r="AU62" s="899"/>
      <c r="AV62" s="899"/>
      <c r="AW62" s="899"/>
      <c r="AX62" s="899"/>
      <c r="AY62" s="899"/>
      <c r="AZ62" s="901"/>
      <c r="BA62" s="901"/>
      <c r="BB62" s="901"/>
      <c r="BC62" s="901"/>
      <c r="BD62" s="901"/>
      <c r="BE62" s="894"/>
      <c r="BF62" s="894"/>
      <c r="BG62" s="894"/>
      <c r="BH62" s="894"/>
      <c r="BI62" s="895"/>
      <c r="BJ62" s="910" t="s">
        <v>378</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c r="A63" s="236" t="s">
        <v>361</v>
      </c>
      <c r="B63" s="853" t="s">
        <v>379</v>
      </c>
      <c r="C63" s="854"/>
      <c r="D63" s="854"/>
      <c r="E63" s="854"/>
      <c r="F63" s="854"/>
      <c r="G63" s="854"/>
      <c r="H63" s="854"/>
      <c r="I63" s="854"/>
      <c r="J63" s="854"/>
      <c r="K63" s="854"/>
      <c r="L63" s="854"/>
      <c r="M63" s="854"/>
      <c r="N63" s="854"/>
      <c r="O63" s="854"/>
      <c r="P63" s="855"/>
      <c r="Q63" s="903"/>
      <c r="R63" s="904"/>
      <c r="S63" s="904"/>
      <c r="T63" s="904"/>
      <c r="U63" s="904"/>
      <c r="V63" s="904"/>
      <c r="W63" s="904"/>
      <c r="X63" s="904"/>
      <c r="Y63" s="904"/>
      <c r="Z63" s="904"/>
      <c r="AA63" s="904"/>
      <c r="AB63" s="904"/>
      <c r="AC63" s="904"/>
      <c r="AD63" s="904"/>
      <c r="AE63" s="905"/>
      <c r="AF63" s="906">
        <v>1260</v>
      </c>
      <c r="AG63" s="907"/>
      <c r="AH63" s="907"/>
      <c r="AI63" s="907"/>
      <c r="AJ63" s="908"/>
      <c r="AK63" s="909"/>
      <c r="AL63" s="904"/>
      <c r="AM63" s="904"/>
      <c r="AN63" s="904"/>
      <c r="AO63" s="904"/>
      <c r="AP63" s="907">
        <v>4305</v>
      </c>
      <c r="AQ63" s="907"/>
      <c r="AR63" s="907"/>
      <c r="AS63" s="907"/>
      <c r="AT63" s="907"/>
      <c r="AU63" s="907">
        <v>228</v>
      </c>
      <c r="AV63" s="907"/>
      <c r="AW63" s="907"/>
      <c r="AX63" s="907"/>
      <c r="AY63" s="907"/>
      <c r="AZ63" s="911"/>
      <c r="BA63" s="911"/>
      <c r="BB63" s="911"/>
      <c r="BC63" s="911"/>
      <c r="BD63" s="911"/>
      <c r="BE63" s="912"/>
      <c r="BF63" s="912"/>
      <c r="BG63" s="912"/>
      <c r="BH63" s="912"/>
      <c r="BI63" s="913"/>
      <c r="BJ63" s="914" t="s">
        <v>380</v>
      </c>
      <c r="BK63" s="915"/>
      <c r="BL63" s="915"/>
      <c r="BM63" s="915"/>
      <c r="BN63" s="916"/>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c r="A65" s="228" t="s">
        <v>381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c r="A66" s="791" t="s">
        <v>382</v>
      </c>
      <c r="B66" s="792"/>
      <c r="C66" s="792"/>
      <c r="D66" s="792"/>
      <c r="E66" s="792"/>
      <c r="F66" s="792"/>
      <c r="G66" s="792"/>
      <c r="H66" s="792"/>
      <c r="I66" s="792"/>
      <c r="J66" s="792"/>
      <c r="K66" s="792"/>
      <c r="L66" s="792"/>
      <c r="M66" s="792"/>
      <c r="N66" s="792"/>
      <c r="O66" s="792"/>
      <c r="P66" s="793"/>
      <c r="Q66" s="797" t="s">
        <v>383</v>
      </c>
      <c r="R66" s="798"/>
      <c r="S66" s="798"/>
      <c r="T66" s="798"/>
      <c r="U66" s="799"/>
      <c r="V66" s="797" t="s">
        <v>384</v>
      </c>
      <c r="W66" s="798"/>
      <c r="X66" s="798"/>
      <c r="Y66" s="798"/>
      <c r="Z66" s="799"/>
      <c r="AA66" s="797" t="s">
        <v>385</v>
      </c>
      <c r="AB66" s="798"/>
      <c r="AC66" s="798"/>
      <c r="AD66" s="798"/>
      <c r="AE66" s="799"/>
      <c r="AF66" s="917" t="s">
        <v>386</v>
      </c>
      <c r="AG66" s="879"/>
      <c r="AH66" s="879"/>
      <c r="AI66" s="879"/>
      <c r="AJ66" s="918"/>
      <c r="AK66" s="797" t="s">
        <v>387</v>
      </c>
      <c r="AL66" s="792"/>
      <c r="AM66" s="792"/>
      <c r="AN66" s="792"/>
      <c r="AO66" s="793"/>
      <c r="AP66" s="797" t="s">
        <v>388</v>
      </c>
      <c r="AQ66" s="798"/>
      <c r="AR66" s="798"/>
      <c r="AS66" s="798"/>
      <c r="AT66" s="799"/>
      <c r="AU66" s="797" t="s">
        <v>389</v>
      </c>
      <c r="AV66" s="798"/>
      <c r="AW66" s="798"/>
      <c r="AX66" s="798"/>
      <c r="AY66" s="799"/>
      <c r="AZ66" s="797" t="s">
        <v>348</v>
      </c>
      <c r="BA66" s="798"/>
      <c r="BB66" s="798"/>
      <c r="BC66" s="798"/>
      <c r="BD66" s="804"/>
      <c r="BE66" s="237"/>
      <c r="BF66" s="237"/>
      <c r="BG66" s="237"/>
      <c r="BH66" s="237"/>
      <c r="BI66" s="237"/>
      <c r="BJ66" s="237"/>
      <c r="BK66" s="237"/>
      <c r="BL66" s="237"/>
      <c r="BM66" s="237"/>
      <c r="BN66" s="237"/>
      <c r="BO66" s="237"/>
      <c r="BP66" s="237"/>
      <c r="BQ66" s="234">
        <v>60</v>
      </c>
      <c r="BR66" s="239"/>
      <c r="BS66" s="922"/>
      <c r="BT66" s="923"/>
      <c r="BU66" s="923"/>
      <c r="BV66" s="923"/>
      <c r="BW66" s="923"/>
      <c r="BX66" s="923"/>
      <c r="BY66" s="923"/>
      <c r="BZ66" s="923"/>
      <c r="CA66" s="923"/>
      <c r="CB66" s="923"/>
      <c r="CC66" s="923"/>
      <c r="CD66" s="923"/>
      <c r="CE66" s="923"/>
      <c r="CF66" s="923"/>
      <c r="CG66" s="928"/>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22"/>
      <c r="DW66" s="923"/>
      <c r="DX66" s="923"/>
      <c r="DY66" s="923"/>
      <c r="DZ66" s="924"/>
      <c r="EA66" s="226"/>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19"/>
      <c r="AG67" s="882"/>
      <c r="AH67" s="882"/>
      <c r="AI67" s="882"/>
      <c r="AJ67" s="920"/>
      <c r="AK67" s="921"/>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2"/>
      <c r="BT67" s="923"/>
      <c r="BU67" s="923"/>
      <c r="BV67" s="923"/>
      <c r="BW67" s="923"/>
      <c r="BX67" s="923"/>
      <c r="BY67" s="923"/>
      <c r="BZ67" s="923"/>
      <c r="CA67" s="923"/>
      <c r="CB67" s="923"/>
      <c r="CC67" s="923"/>
      <c r="CD67" s="923"/>
      <c r="CE67" s="923"/>
      <c r="CF67" s="923"/>
      <c r="CG67" s="928"/>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22"/>
      <c r="DW67" s="923"/>
      <c r="DX67" s="923"/>
      <c r="DY67" s="923"/>
      <c r="DZ67" s="924"/>
      <c r="EA67" s="226"/>
    </row>
    <row r="68" spans="1:131" ht="26.25" customHeight="1" thickTop="1">
      <c r="A68" s="232">
        <v>1</v>
      </c>
      <c r="B68" s="932" t="s">
        <v>560</v>
      </c>
      <c r="C68" s="933"/>
      <c r="D68" s="933"/>
      <c r="E68" s="933"/>
      <c r="F68" s="933"/>
      <c r="G68" s="933"/>
      <c r="H68" s="933"/>
      <c r="I68" s="933"/>
      <c r="J68" s="933"/>
      <c r="K68" s="933"/>
      <c r="L68" s="933"/>
      <c r="M68" s="933"/>
      <c r="N68" s="933"/>
      <c r="O68" s="933"/>
      <c r="P68" s="934"/>
      <c r="Q68" s="935">
        <v>86</v>
      </c>
      <c r="R68" s="929"/>
      <c r="S68" s="929"/>
      <c r="T68" s="929"/>
      <c r="U68" s="929"/>
      <c r="V68" s="929">
        <v>83</v>
      </c>
      <c r="W68" s="929"/>
      <c r="X68" s="929"/>
      <c r="Y68" s="929"/>
      <c r="Z68" s="929"/>
      <c r="AA68" s="929">
        <v>3</v>
      </c>
      <c r="AB68" s="929"/>
      <c r="AC68" s="929"/>
      <c r="AD68" s="929"/>
      <c r="AE68" s="929"/>
      <c r="AF68" s="929">
        <v>3</v>
      </c>
      <c r="AG68" s="929"/>
      <c r="AH68" s="929"/>
      <c r="AI68" s="929"/>
      <c r="AJ68" s="929"/>
      <c r="AK68" s="929" t="s">
        <v>487</v>
      </c>
      <c r="AL68" s="929"/>
      <c r="AM68" s="929"/>
      <c r="AN68" s="929"/>
      <c r="AO68" s="929"/>
      <c r="AP68" s="929" t="s">
        <v>487</v>
      </c>
      <c r="AQ68" s="929"/>
      <c r="AR68" s="929"/>
      <c r="AS68" s="929"/>
      <c r="AT68" s="929"/>
      <c r="AU68" s="929" t="s">
        <v>487</v>
      </c>
      <c r="AV68" s="929"/>
      <c r="AW68" s="929"/>
      <c r="AX68" s="929"/>
      <c r="AY68" s="929"/>
      <c r="AZ68" s="930"/>
      <c r="BA68" s="930"/>
      <c r="BB68" s="930"/>
      <c r="BC68" s="930"/>
      <c r="BD68" s="931"/>
      <c r="BE68" s="237"/>
      <c r="BF68" s="237"/>
      <c r="BG68" s="237"/>
      <c r="BH68" s="237"/>
      <c r="BI68" s="237"/>
      <c r="BJ68" s="237"/>
      <c r="BK68" s="237"/>
      <c r="BL68" s="237"/>
      <c r="BM68" s="237"/>
      <c r="BN68" s="237"/>
      <c r="BO68" s="237"/>
      <c r="BP68" s="237"/>
      <c r="BQ68" s="234">
        <v>62</v>
      </c>
      <c r="BR68" s="239"/>
      <c r="BS68" s="922"/>
      <c r="BT68" s="923"/>
      <c r="BU68" s="923"/>
      <c r="BV68" s="923"/>
      <c r="BW68" s="923"/>
      <c r="BX68" s="923"/>
      <c r="BY68" s="923"/>
      <c r="BZ68" s="923"/>
      <c r="CA68" s="923"/>
      <c r="CB68" s="923"/>
      <c r="CC68" s="923"/>
      <c r="CD68" s="923"/>
      <c r="CE68" s="923"/>
      <c r="CF68" s="923"/>
      <c r="CG68" s="928"/>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22"/>
      <c r="DW68" s="923"/>
      <c r="DX68" s="923"/>
      <c r="DY68" s="923"/>
      <c r="DZ68" s="924"/>
      <c r="EA68" s="226"/>
    </row>
    <row r="69" spans="1:131" ht="26.25" customHeight="1">
      <c r="A69" s="234">
        <v>2</v>
      </c>
      <c r="B69" s="936" t="s">
        <v>561</v>
      </c>
      <c r="C69" s="937"/>
      <c r="D69" s="937"/>
      <c r="E69" s="937"/>
      <c r="F69" s="937"/>
      <c r="G69" s="937"/>
      <c r="H69" s="937"/>
      <c r="I69" s="937"/>
      <c r="J69" s="937"/>
      <c r="K69" s="937"/>
      <c r="L69" s="937"/>
      <c r="M69" s="937"/>
      <c r="N69" s="937"/>
      <c r="O69" s="937"/>
      <c r="P69" s="938"/>
      <c r="Q69" s="939">
        <v>45</v>
      </c>
      <c r="R69" s="893"/>
      <c r="S69" s="893"/>
      <c r="T69" s="893"/>
      <c r="U69" s="893"/>
      <c r="V69" s="893">
        <v>43</v>
      </c>
      <c r="W69" s="893"/>
      <c r="X69" s="893"/>
      <c r="Y69" s="893"/>
      <c r="Z69" s="893"/>
      <c r="AA69" s="893">
        <v>3</v>
      </c>
      <c r="AB69" s="893"/>
      <c r="AC69" s="893"/>
      <c r="AD69" s="893"/>
      <c r="AE69" s="893"/>
      <c r="AF69" s="893">
        <v>3</v>
      </c>
      <c r="AG69" s="893"/>
      <c r="AH69" s="893"/>
      <c r="AI69" s="893"/>
      <c r="AJ69" s="893"/>
      <c r="AK69" s="893" t="s">
        <v>487</v>
      </c>
      <c r="AL69" s="893"/>
      <c r="AM69" s="893"/>
      <c r="AN69" s="893"/>
      <c r="AO69" s="893"/>
      <c r="AP69" s="893">
        <v>9</v>
      </c>
      <c r="AQ69" s="893"/>
      <c r="AR69" s="893"/>
      <c r="AS69" s="893"/>
      <c r="AT69" s="893"/>
      <c r="AU69" s="893">
        <v>2</v>
      </c>
      <c r="AV69" s="893"/>
      <c r="AW69" s="893"/>
      <c r="AX69" s="893"/>
      <c r="AY69" s="893"/>
      <c r="AZ69" s="894"/>
      <c r="BA69" s="894"/>
      <c r="BB69" s="894"/>
      <c r="BC69" s="894"/>
      <c r="BD69" s="895"/>
      <c r="BE69" s="237"/>
      <c r="BF69" s="237"/>
      <c r="BG69" s="237"/>
      <c r="BH69" s="237"/>
      <c r="BI69" s="237"/>
      <c r="BJ69" s="237"/>
      <c r="BK69" s="237"/>
      <c r="BL69" s="237"/>
      <c r="BM69" s="237"/>
      <c r="BN69" s="237"/>
      <c r="BO69" s="237"/>
      <c r="BP69" s="237"/>
      <c r="BQ69" s="234">
        <v>63</v>
      </c>
      <c r="BR69" s="239"/>
      <c r="BS69" s="922"/>
      <c r="BT69" s="923"/>
      <c r="BU69" s="923"/>
      <c r="BV69" s="923"/>
      <c r="BW69" s="923"/>
      <c r="BX69" s="923"/>
      <c r="BY69" s="923"/>
      <c r="BZ69" s="923"/>
      <c r="CA69" s="923"/>
      <c r="CB69" s="923"/>
      <c r="CC69" s="923"/>
      <c r="CD69" s="923"/>
      <c r="CE69" s="923"/>
      <c r="CF69" s="923"/>
      <c r="CG69" s="928"/>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22"/>
      <c r="DW69" s="923"/>
      <c r="DX69" s="923"/>
      <c r="DY69" s="923"/>
      <c r="DZ69" s="924"/>
      <c r="EA69" s="226"/>
    </row>
    <row r="70" spans="1:131" ht="26.25" customHeight="1">
      <c r="A70" s="234">
        <v>3</v>
      </c>
      <c r="B70" s="936" t="s">
        <v>562</v>
      </c>
      <c r="C70" s="937"/>
      <c r="D70" s="937"/>
      <c r="E70" s="937"/>
      <c r="F70" s="937"/>
      <c r="G70" s="937"/>
      <c r="H70" s="937"/>
      <c r="I70" s="937"/>
      <c r="J70" s="937"/>
      <c r="K70" s="937"/>
      <c r="L70" s="937"/>
      <c r="M70" s="937"/>
      <c r="N70" s="937"/>
      <c r="O70" s="937"/>
      <c r="P70" s="938"/>
      <c r="Q70" s="939">
        <v>1</v>
      </c>
      <c r="R70" s="893"/>
      <c r="S70" s="893"/>
      <c r="T70" s="893"/>
      <c r="U70" s="893"/>
      <c r="V70" s="893">
        <v>0</v>
      </c>
      <c r="W70" s="893"/>
      <c r="X70" s="893"/>
      <c r="Y70" s="893"/>
      <c r="Z70" s="893"/>
      <c r="AA70" s="893">
        <v>1</v>
      </c>
      <c r="AB70" s="893"/>
      <c r="AC70" s="893"/>
      <c r="AD70" s="893"/>
      <c r="AE70" s="893"/>
      <c r="AF70" s="893">
        <v>1</v>
      </c>
      <c r="AG70" s="893"/>
      <c r="AH70" s="893"/>
      <c r="AI70" s="893"/>
      <c r="AJ70" s="893"/>
      <c r="AK70" s="893" t="s">
        <v>487</v>
      </c>
      <c r="AL70" s="893"/>
      <c r="AM70" s="893"/>
      <c r="AN70" s="893"/>
      <c r="AO70" s="893"/>
      <c r="AP70" s="893" t="s">
        <v>487</v>
      </c>
      <c r="AQ70" s="893"/>
      <c r="AR70" s="893"/>
      <c r="AS70" s="893"/>
      <c r="AT70" s="893"/>
      <c r="AU70" s="893" t="s">
        <v>487</v>
      </c>
      <c r="AV70" s="893"/>
      <c r="AW70" s="893"/>
      <c r="AX70" s="893"/>
      <c r="AY70" s="893"/>
      <c r="AZ70" s="894"/>
      <c r="BA70" s="894"/>
      <c r="BB70" s="894"/>
      <c r="BC70" s="894"/>
      <c r="BD70" s="895"/>
      <c r="BE70" s="237"/>
      <c r="BF70" s="237"/>
      <c r="BG70" s="237"/>
      <c r="BH70" s="237"/>
      <c r="BI70" s="237"/>
      <c r="BJ70" s="237"/>
      <c r="BK70" s="237"/>
      <c r="BL70" s="237"/>
      <c r="BM70" s="237"/>
      <c r="BN70" s="237"/>
      <c r="BO70" s="237"/>
      <c r="BP70" s="237"/>
      <c r="BQ70" s="234">
        <v>64</v>
      </c>
      <c r="BR70" s="239"/>
      <c r="BS70" s="922"/>
      <c r="BT70" s="923"/>
      <c r="BU70" s="923"/>
      <c r="BV70" s="923"/>
      <c r="BW70" s="923"/>
      <c r="BX70" s="923"/>
      <c r="BY70" s="923"/>
      <c r="BZ70" s="923"/>
      <c r="CA70" s="923"/>
      <c r="CB70" s="923"/>
      <c r="CC70" s="923"/>
      <c r="CD70" s="923"/>
      <c r="CE70" s="923"/>
      <c r="CF70" s="923"/>
      <c r="CG70" s="928"/>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22"/>
      <c r="DW70" s="923"/>
      <c r="DX70" s="923"/>
      <c r="DY70" s="923"/>
      <c r="DZ70" s="924"/>
      <c r="EA70" s="226"/>
    </row>
    <row r="71" spans="1:131" ht="26.25" customHeight="1">
      <c r="A71" s="234">
        <v>4</v>
      </c>
      <c r="B71" s="936" t="s">
        <v>563</v>
      </c>
      <c r="C71" s="937"/>
      <c r="D71" s="937"/>
      <c r="E71" s="937"/>
      <c r="F71" s="937"/>
      <c r="G71" s="937"/>
      <c r="H71" s="937"/>
      <c r="I71" s="937"/>
      <c r="J71" s="937"/>
      <c r="K71" s="937"/>
      <c r="L71" s="937"/>
      <c r="M71" s="937"/>
      <c r="N71" s="937"/>
      <c r="O71" s="937"/>
      <c r="P71" s="938"/>
      <c r="Q71" s="939">
        <v>2645</v>
      </c>
      <c r="R71" s="893"/>
      <c r="S71" s="893"/>
      <c r="T71" s="893"/>
      <c r="U71" s="893"/>
      <c r="V71" s="893">
        <v>2601</v>
      </c>
      <c r="W71" s="893"/>
      <c r="X71" s="893"/>
      <c r="Y71" s="893"/>
      <c r="Z71" s="893"/>
      <c r="AA71" s="893">
        <v>45</v>
      </c>
      <c r="AB71" s="893"/>
      <c r="AC71" s="893"/>
      <c r="AD71" s="893"/>
      <c r="AE71" s="893"/>
      <c r="AF71" s="893">
        <v>45</v>
      </c>
      <c r="AG71" s="893"/>
      <c r="AH71" s="893"/>
      <c r="AI71" s="893"/>
      <c r="AJ71" s="893"/>
      <c r="AK71" s="893">
        <v>57</v>
      </c>
      <c r="AL71" s="893"/>
      <c r="AM71" s="893"/>
      <c r="AN71" s="893"/>
      <c r="AO71" s="893"/>
      <c r="AP71" s="893">
        <v>802</v>
      </c>
      <c r="AQ71" s="893"/>
      <c r="AR71" s="893"/>
      <c r="AS71" s="893"/>
      <c r="AT71" s="893"/>
      <c r="AU71" s="893">
        <v>213</v>
      </c>
      <c r="AV71" s="893"/>
      <c r="AW71" s="893"/>
      <c r="AX71" s="893"/>
      <c r="AY71" s="893"/>
      <c r="AZ71" s="894"/>
      <c r="BA71" s="894"/>
      <c r="BB71" s="894"/>
      <c r="BC71" s="894"/>
      <c r="BD71" s="895"/>
      <c r="BE71" s="237"/>
      <c r="BF71" s="237"/>
      <c r="BG71" s="237"/>
      <c r="BH71" s="237"/>
      <c r="BI71" s="237"/>
      <c r="BJ71" s="237"/>
      <c r="BK71" s="237"/>
      <c r="BL71" s="237"/>
      <c r="BM71" s="237"/>
      <c r="BN71" s="237"/>
      <c r="BO71" s="237"/>
      <c r="BP71" s="237"/>
      <c r="BQ71" s="234">
        <v>65</v>
      </c>
      <c r="BR71" s="239"/>
      <c r="BS71" s="922"/>
      <c r="BT71" s="923"/>
      <c r="BU71" s="923"/>
      <c r="BV71" s="923"/>
      <c r="BW71" s="923"/>
      <c r="BX71" s="923"/>
      <c r="BY71" s="923"/>
      <c r="BZ71" s="923"/>
      <c r="CA71" s="923"/>
      <c r="CB71" s="923"/>
      <c r="CC71" s="923"/>
      <c r="CD71" s="923"/>
      <c r="CE71" s="923"/>
      <c r="CF71" s="923"/>
      <c r="CG71" s="928"/>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22"/>
      <c r="DW71" s="923"/>
      <c r="DX71" s="923"/>
      <c r="DY71" s="923"/>
      <c r="DZ71" s="924"/>
      <c r="EA71" s="226"/>
    </row>
    <row r="72" spans="1:131" ht="26.25" customHeight="1">
      <c r="A72" s="234">
        <v>5</v>
      </c>
      <c r="B72" s="936" t="s">
        <v>564</v>
      </c>
      <c r="C72" s="937"/>
      <c r="D72" s="937"/>
      <c r="E72" s="937"/>
      <c r="F72" s="937"/>
      <c r="G72" s="937"/>
      <c r="H72" s="937"/>
      <c r="I72" s="937"/>
      <c r="J72" s="937"/>
      <c r="K72" s="937"/>
      <c r="L72" s="937"/>
      <c r="M72" s="937"/>
      <c r="N72" s="937"/>
      <c r="O72" s="937"/>
      <c r="P72" s="938"/>
      <c r="Q72" s="939">
        <v>2911</v>
      </c>
      <c r="R72" s="893"/>
      <c r="S72" s="893"/>
      <c r="T72" s="893"/>
      <c r="U72" s="893"/>
      <c r="V72" s="893">
        <v>2546</v>
      </c>
      <c r="W72" s="893"/>
      <c r="X72" s="893"/>
      <c r="Y72" s="893"/>
      <c r="Z72" s="893"/>
      <c r="AA72" s="893">
        <v>365</v>
      </c>
      <c r="AB72" s="893"/>
      <c r="AC72" s="893"/>
      <c r="AD72" s="893"/>
      <c r="AE72" s="893"/>
      <c r="AF72" s="893">
        <v>4106</v>
      </c>
      <c r="AG72" s="893"/>
      <c r="AH72" s="893"/>
      <c r="AI72" s="893"/>
      <c r="AJ72" s="893"/>
      <c r="AK72" s="893">
        <v>53</v>
      </c>
      <c r="AL72" s="893"/>
      <c r="AM72" s="893"/>
      <c r="AN72" s="893"/>
      <c r="AO72" s="893"/>
      <c r="AP72" s="893">
        <v>5988</v>
      </c>
      <c r="AQ72" s="893"/>
      <c r="AR72" s="893"/>
      <c r="AS72" s="893"/>
      <c r="AT72" s="893"/>
      <c r="AU72" s="893" t="s">
        <v>574</v>
      </c>
      <c r="AV72" s="893"/>
      <c r="AW72" s="893"/>
      <c r="AX72" s="893"/>
      <c r="AY72" s="893"/>
      <c r="AZ72" s="894" t="s">
        <v>573</v>
      </c>
      <c r="BA72" s="894"/>
      <c r="BB72" s="894"/>
      <c r="BC72" s="894"/>
      <c r="BD72" s="895"/>
      <c r="BE72" s="237"/>
      <c r="BF72" s="237"/>
      <c r="BG72" s="237"/>
      <c r="BH72" s="237"/>
      <c r="BI72" s="237"/>
      <c r="BJ72" s="237"/>
      <c r="BK72" s="237"/>
      <c r="BL72" s="237"/>
      <c r="BM72" s="237"/>
      <c r="BN72" s="237"/>
      <c r="BO72" s="237"/>
      <c r="BP72" s="237"/>
      <c r="BQ72" s="234">
        <v>66</v>
      </c>
      <c r="BR72" s="239"/>
      <c r="BS72" s="922"/>
      <c r="BT72" s="923"/>
      <c r="BU72" s="923"/>
      <c r="BV72" s="923"/>
      <c r="BW72" s="923"/>
      <c r="BX72" s="923"/>
      <c r="BY72" s="923"/>
      <c r="BZ72" s="923"/>
      <c r="CA72" s="923"/>
      <c r="CB72" s="923"/>
      <c r="CC72" s="923"/>
      <c r="CD72" s="923"/>
      <c r="CE72" s="923"/>
      <c r="CF72" s="923"/>
      <c r="CG72" s="928"/>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22"/>
      <c r="DW72" s="923"/>
      <c r="DX72" s="923"/>
      <c r="DY72" s="923"/>
      <c r="DZ72" s="924"/>
      <c r="EA72" s="226"/>
    </row>
    <row r="73" spans="1:131" ht="26.25" customHeight="1">
      <c r="A73" s="234">
        <v>6</v>
      </c>
      <c r="B73" s="936" t="s">
        <v>565</v>
      </c>
      <c r="C73" s="937"/>
      <c r="D73" s="937"/>
      <c r="E73" s="937"/>
      <c r="F73" s="937"/>
      <c r="G73" s="937"/>
      <c r="H73" s="937"/>
      <c r="I73" s="937"/>
      <c r="J73" s="937"/>
      <c r="K73" s="937"/>
      <c r="L73" s="937"/>
      <c r="M73" s="937"/>
      <c r="N73" s="937"/>
      <c r="O73" s="937"/>
      <c r="P73" s="938"/>
      <c r="Q73" s="939">
        <v>379</v>
      </c>
      <c r="R73" s="893"/>
      <c r="S73" s="893"/>
      <c r="T73" s="893"/>
      <c r="U73" s="893"/>
      <c r="V73" s="893">
        <v>370</v>
      </c>
      <c r="W73" s="893"/>
      <c r="X73" s="893"/>
      <c r="Y73" s="893"/>
      <c r="Z73" s="893"/>
      <c r="AA73" s="893">
        <v>8</v>
      </c>
      <c r="AB73" s="893"/>
      <c r="AC73" s="893"/>
      <c r="AD73" s="893"/>
      <c r="AE73" s="893"/>
      <c r="AF73" s="893">
        <v>8</v>
      </c>
      <c r="AG73" s="893"/>
      <c r="AH73" s="893"/>
      <c r="AI73" s="893"/>
      <c r="AJ73" s="893"/>
      <c r="AK73" s="893">
        <v>165</v>
      </c>
      <c r="AL73" s="893"/>
      <c r="AM73" s="893"/>
      <c r="AN73" s="893"/>
      <c r="AO73" s="893"/>
      <c r="AP73" s="893" t="s">
        <v>487</v>
      </c>
      <c r="AQ73" s="893"/>
      <c r="AR73" s="893"/>
      <c r="AS73" s="893"/>
      <c r="AT73" s="893"/>
      <c r="AU73" s="893" t="s">
        <v>487</v>
      </c>
      <c r="AV73" s="893"/>
      <c r="AW73" s="893"/>
      <c r="AX73" s="893"/>
      <c r="AY73" s="893"/>
      <c r="AZ73" s="894"/>
      <c r="BA73" s="894"/>
      <c r="BB73" s="894"/>
      <c r="BC73" s="894"/>
      <c r="BD73" s="895"/>
      <c r="BE73" s="237"/>
      <c r="BF73" s="237"/>
      <c r="BG73" s="237"/>
      <c r="BH73" s="237"/>
      <c r="BI73" s="237"/>
      <c r="BJ73" s="237"/>
      <c r="BK73" s="237"/>
      <c r="BL73" s="237"/>
      <c r="BM73" s="237"/>
      <c r="BN73" s="237"/>
      <c r="BO73" s="237"/>
      <c r="BP73" s="237"/>
      <c r="BQ73" s="234">
        <v>67</v>
      </c>
      <c r="BR73" s="239"/>
      <c r="BS73" s="922"/>
      <c r="BT73" s="923"/>
      <c r="BU73" s="923"/>
      <c r="BV73" s="923"/>
      <c r="BW73" s="923"/>
      <c r="BX73" s="923"/>
      <c r="BY73" s="923"/>
      <c r="BZ73" s="923"/>
      <c r="CA73" s="923"/>
      <c r="CB73" s="923"/>
      <c r="CC73" s="923"/>
      <c r="CD73" s="923"/>
      <c r="CE73" s="923"/>
      <c r="CF73" s="923"/>
      <c r="CG73" s="928"/>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22"/>
      <c r="DW73" s="923"/>
      <c r="DX73" s="923"/>
      <c r="DY73" s="923"/>
      <c r="DZ73" s="924"/>
      <c r="EA73" s="226"/>
    </row>
    <row r="74" spans="1:131" ht="26.25" customHeight="1">
      <c r="A74" s="234">
        <v>7</v>
      </c>
      <c r="B74" s="936" t="s">
        <v>566</v>
      </c>
      <c r="C74" s="937"/>
      <c r="D74" s="937"/>
      <c r="E74" s="937"/>
      <c r="F74" s="937"/>
      <c r="G74" s="937"/>
      <c r="H74" s="937"/>
      <c r="I74" s="937"/>
      <c r="J74" s="937"/>
      <c r="K74" s="937"/>
      <c r="L74" s="937"/>
      <c r="M74" s="937"/>
      <c r="N74" s="937"/>
      <c r="O74" s="937"/>
      <c r="P74" s="938"/>
      <c r="Q74" s="939">
        <v>63</v>
      </c>
      <c r="R74" s="893"/>
      <c r="S74" s="893"/>
      <c r="T74" s="893"/>
      <c r="U74" s="893"/>
      <c r="V74" s="893">
        <v>63</v>
      </c>
      <c r="W74" s="893"/>
      <c r="X74" s="893"/>
      <c r="Y74" s="893"/>
      <c r="Z74" s="893"/>
      <c r="AA74" s="893" t="s">
        <v>487</v>
      </c>
      <c r="AB74" s="893"/>
      <c r="AC74" s="893"/>
      <c r="AD74" s="893"/>
      <c r="AE74" s="893"/>
      <c r="AF74" s="893" t="s">
        <v>487</v>
      </c>
      <c r="AG74" s="893"/>
      <c r="AH74" s="893"/>
      <c r="AI74" s="893"/>
      <c r="AJ74" s="893"/>
      <c r="AK74" s="893" t="s">
        <v>487</v>
      </c>
      <c r="AL74" s="893"/>
      <c r="AM74" s="893"/>
      <c r="AN74" s="893"/>
      <c r="AO74" s="893"/>
      <c r="AP74" s="893" t="s">
        <v>487</v>
      </c>
      <c r="AQ74" s="893"/>
      <c r="AR74" s="893"/>
      <c r="AS74" s="893"/>
      <c r="AT74" s="893"/>
      <c r="AU74" s="893" t="s">
        <v>487</v>
      </c>
      <c r="AV74" s="893"/>
      <c r="AW74" s="893"/>
      <c r="AX74" s="893"/>
      <c r="AY74" s="893"/>
      <c r="AZ74" s="894"/>
      <c r="BA74" s="894"/>
      <c r="BB74" s="894"/>
      <c r="BC74" s="894"/>
      <c r="BD74" s="895"/>
      <c r="BE74" s="237"/>
      <c r="BF74" s="237"/>
      <c r="BG74" s="237"/>
      <c r="BH74" s="237"/>
      <c r="BI74" s="237"/>
      <c r="BJ74" s="237"/>
      <c r="BK74" s="237"/>
      <c r="BL74" s="237"/>
      <c r="BM74" s="237"/>
      <c r="BN74" s="237"/>
      <c r="BO74" s="237"/>
      <c r="BP74" s="237"/>
      <c r="BQ74" s="234">
        <v>68</v>
      </c>
      <c r="BR74" s="239"/>
      <c r="BS74" s="922"/>
      <c r="BT74" s="923"/>
      <c r="BU74" s="923"/>
      <c r="BV74" s="923"/>
      <c r="BW74" s="923"/>
      <c r="BX74" s="923"/>
      <c r="BY74" s="923"/>
      <c r="BZ74" s="923"/>
      <c r="CA74" s="923"/>
      <c r="CB74" s="923"/>
      <c r="CC74" s="923"/>
      <c r="CD74" s="923"/>
      <c r="CE74" s="923"/>
      <c r="CF74" s="923"/>
      <c r="CG74" s="928"/>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22"/>
      <c r="DW74" s="923"/>
      <c r="DX74" s="923"/>
      <c r="DY74" s="923"/>
      <c r="DZ74" s="924"/>
      <c r="EA74" s="226"/>
    </row>
    <row r="75" spans="1:131" ht="26.25" customHeight="1">
      <c r="A75" s="234">
        <v>8</v>
      </c>
      <c r="B75" s="936" t="s">
        <v>567</v>
      </c>
      <c r="C75" s="937"/>
      <c r="D75" s="937"/>
      <c r="E75" s="937"/>
      <c r="F75" s="937"/>
      <c r="G75" s="937"/>
      <c r="H75" s="937"/>
      <c r="I75" s="937"/>
      <c r="J75" s="937"/>
      <c r="K75" s="937"/>
      <c r="L75" s="937"/>
      <c r="M75" s="937"/>
      <c r="N75" s="937"/>
      <c r="O75" s="937"/>
      <c r="P75" s="938"/>
      <c r="Q75" s="940">
        <v>319</v>
      </c>
      <c r="R75" s="941"/>
      <c r="S75" s="941"/>
      <c r="T75" s="941"/>
      <c r="U75" s="896"/>
      <c r="V75" s="942">
        <v>246</v>
      </c>
      <c r="W75" s="941"/>
      <c r="X75" s="941"/>
      <c r="Y75" s="941"/>
      <c r="Z75" s="896"/>
      <c r="AA75" s="942">
        <v>73</v>
      </c>
      <c r="AB75" s="941"/>
      <c r="AC75" s="941"/>
      <c r="AD75" s="941"/>
      <c r="AE75" s="896"/>
      <c r="AF75" s="942">
        <v>73</v>
      </c>
      <c r="AG75" s="941"/>
      <c r="AH75" s="941"/>
      <c r="AI75" s="941"/>
      <c r="AJ75" s="896"/>
      <c r="AK75" s="942" t="s">
        <v>487</v>
      </c>
      <c r="AL75" s="941"/>
      <c r="AM75" s="941"/>
      <c r="AN75" s="941"/>
      <c r="AO75" s="896"/>
      <c r="AP75" s="942" t="s">
        <v>487</v>
      </c>
      <c r="AQ75" s="941"/>
      <c r="AR75" s="941"/>
      <c r="AS75" s="941"/>
      <c r="AT75" s="896"/>
      <c r="AU75" s="942" t="s">
        <v>487</v>
      </c>
      <c r="AV75" s="941"/>
      <c r="AW75" s="941"/>
      <c r="AX75" s="941"/>
      <c r="AY75" s="896"/>
      <c r="AZ75" s="894"/>
      <c r="BA75" s="894"/>
      <c r="BB75" s="894"/>
      <c r="BC75" s="894"/>
      <c r="BD75" s="895"/>
      <c r="BE75" s="237"/>
      <c r="BF75" s="237"/>
      <c r="BG75" s="237"/>
      <c r="BH75" s="237"/>
      <c r="BI75" s="237"/>
      <c r="BJ75" s="237"/>
      <c r="BK75" s="237"/>
      <c r="BL75" s="237"/>
      <c r="BM75" s="237"/>
      <c r="BN75" s="237"/>
      <c r="BO75" s="237"/>
      <c r="BP75" s="237"/>
      <c r="BQ75" s="234">
        <v>69</v>
      </c>
      <c r="BR75" s="239"/>
      <c r="BS75" s="922"/>
      <c r="BT75" s="923"/>
      <c r="BU75" s="923"/>
      <c r="BV75" s="923"/>
      <c r="BW75" s="923"/>
      <c r="BX75" s="923"/>
      <c r="BY75" s="923"/>
      <c r="BZ75" s="923"/>
      <c r="CA75" s="923"/>
      <c r="CB75" s="923"/>
      <c r="CC75" s="923"/>
      <c r="CD75" s="923"/>
      <c r="CE75" s="923"/>
      <c r="CF75" s="923"/>
      <c r="CG75" s="928"/>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22"/>
      <c r="DW75" s="923"/>
      <c r="DX75" s="923"/>
      <c r="DY75" s="923"/>
      <c r="DZ75" s="924"/>
      <c r="EA75" s="226"/>
    </row>
    <row r="76" spans="1:131" ht="26.25" customHeight="1">
      <c r="A76" s="234">
        <v>9</v>
      </c>
      <c r="B76" s="936" t="s">
        <v>568</v>
      </c>
      <c r="C76" s="937"/>
      <c r="D76" s="937"/>
      <c r="E76" s="937"/>
      <c r="F76" s="937"/>
      <c r="G76" s="937"/>
      <c r="H76" s="937"/>
      <c r="I76" s="937"/>
      <c r="J76" s="937"/>
      <c r="K76" s="937"/>
      <c r="L76" s="937"/>
      <c r="M76" s="937"/>
      <c r="N76" s="937"/>
      <c r="O76" s="937"/>
      <c r="P76" s="938"/>
      <c r="Q76" s="940">
        <v>23</v>
      </c>
      <c r="R76" s="941"/>
      <c r="S76" s="941"/>
      <c r="T76" s="941"/>
      <c r="U76" s="896"/>
      <c r="V76" s="942">
        <v>23</v>
      </c>
      <c r="W76" s="941"/>
      <c r="X76" s="941"/>
      <c r="Y76" s="941"/>
      <c r="Z76" s="896"/>
      <c r="AA76" s="942" t="s">
        <v>487</v>
      </c>
      <c r="AB76" s="941"/>
      <c r="AC76" s="941"/>
      <c r="AD76" s="941"/>
      <c r="AE76" s="896"/>
      <c r="AF76" s="942" t="s">
        <v>487</v>
      </c>
      <c r="AG76" s="941"/>
      <c r="AH76" s="941"/>
      <c r="AI76" s="941"/>
      <c r="AJ76" s="896"/>
      <c r="AK76" s="942">
        <v>23</v>
      </c>
      <c r="AL76" s="941"/>
      <c r="AM76" s="941"/>
      <c r="AN76" s="941"/>
      <c r="AO76" s="896"/>
      <c r="AP76" s="942" t="s">
        <v>487</v>
      </c>
      <c r="AQ76" s="941"/>
      <c r="AR76" s="941"/>
      <c r="AS76" s="941"/>
      <c r="AT76" s="896"/>
      <c r="AU76" s="942" t="s">
        <v>487</v>
      </c>
      <c r="AV76" s="941"/>
      <c r="AW76" s="941"/>
      <c r="AX76" s="941"/>
      <c r="AY76" s="896"/>
      <c r="AZ76" s="894"/>
      <c r="BA76" s="894"/>
      <c r="BB76" s="894"/>
      <c r="BC76" s="894"/>
      <c r="BD76" s="895"/>
      <c r="BE76" s="237"/>
      <c r="BF76" s="237"/>
      <c r="BG76" s="237"/>
      <c r="BH76" s="237"/>
      <c r="BI76" s="237"/>
      <c r="BJ76" s="237"/>
      <c r="BK76" s="237"/>
      <c r="BL76" s="237"/>
      <c r="BM76" s="237"/>
      <c r="BN76" s="237"/>
      <c r="BO76" s="237"/>
      <c r="BP76" s="237"/>
      <c r="BQ76" s="234">
        <v>70</v>
      </c>
      <c r="BR76" s="239"/>
      <c r="BS76" s="922"/>
      <c r="BT76" s="923"/>
      <c r="BU76" s="923"/>
      <c r="BV76" s="923"/>
      <c r="BW76" s="923"/>
      <c r="BX76" s="923"/>
      <c r="BY76" s="923"/>
      <c r="BZ76" s="923"/>
      <c r="CA76" s="923"/>
      <c r="CB76" s="923"/>
      <c r="CC76" s="923"/>
      <c r="CD76" s="923"/>
      <c r="CE76" s="923"/>
      <c r="CF76" s="923"/>
      <c r="CG76" s="928"/>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22"/>
      <c r="DW76" s="923"/>
      <c r="DX76" s="923"/>
      <c r="DY76" s="923"/>
      <c r="DZ76" s="924"/>
      <c r="EA76" s="226"/>
    </row>
    <row r="77" spans="1:131" ht="26.25" customHeight="1">
      <c r="A77" s="234">
        <v>10</v>
      </c>
      <c r="B77" s="936" t="s">
        <v>569</v>
      </c>
      <c r="C77" s="937"/>
      <c r="D77" s="937"/>
      <c r="E77" s="937"/>
      <c r="F77" s="937"/>
      <c r="G77" s="937"/>
      <c r="H77" s="937"/>
      <c r="I77" s="937"/>
      <c r="J77" s="937"/>
      <c r="K77" s="937"/>
      <c r="L77" s="937"/>
      <c r="M77" s="937"/>
      <c r="N77" s="937"/>
      <c r="O77" s="937"/>
      <c r="P77" s="938"/>
      <c r="Q77" s="940">
        <v>6185</v>
      </c>
      <c r="R77" s="941"/>
      <c r="S77" s="941"/>
      <c r="T77" s="941"/>
      <c r="U77" s="896"/>
      <c r="V77" s="942">
        <v>6049</v>
      </c>
      <c r="W77" s="941"/>
      <c r="X77" s="941"/>
      <c r="Y77" s="941"/>
      <c r="Z77" s="896"/>
      <c r="AA77" s="942">
        <v>136</v>
      </c>
      <c r="AB77" s="941"/>
      <c r="AC77" s="941"/>
      <c r="AD77" s="941"/>
      <c r="AE77" s="896"/>
      <c r="AF77" s="942">
        <v>136</v>
      </c>
      <c r="AG77" s="941"/>
      <c r="AH77" s="941"/>
      <c r="AI77" s="941"/>
      <c r="AJ77" s="896"/>
      <c r="AK77" s="942" t="s">
        <v>487</v>
      </c>
      <c r="AL77" s="941"/>
      <c r="AM77" s="941"/>
      <c r="AN77" s="941"/>
      <c r="AO77" s="896"/>
      <c r="AP77" s="942" t="s">
        <v>487</v>
      </c>
      <c r="AQ77" s="941"/>
      <c r="AR77" s="941"/>
      <c r="AS77" s="941"/>
      <c r="AT77" s="896"/>
      <c r="AU77" s="942" t="s">
        <v>487</v>
      </c>
      <c r="AV77" s="941"/>
      <c r="AW77" s="941"/>
      <c r="AX77" s="941"/>
      <c r="AY77" s="896"/>
      <c r="AZ77" s="894"/>
      <c r="BA77" s="894"/>
      <c r="BB77" s="894"/>
      <c r="BC77" s="894"/>
      <c r="BD77" s="895"/>
      <c r="BE77" s="237"/>
      <c r="BF77" s="237"/>
      <c r="BG77" s="237"/>
      <c r="BH77" s="237"/>
      <c r="BI77" s="237"/>
      <c r="BJ77" s="237"/>
      <c r="BK77" s="237"/>
      <c r="BL77" s="237"/>
      <c r="BM77" s="237"/>
      <c r="BN77" s="237"/>
      <c r="BO77" s="237"/>
      <c r="BP77" s="237"/>
      <c r="BQ77" s="234">
        <v>71</v>
      </c>
      <c r="BR77" s="239"/>
      <c r="BS77" s="922"/>
      <c r="BT77" s="923"/>
      <c r="BU77" s="923"/>
      <c r="BV77" s="923"/>
      <c r="BW77" s="923"/>
      <c r="BX77" s="923"/>
      <c r="BY77" s="923"/>
      <c r="BZ77" s="923"/>
      <c r="CA77" s="923"/>
      <c r="CB77" s="923"/>
      <c r="CC77" s="923"/>
      <c r="CD77" s="923"/>
      <c r="CE77" s="923"/>
      <c r="CF77" s="923"/>
      <c r="CG77" s="928"/>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22"/>
      <c r="DW77" s="923"/>
      <c r="DX77" s="923"/>
      <c r="DY77" s="923"/>
      <c r="DZ77" s="924"/>
      <c r="EA77" s="226"/>
    </row>
    <row r="78" spans="1:131" ht="26.25" customHeight="1">
      <c r="A78" s="234">
        <v>11</v>
      </c>
      <c r="B78" s="936" t="s">
        <v>570</v>
      </c>
      <c r="C78" s="937"/>
      <c r="D78" s="937"/>
      <c r="E78" s="937"/>
      <c r="F78" s="937"/>
      <c r="G78" s="937"/>
      <c r="H78" s="937"/>
      <c r="I78" s="937"/>
      <c r="J78" s="937"/>
      <c r="K78" s="937"/>
      <c r="L78" s="937"/>
      <c r="M78" s="937"/>
      <c r="N78" s="937"/>
      <c r="O78" s="937"/>
      <c r="P78" s="938"/>
      <c r="Q78" s="939">
        <v>3226</v>
      </c>
      <c r="R78" s="893"/>
      <c r="S78" s="893"/>
      <c r="T78" s="893"/>
      <c r="U78" s="893"/>
      <c r="V78" s="893">
        <v>2951</v>
      </c>
      <c r="W78" s="893"/>
      <c r="X78" s="893"/>
      <c r="Y78" s="893"/>
      <c r="Z78" s="893"/>
      <c r="AA78" s="893">
        <v>275</v>
      </c>
      <c r="AB78" s="893"/>
      <c r="AC78" s="893"/>
      <c r="AD78" s="893"/>
      <c r="AE78" s="893"/>
      <c r="AF78" s="893">
        <v>275</v>
      </c>
      <c r="AG78" s="893"/>
      <c r="AH78" s="893"/>
      <c r="AI78" s="893"/>
      <c r="AJ78" s="893"/>
      <c r="AK78" s="893">
        <v>375</v>
      </c>
      <c r="AL78" s="893"/>
      <c r="AM78" s="893"/>
      <c r="AN78" s="893"/>
      <c r="AO78" s="893"/>
      <c r="AP78" s="893">
        <v>10989</v>
      </c>
      <c r="AQ78" s="893"/>
      <c r="AR78" s="893"/>
      <c r="AS78" s="893"/>
      <c r="AT78" s="893"/>
      <c r="AU78" s="893">
        <v>1604</v>
      </c>
      <c r="AV78" s="893"/>
      <c r="AW78" s="893"/>
      <c r="AX78" s="893"/>
      <c r="AY78" s="893"/>
      <c r="AZ78" s="894"/>
      <c r="BA78" s="894"/>
      <c r="BB78" s="894"/>
      <c r="BC78" s="894"/>
      <c r="BD78" s="895"/>
      <c r="BE78" s="237"/>
      <c r="BF78" s="237"/>
      <c r="BG78" s="237"/>
      <c r="BH78" s="237"/>
      <c r="BI78" s="237"/>
      <c r="BJ78" s="226"/>
      <c r="BK78" s="226"/>
      <c r="BL78" s="226"/>
      <c r="BM78" s="226"/>
      <c r="BN78" s="226"/>
      <c r="BO78" s="237"/>
      <c r="BP78" s="237"/>
      <c r="BQ78" s="234">
        <v>72</v>
      </c>
      <c r="BR78" s="239"/>
      <c r="BS78" s="922"/>
      <c r="BT78" s="923"/>
      <c r="BU78" s="923"/>
      <c r="BV78" s="923"/>
      <c r="BW78" s="923"/>
      <c r="BX78" s="923"/>
      <c r="BY78" s="923"/>
      <c r="BZ78" s="923"/>
      <c r="CA78" s="923"/>
      <c r="CB78" s="923"/>
      <c r="CC78" s="923"/>
      <c r="CD78" s="923"/>
      <c r="CE78" s="923"/>
      <c r="CF78" s="923"/>
      <c r="CG78" s="928"/>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22"/>
      <c r="DW78" s="923"/>
      <c r="DX78" s="923"/>
      <c r="DY78" s="923"/>
      <c r="DZ78" s="924"/>
      <c r="EA78" s="226"/>
    </row>
    <row r="79" spans="1:131" ht="26.25" customHeight="1">
      <c r="A79" s="234">
        <v>12</v>
      </c>
      <c r="B79" s="936" t="s">
        <v>571</v>
      </c>
      <c r="C79" s="937"/>
      <c r="D79" s="937"/>
      <c r="E79" s="937"/>
      <c r="F79" s="937"/>
      <c r="G79" s="937"/>
      <c r="H79" s="937"/>
      <c r="I79" s="937"/>
      <c r="J79" s="937"/>
      <c r="K79" s="937"/>
      <c r="L79" s="937"/>
      <c r="M79" s="937"/>
      <c r="N79" s="937"/>
      <c r="O79" s="937"/>
      <c r="P79" s="938"/>
      <c r="Q79" s="939">
        <v>194</v>
      </c>
      <c r="R79" s="893"/>
      <c r="S79" s="893"/>
      <c r="T79" s="893"/>
      <c r="U79" s="893"/>
      <c r="V79" s="893">
        <v>161</v>
      </c>
      <c r="W79" s="893"/>
      <c r="X79" s="893"/>
      <c r="Y79" s="893"/>
      <c r="Z79" s="893"/>
      <c r="AA79" s="893">
        <v>33</v>
      </c>
      <c r="AB79" s="893"/>
      <c r="AC79" s="893"/>
      <c r="AD79" s="893"/>
      <c r="AE79" s="893"/>
      <c r="AF79" s="893">
        <v>33</v>
      </c>
      <c r="AG79" s="893"/>
      <c r="AH79" s="893"/>
      <c r="AI79" s="893"/>
      <c r="AJ79" s="893"/>
      <c r="AK79" s="893" t="s">
        <v>487</v>
      </c>
      <c r="AL79" s="893"/>
      <c r="AM79" s="893"/>
      <c r="AN79" s="893"/>
      <c r="AO79" s="893"/>
      <c r="AP79" s="893" t="s">
        <v>487</v>
      </c>
      <c r="AQ79" s="893"/>
      <c r="AR79" s="893"/>
      <c r="AS79" s="893"/>
      <c r="AT79" s="893"/>
      <c r="AU79" s="893" t="s">
        <v>487</v>
      </c>
      <c r="AV79" s="893"/>
      <c r="AW79" s="893"/>
      <c r="AX79" s="893"/>
      <c r="AY79" s="893"/>
      <c r="AZ79" s="894"/>
      <c r="BA79" s="894"/>
      <c r="BB79" s="894"/>
      <c r="BC79" s="894"/>
      <c r="BD79" s="895"/>
      <c r="BE79" s="237"/>
      <c r="BF79" s="237"/>
      <c r="BG79" s="237"/>
      <c r="BH79" s="237"/>
      <c r="BI79" s="237"/>
      <c r="BJ79" s="226"/>
      <c r="BK79" s="226"/>
      <c r="BL79" s="226"/>
      <c r="BM79" s="226"/>
      <c r="BN79" s="226"/>
      <c r="BO79" s="237"/>
      <c r="BP79" s="237"/>
      <c r="BQ79" s="234">
        <v>73</v>
      </c>
      <c r="BR79" s="239"/>
      <c r="BS79" s="922"/>
      <c r="BT79" s="923"/>
      <c r="BU79" s="923"/>
      <c r="BV79" s="923"/>
      <c r="BW79" s="923"/>
      <c r="BX79" s="923"/>
      <c r="BY79" s="923"/>
      <c r="BZ79" s="923"/>
      <c r="CA79" s="923"/>
      <c r="CB79" s="923"/>
      <c r="CC79" s="923"/>
      <c r="CD79" s="923"/>
      <c r="CE79" s="923"/>
      <c r="CF79" s="923"/>
      <c r="CG79" s="928"/>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22"/>
      <c r="DW79" s="923"/>
      <c r="DX79" s="923"/>
      <c r="DY79" s="923"/>
      <c r="DZ79" s="924"/>
      <c r="EA79" s="226"/>
    </row>
    <row r="80" spans="1:131" ht="26.25" customHeight="1">
      <c r="A80" s="234">
        <v>13</v>
      </c>
      <c r="B80" s="936" t="s">
        <v>572</v>
      </c>
      <c r="C80" s="937"/>
      <c r="D80" s="937"/>
      <c r="E80" s="937"/>
      <c r="F80" s="937"/>
      <c r="G80" s="937"/>
      <c r="H80" s="937"/>
      <c r="I80" s="937"/>
      <c r="J80" s="937"/>
      <c r="K80" s="937"/>
      <c r="L80" s="937"/>
      <c r="M80" s="937"/>
      <c r="N80" s="937"/>
      <c r="O80" s="937"/>
      <c r="P80" s="938"/>
      <c r="Q80" s="939">
        <v>814330</v>
      </c>
      <c r="R80" s="893"/>
      <c r="S80" s="893"/>
      <c r="T80" s="893"/>
      <c r="U80" s="893"/>
      <c r="V80" s="893">
        <v>784571</v>
      </c>
      <c r="W80" s="893"/>
      <c r="X80" s="893"/>
      <c r="Y80" s="893"/>
      <c r="Z80" s="893"/>
      <c r="AA80" s="893">
        <v>29760</v>
      </c>
      <c r="AB80" s="893"/>
      <c r="AC80" s="893"/>
      <c r="AD80" s="893"/>
      <c r="AE80" s="893"/>
      <c r="AF80" s="893">
        <v>29760</v>
      </c>
      <c r="AG80" s="893"/>
      <c r="AH80" s="893"/>
      <c r="AI80" s="893"/>
      <c r="AJ80" s="893"/>
      <c r="AK80" s="893">
        <v>5568</v>
      </c>
      <c r="AL80" s="893"/>
      <c r="AM80" s="893"/>
      <c r="AN80" s="893"/>
      <c r="AO80" s="893"/>
      <c r="AP80" s="893" t="s">
        <v>487</v>
      </c>
      <c r="AQ80" s="893"/>
      <c r="AR80" s="893"/>
      <c r="AS80" s="893"/>
      <c r="AT80" s="893"/>
      <c r="AU80" s="893" t="s">
        <v>487</v>
      </c>
      <c r="AV80" s="893"/>
      <c r="AW80" s="893"/>
      <c r="AX80" s="893"/>
      <c r="AY80" s="893"/>
      <c r="AZ80" s="894"/>
      <c r="BA80" s="894"/>
      <c r="BB80" s="894"/>
      <c r="BC80" s="894"/>
      <c r="BD80" s="895"/>
      <c r="BE80" s="237"/>
      <c r="BF80" s="237"/>
      <c r="BG80" s="237"/>
      <c r="BH80" s="237"/>
      <c r="BI80" s="237"/>
      <c r="BJ80" s="237"/>
      <c r="BK80" s="237"/>
      <c r="BL80" s="237"/>
      <c r="BM80" s="237"/>
      <c r="BN80" s="237"/>
      <c r="BO80" s="237"/>
      <c r="BP80" s="237"/>
      <c r="BQ80" s="234">
        <v>74</v>
      </c>
      <c r="BR80" s="239"/>
      <c r="BS80" s="922"/>
      <c r="BT80" s="923"/>
      <c r="BU80" s="923"/>
      <c r="BV80" s="923"/>
      <c r="BW80" s="923"/>
      <c r="BX80" s="923"/>
      <c r="BY80" s="923"/>
      <c r="BZ80" s="923"/>
      <c r="CA80" s="923"/>
      <c r="CB80" s="923"/>
      <c r="CC80" s="923"/>
      <c r="CD80" s="923"/>
      <c r="CE80" s="923"/>
      <c r="CF80" s="923"/>
      <c r="CG80" s="928"/>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22"/>
      <c r="DW80" s="923"/>
      <c r="DX80" s="923"/>
      <c r="DY80" s="923"/>
      <c r="DZ80" s="924"/>
      <c r="EA80" s="226"/>
    </row>
    <row r="81" spans="1:131" ht="26.25" customHeight="1">
      <c r="A81" s="234">
        <v>14</v>
      </c>
      <c r="B81" s="936"/>
      <c r="C81" s="937"/>
      <c r="D81" s="937"/>
      <c r="E81" s="937"/>
      <c r="F81" s="937"/>
      <c r="G81" s="937"/>
      <c r="H81" s="937"/>
      <c r="I81" s="937"/>
      <c r="J81" s="937"/>
      <c r="K81" s="937"/>
      <c r="L81" s="937"/>
      <c r="M81" s="937"/>
      <c r="N81" s="937"/>
      <c r="O81" s="937"/>
      <c r="P81" s="938"/>
      <c r="Q81" s="939"/>
      <c r="R81" s="893"/>
      <c r="S81" s="893"/>
      <c r="T81" s="893"/>
      <c r="U81" s="893"/>
      <c r="V81" s="893"/>
      <c r="W81" s="893"/>
      <c r="X81" s="893"/>
      <c r="Y81" s="893"/>
      <c r="Z81" s="893"/>
      <c r="AA81" s="893"/>
      <c r="AB81" s="893"/>
      <c r="AC81" s="893"/>
      <c r="AD81" s="893"/>
      <c r="AE81" s="893"/>
      <c r="AF81" s="893"/>
      <c r="AG81" s="893"/>
      <c r="AH81" s="893"/>
      <c r="AI81" s="893"/>
      <c r="AJ81" s="893"/>
      <c r="AK81" s="893"/>
      <c r="AL81" s="893"/>
      <c r="AM81" s="893"/>
      <c r="AN81" s="893"/>
      <c r="AO81" s="893"/>
      <c r="AP81" s="893"/>
      <c r="AQ81" s="893"/>
      <c r="AR81" s="893"/>
      <c r="AS81" s="893"/>
      <c r="AT81" s="893"/>
      <c r="AU81" s="893"/>
      <c r="AV81" s="893"/>
      <c r="AW81" s="893"/>
      <c r="AX81" s="893"/>
      <c r="AY81" s="893"/>
      <c r="AZ81" s="894"/>
      <c r="BA81" s="894"/>
      <c r="BB81" s="894"/>
      <c r="BC81" s="894"/>
      <c r="BD81" s="895"/>
      <c r="BE81" s="237"/>
      <c r="BF81" s="237"/>
      <c r="BG81" s="237"/>
      <c r="BH81" s="237"/>
      <c r="BI81" s="237"/>
      <c r="BJ81" s="237"/>
      <c r="BK81" s="237"/>
      <c r="BL81" s="237"/>
      <c r="BM81" s="237"/>
      <c r="BN81" s="237"/>
      <c r="BO81" s="237"/>
      <c r="BP81" s="237"/>
      <c r="BQ81" s="234">
        <v>75</v>
      </c>
      <c r="BR81" s="239"/>
      <c r="BS81" s="922"/>
      <c r="BT81" s="923"/>
      <c r="BU81" s="923"/>
      <c r="BV81" s="923"/>
      <c r="BW81" s="923"/>
      <c r="BX81" s="923"/>
      <c r="BY81" s="923"/>
      <c r="BZ81" s="923"/>
      <c r="CA81" s="923"/>
      <c r="CB81" s="923"/>
      <c r="CC81" s="923"/>
      <c r="CD81" s="923"/>
      <c r="CE81" s="923"/>
      <c r="CF81" s="923"/>
      <c r="CG81" s="928"/>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22"/>
      <c r="DW81" s="923"/>
      <c r="DX81" s="923"/>
      <c r="DY81" s="923"/>
      <c r="DZ81" s="924"/>
      <c r="EA81" s="226"/>
    </row>
    <row r="82" spans="1:131" ht="26.25" customHeight="1">
      <c r="A82" s="234">
        <v>15</v>
      </c>
      <c r="B82" s="936"/>
      <c r="C82" s="937"/>
      <c r="D82" s="937"/>
      <c r="E82" s="937"/>
      <c r="F82" s="937"/>
      <c r="G82" s="937"/>
      <c r="H82" s="937"/>
      <c r="I82" s="937"/>
      <c r="J82" s="937"/>
      <c r="K82" s="937"/>
      <c r="L82" s="937"/>
      <c r="M82" s="937"/>
      <c r="N82" s="937"/>
      <c r="O82" s="937"/>
      <c r="P82" s="938"/>
      <c r="Q82" s="939"/>
      <c r="R82" s="893"/>
      <c r="S82" s="893"/>
      <c r="T82" s="893"/>
      <c r="U82" s="893"/>
      <c r="V82" s="893"/>
      <c r="W82" s="893"/>
      <c r="X82" s="893"/>
      <c r="Y82" s="893"/>
      <c r="Z82" s="893"/>
      <c r="AA82" s="893"/>
      <c r="AB82" s="893"/>
      <c r="AC82" s="893"/>
      <c r="AD82" s="893"/>
      <c r="AE82" s="893"/>
      <c r="AF82" s="893"/>
      <c r="AG82" s="893"/>
      <c r="AH82" s="893"/>
      <c r="AI82" s="893"/>
      <c r="AJ82" s="893"/>
      <c r="AK82" s="893"/>
      <c r="AL82" s="893"/>
      <c r="AM82" s="893"/>
      <c r="AN82" s="893"/>
      <c r="AO82" s="893"/>
      <c r="AP82" s="893"/>
      <c r="AQ82" s="893"/>
      <c r="AR82" s="893"/>
      <c r="AS82" s="893"/>
      <c r="AT82" s="893"/>
      <c r="AU82" s="893"/>
      <c r="AV82" s="893"/>
      <c r="AW82" s="893"/>
      <c r="AX82" s="893"/>
      <c r="AY82" s="893"/>
      <c r="AZ82" s="894"/>
      <c r="BA82" s="894"/>
      <c r="BB82" s="894"/>
      <c r="BC82" s="894"/>
      <c r="BD82" s="895"/>
      <c r="BE82" s="237"/>
      <c r="BF82" s="237"/>
      <c r="BG82" s="237"/>
      <c r="BH82" s="237"/>
      <c r="BI82" s="237"/>
      <c r="BJ82" s="237"/>
      <c r="BK82" s="237"/>
      <c r="BL82" s="237"/>
      <c r="BM82" s="237"/>
      <c r="BN82" s="237"/>
      <c r="BO82" s="237"/>
      <c r="BP82" s="237"/>
      <c r="BQ82" s="234">
        <v>76</v>
      </c>
      <c r="BR82" s="239"/>
      <c r="BS82" s="922"/>
      <c r="BT82" s="923"/>
      <c r="BU82" s="923"/>
      <c r="BV82" s="923"/>
      <c r="BW82" s="923"/>
      <c r="BX82" s="923"/>
      <c r="BY82" s="923"/>
      <c r="BZ82" s="923"/>
      <c r="CA82" s="923"/>
      <c r="CB82" s="923"/>
      <c r="CC82" s="923"/>
      <c r="CD82" s="923"/>
      <c r="CE82" s="923"/>
      <c r="CF82" s="923"/>
      <c r="CG82" s="928"/>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22"/>
      <c r="DW82" s="923"/>
      <c r="DX82" s="923"/>
      <c r="DY82" s="923"/>
      <c r="DZ82" s="924"/>
      <c r="EA82" s="226"/>
    </row>
    <row r="83" spans="1:131" ht="26.25" customHeight="1">
      <c r="A83" s="234">
        <v>16</v>
      </c>
      <c r="B83" s="936"/>
      <c r="C83" s="937"/>
      <c r="D83" s="937"/>
      <c r="E83" s="937"/>
      <c r="F83" s="937"/>
      <c r="G83" s="937"/>
      <c r="H83" s="937"/>
      <c r="I83" s="937"/>
      <c r="J83" s="937"/>
      <c r="K83" s="937"/>
      <c r="L83" s="937"/>
      <c r="M83" s="937"/>
      <c r="N83" s="937"/>
      <c r="O83" s="937"/>
      <c r="P83" s="938"/>
      <c r="Q83" s="939"/>
      <c r="R83" s="893"/>
      <c r="S83" s="893"/>
      <c r="T83" s="893"/>
      <c r="U83" s="893"/>
      <c r="V83" s="893"/>
      <c r="W83" s="893"/>
      <c r="X83" s="893"/>
      <c r="Y83" s="893"/>
      <c r="Z83" s="893"/>
      <c r="AA83" s="893"/>
      <c r="AB83" s="893"/>
      <c r="AC83" s="893"/>
      <c r="AD83" s="893"/>
      <c r="AE83" s="893"/>
      <c r="AF83" s="893"/>
      <c r="AG83" s="893"/>
      <c r="AH83" s="893"/>
      <c r="AI83" s="893"/>
      <c r="AJ83" s="893"/>
      <c r="AK83" s="893"/>
      <c r="AL83" s="893"/>
      <c r="AM83" s="893"/>
      <c r="AN83" s="893"/>
      <c r="AO83" s="893"/>
      <c r="AP83" s="893"/>
      <c r="AQ83" s="893"/>
      <c r="AR83" s="893"/>
      <c r="AS83" s="893"/>
      <c r="AT83" s="893"/>
      <c r="AU83" s="893"/>
      <c r="AV83" s="893"/>
      <c r="AW83" s="893"/>
      <c r="AX83" s="893"/>
      <c r="AY83" s="893"/>
      <c r="AZ83" s="894"/>
      <c r="BA83" s="894"/>
      <c r="BB83" s="894"/>
      <c r="BC83" s="894"/>
      <c r="BD83" s="895"/>
      <c r="BE83" s="237"/>
      <c r="BF83" s="237"/>
      <c r="BG83" s="237"/>
      <c r="BH83" s="237"/>
      <c r="BI83" s="237"/>
      <c r="BJ83" s="237"/>
      <c r="BK83" s="237"/>
      <c r="BL83" s="237"/>
      <c r="BM83" s="237"/>
      <c r="BN83" s="237"/>
      <c r="BO83" s="237"/>
      <c r="BP83" s="237"/>
      <c r="BQ83" s="234">
        <v>77</v>
      </c>
      <c r="BR83" s="239"/>
      <c r="BS83" s="922"/>
      <c r="BT83" s="923"/>
      <c r="BU83" s="923"/>
      <c r="BV83" s="923"/>
      <c r="BW83" s="923"/>
      <c r="BX83" s="923"/>
      <c r="BY83" s="923"/>
      <c r="BZ83" s="923"/>
      <c r="CA83" s="923"/>
      <c r="CB83" s="923"/>
      <c r="CC83" s="923"/>
      <c r="CD83" s="923"/>
      <c r="CE83" s="923"/>
      <c r="CF83" s="923"/>
      <c r="CG83" s="928"/>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22"/>
      <c r="DW83" s="923"/>
      <c r="DX83" s="923"/>
      <c r="DY83" s="923"/>
      <c r="DZ83" s="924"/>
      <c r="EA83" s="226"/>
    </row>
    <row r="84" spans="1:131" ht="26.25" customHeight="1">
      <c r="A84" s="234">
        <v>17</v>
      </c>
      <c r="B84" s="936"/>
      <c r="C84" s="937"/>
      <c r="D84" s="937"/>
      <c r="E84" s="937"/>
      <c r="F84" s="937"/>
      <c r="G84" s="937"/>
      <c r="H84" s="937"/>
      <c r="I84" s="937"/>
      <c r="J84" s="937"/>
      <c r="K84" s="937"/>
      <c r="L84" s="937"/>
      <c r="M84" s="937"/>
      <c r="N84" s="937"/>
      <c r="O84" s="937"/>
      <c r="P84" s="938"/>
      <c r="Q84" s="939"/>
      <c r="R84" s="893"/>
      <c r="S84" s="893"/>
      <c r="T84" s="893"/>
      <c r="U84" s="893"/>
      <c r="V84" s="893"/>
      <c r="W84" s="893"/>
      <c r="X84" s="893"/>
      <c r="Y84" s="893"/>
      <c r="Z84" s="893"/>
      <c r="AA84" s="893"/>
      <c r="AB84" s="893"/>
      <c r="AC84" s="893"/>
      <c r="AD84" s="893"/>
      <c r="AE84" s="893"/>
      <c r="AF84" s="893"/>
      <c r="AG84" s="893"/>
      <c r="AH84" s="893"/>
      <c r="AI84" s="893"/>
      <c r="AJ84" s="893"/>
      <c r="AK84" s="893"/>
      <c r="AL84" s="893"/>
      <c r="AM84" s="893"/>
      <c r="AN84" s="893"/>
      <c r="AO84" s="893"/>
      <c r="AP84" s="893"/>
      <c r="AQ84" s="893"/>
      <c r="AR84" s="893"/>
      <c r="AS84" s="893"/>
      <c r="AT84" s="893"/>
      <c r="AU84" s="893"/>
      <c r="AV84" s="893"/>
      <c r="AW84" s="893"/>
      <c r="AX84" s="893"/>
      <c r="AY84" s="893"/>
      <c r="AZ84" s="894"/>
      <c r="BA84" s="894"/>
      <c r="BB84" s="894"/>
      <c r="BC84" s="894"/>
      <c r="BD84" s="895"/>
      <c r="BE84" s="237"/>
      <c r="BF84" s="237"/>
      <c r="BG84" s="237"/>
      <c r="BH84" s="237"/>
      <c r="BI84" s="237"/>
      <c r="BJ84" s="237"/>
      <c r="BK84" s="237"/>
      <c r="BL84" s="237"/>
      <c r="BM84" s="237"/>
      <c r="BN84" s="237"/>
      <c r="BO84" s="237"/>
      <c r="BP84" s="237"/>
      <c r="BQ84" s="234">
        <v>78</v>
      </c>
      <c r="BR84" s="239"/>
      <c r="BS84" s="922"/>
      <c r="BT84" s="923"/>
      <c r="BU84" s="923"/>
      <c r="BV84" s="923"/>
      <c r="BW84" s="923"/>
      <c r="BX84" s="923"/>
      <c r="BY84" s="923"/>
      <c r="BZ84" s="923"/>
      <c r="CA84" s="923"/>
      <c r="CB84" s="923"/>
      <c r="CC84" s="923"/>
      <c r="CD84" s="923"/>
      <c r="CE84" s="923"/>
      <c r="CF84" s="923"/>
      <c r="CG84" s="928"/>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22"/>
      <c r="DW84" s="923"/>
      <c r="DX84" s="923"/>
      <c r="DY84" s="923"/>
      <c r="DZ84" s="924"/>
      <c r="EA84" s="226"/>
    </row>
    <row r="85" spans="1:131" ht="26.25" customHeight="1">
      <c r="A85" s="234">
        <v>18</v>
      </c>
      <c r="B85" s="936"/>
      <c r="C85" s="937"/>
      <c r="D85" s="937"/>
      <c r="E85" s="937"/>
      <c r="F85" s="937"/>
      <c r="G85" s="937"/>
      <c r="H85" s="937"/>
      <c r="I85" s="937"/>
      <c r="J85" s="937"/>
      <c r="K85" s="937"/>
      <c r="L85" s="937"/>
      <c r="M85" s="937"/>
      <c r="N85" s="937"/>
      <c r="O85" s="937"/>
      <c r="P85" s="938"/>
      <c r="Q85" s="939"/>
      <c r="R85" s="893"/>
      <c r="S85" s="893"/>
      <c r="T85" s="893"/>
      <c r="U85" s="893"/>
      <c r="V85" s="893"/>
      <c r="W85" s="893"/>
      <c r="X85" s="893"/>
      <c r="Y85" s="893"/>
      <c r="Z85" s="893"/>
      <c r="AA85" s="893"/>
      <c r="AB85" s="893"/>
      <c r="AC85" s="893"/>
      <c r="AD85" s="893"/>
      <c r="AE85" s="893"/>
      <c r="AF85" s="893"/>
      <c r="AG85" s="893"/>
      <c r="AH85" s="893"/>
      <c r="AI85" s="893"/>
      <c r="AJ85" s="893"/>
      <c r="AK85" s="893"/>
      <c r="AL85" s="893"/>
      <c r="AM85" s="893"/>
      <c r="AN85" s="893"/>
      <c r="AO85" s="893"/>
      <c r="AP85" s="893"/>
      <c r="AQ85" s="893"/>
      <c r="AR85" s="893"/>
      <c r="AS85" s="893"/>
      <c r="AT85" s="893"/>
      <c r="AU85" s="893"/>
      <c r="AV85" s="893"/>
      <c r="AW85" s="893"/>
      <c r="AX85" s="893"/>
      <c r="AY85" s="893"/>
      <c r="AZ85" s="894"/>
      <c r="BA85" s="894"/>
      <c r="BB85" s="894"/>
      <c r="BC85" s="894"/>
      <c r="BD85" s="895"/>
      <c r="BE85" s="237"/>
      <c r="BF85" s="237"/>
      <c r="BG85" s="237"/>
      <c r="BH85" s="237"/>
      <c r="BI85" s="237"/>
      <c r="BJ85" s="237"/>
      <c r="BK85" s="237"/>
      <c r="BL85" s="237"/>
      <c r="BM85" s="237"/>
      <c r="BN85" s="237"/>
      <c r="BO85" s="237"/>
      <c r="BP85" s="237"/>
      <c r="BQ85" s="234">
        <v>79</v>
      </c>
      <c r="BR85" s="239"/>
      <c r="BS85" s="922"/>
      <c r="BT85" s="923"/>
      <c r="BU85" s="923"/>
      <c r="BV85" s="923"/>
      <c r="BW85" s="923"/>
      <c r="BX85" s="923"/>
      <c r="BY85" s="923"/>
      <c r="BZ85" s="923"/>
      <c r="CA85" s="923"/>
      <c r="CB85" s="923"/>
      <c r="CC85" s="923"/>
      <c r="CD85" s="923"/>
      <c r="CE85" s="923"/>
      <c r="CF85" s="923"/>
      <c r="CG85" s="928"/>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22"/>
      <c r="DW85" s="923"/>
      <c r="DX85" s="923"/>
      <c r="DY85" s="923"/>
      <c r="DZ85" s="924"/>
      <c r="EA85" s="226"/>
    </row>
    <row r="86" spans="1:131" ht="26.25" customHeight="1">
      <c r="A86" s="234">
        <v>19</v>
      </c>
      <c r="B86" s="936"/>
      <c r="C86" s="937"/>
      <c r="D86" s="937"/>
      <c r="E86" s="937"/>
      <c r="F86" s="937"/>
      <c r="G86" s="937"/>
      <c r="H86" s="937"/>
      <c r="I86" s="937"/>
      <c r="J86" s="937"/>
      <c r="K86" s="937"/>
      <c r="L86" s="937"/>
      <c r="M86" s="937"/>
      <c r="N86" s="937"/>
      <c r="O86" s="937"/>
      <c r="P86" s="938"/>
      <c r="Q86" s="939"/>
      <c r="R86" s="893"/>
      <c r="S86" s="893"/>
      <c r="T86" s="893"/>
      <c r="U86" s="893"/>
      <c r="V86" s="893"/>
      <c r="W86" s="893"/>
      <c r="X86" s="893"/>
      <c r="Y86" s="893"/>
      <c r="Z86" s="893"/>
      <c r="AA86" s="893"/>
      <c r="AB86" s="893"/>
      <c r="AC86" s="893"/>
      <c r="AD86" s="893"/>
      <c r="AE86" s="893"/>
      <c r="AF86" s="893"/>
      <c r="AG86" s="893"/>
      <c r="AH86" s="893"/>
      <c r="AI86" s="893"/>
      <c r="AJ86" s="893"/>
      <c r="AK86" s="893"/>
      <c r="AL86" s="893"/>
      <c r="AM86" s="893"/>
      <c r="AN86" s="893"/>
      <c r="AO86" s="893"/>
      <c r="AP86" s="893"/>
      <c r="AQ86" s="893"/>
      <c r="AR86" s="893"/>
      <c r="AS86" s="893"/>
      <c r="AT86" s="893"/>
      <c r="AU86" s="893"/>
      <c r="AV86" s="893"/>
      <c r="AW86" s="893"/>
      <c r="AX86" s="893"/>
      <c r="AY86" s="893"/>
      <c r="AZ86" s="894"/>
      <c r="BA86" s="894"/>
      <c r="BB86" s="894"/>
      <c r="BC86" s="894"/>
      <c r="BD86" s="895"/>
      <c r="BE86" s="237"/>
      <c r="BF86" s="237"/>
      <c r="BG86" s="237"/>
      <c r="BH86" s="237"/>
      <c r="BI86" s="237"/>
      <c r="BJ86" s="237"/>
      <c r="BK86" s="237"/>
      <c r="BL86" s="237"/>
      <c r="BM86" s="237"/>
      <c r="BN86" s="237"/>
      <c r="BO86" s="237"/>
      <c r="BP86" s="237"/>
      <c r="BQ86" s="234">
        <v>80</v>
      </c>
      <c r="BR86" s="239"/>
      <c r="BS86" s="922"/>
      <c r="BT86" s="923"/>
      <c r="BU86" s="923"/>
      <c r="BV86" s="923"/>
      <c r="BW86" s="923"/>
      <c r="BX86" s="923"/>
      <c r="BY86" s="923"/>
      <c r="BZ86" s="923"/>
      <c r="CA86" s="923"/>
      <c r="CB86" s="923"/>
      <c r="CC86" s="923"/>
      <c r="CD86" s="923"/>
      <c r="CE86" s="923"/>
      <c r="CF86" s="923"/>
      <c r="CG86" s="928"/>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22"/>
      <c r="DW86" s="923"/>
      <c r="DX86" s="923"/>
      <c r="DY86" s="923"/>
      <c r="DZ86" s="924"/>
      <c r="EA86" s="226"/>
    </row>
    <row r="87" spans="1:131" ht="26.25" customHeight="1">
      <c r="A87" s="240">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37"/>
      <c r="BF87" s="237"/>
      <c r="BG87" s="237"/>
      <c r="BH87" s="237"/>
      <c r="BI87" s="237"/>
      <c r="BJ87" s="237"/>
      <c r="BK87" s="237"/>
      <c r="BL87" s="237"/>
      <c r="BM87" s="237"/>
      <c r="BN87" s="237"/>
      <c r="BO87" s="237"/>
      <c r="BP87" s="237"/>
      <c r="BQ87" s="234">
        <v>81</v>
      </c>
      <c r="BR87" s="239"/>
      <c r="BS87" s="922"/>
      <c r="BT87" s="923"/>
      <c r="BU87" s="923"/>
      <c r="BV87" s="923"/>
      <c r="BW87" s="923"/>
      <c r="BX87" s="923"/>
      <c r="BY87" s="923"/>
      <c r="BZ87" s="923"/>
      <c r="CA87" s="923"/>
      <c r="CB87" s="923"/>
      <c r="CC87" s="923"/>
      <c r="CD87" s="923"/>
      <c r="CE87" s="923"/>
      <c r="CF87" s="923"/>
      <c r="CG87" s="928"/>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22"/>
      <c r="DW87" s="923"/>
      <c r="DX87" s="923"/>
      <c r="DY87" s="923"/>
      <c r="DZ87" s="924"/>
      <c r="EA87" s="226"/>
    </row>
    <row r="88" spans="1:131" ht="26.25" customHeight="1" thickBot="1">
      <c r="A88" s="236" t="s">
        <v>361</v>
      </c>
      <c r="B88" s="853" t="s">
        <v>390</v>
      </c>
      <c r="C88" s="854"/>
      <c r="D88" s="854"/>
      <c r="E88" s="854"/>
      <c r="F88" s="854"/>
      <c r="G88" s="854"/>
      <c r="H88" s="854"/>
      <c r="I88" s="854"/>
      <c r="J88" s="854"/>
      <c r="K88" s="854"/>
      <c r="L88" s="854"/>
      <c r="M88" s="854"/>
      <c r="N88" s="854"/>
      <c r="O88" s="854"/>
      <c r="P88" s="855"/>
      <c r="Q88" s="903"/>
      <c r="R88" s="904"/>
      <c r="S88" s="904"/>
      <c r="T88" s="904"/>
      <c r="U88" s="904"/>
      <c r="V88" s="904"/>
      <c r="W88" s="904"/>
      <c r="X88" s="904"/>
      <c r="Y88" s="904"/>
      <c r="Z88" s="904"/>
      <c r="AA88" s="904"/>
      <c r="AB88" s="904"/>
      <c r="AC88" s="904"/>
      <c r="AD88" s="904"/>
      <c r="AE88" s="904"/>
      <c r="AF88" s="907">
        <v>34442</v>
      </c>
      <c r="AG88" s="907"/>
      <c r="AH88" s="907"/>
      <c r="AI88" s="907"/>
      <c r="AJ88" s="907"/>
      <c r="AK88" s="904"/>
      <c r="AL88" s="904"/>
      <c r="AM88" s="904"/>
      <c r="AN88" s="904"/>
      <c r="AO88" s="904"/>
      <c r="AP88" s="907">
        <v>17787</v>
      </c>
      <c r="AQ88" s="907"/>
      <c r="AR88" s="907"/>
      <c r="AS88" s="907"/>
      <c r="AT88" s="907"/>
      <c r="AU88" s="907">
        <v>1819</v>
      </c>
      <c r="AV88" s="907"/>
      <c r="AW88" s="907"/>
      <c r="AX88" s="907"/>
      <c r="AY88" s="907"/>
      <c r="AZ88" s="912"/>
      <c r="BA88" s="912"/>
      <c r="BB88" s="912"/>
      <c r="BC88" s="912"/>
      <c r="BD88" s="913"/>
      <c r="BE88" s="237"/>
      <c r="BF88" s="237"/>
      <c r="BG88" s="237"/>
      <c r="BH88" s="237"/>
      <c r="BI88" s="237"/>
      <c r="BJ88" s="237"/>
      <c r="BK88" s="237"/>
      <c r="BL88" s="237"/>
      <c r="BM88" s="237"/>
      <c r="BN88" s="237"/>
      <c r="BO88" s="237"/>
      <c r="BP88" s="237"/>
      <c r="BQ88" s="234">
        <v>82</v>
      </c>
      <c r="BR88" s="239"/>
      <c r="BS88" s="922"/>
      <c r="BT88" s="923"/>
      <c r="BU88" s="923"/>
      <c r="BV88" s="923"/>
      <c r="BW88" s="923"/>
      <c r="BX88" s="923"/>
      <c r="BY88" s="923"/>
      <c r="BZ88" s="923"/>
      <c r="CA88" s="923"/>
      <c r="CB88" s="923"/>
      <c r="CC88" s="923"/>
      <c r="CD88" s="923"/>
      <c r="CE88" s="923"/>
      <c r="CF88" s="923"/>
      <c r="CG88" s="928"/>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22"/>
      <c r="DW88" s="923"/>
      <c r="DX88" s="923"/>
      <c r="DY88" s="923"/>
      <c r="DZ88" s="924"/>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2"/>
      <c r="BT89" s="923"/>
      <c r="BU89" s="923"/>
      <c r="BV89" s="923"/>
      <c r="BW89" s="923"/>
      <c r="BX89" s="923"/>
      <c r="BY89" s="923"/>
      <c r="BZ89" s="923"/>
      <c r="CA89" s="923"/>
      <c r="CB89" s="923"/>
      <c r="CC89" s="923"/>
      <c r="CD89" s="923"/>
      <c r="CE89" s="923"/>
      <c r="CF89" s="923"/>
      <c r="CG89" s="928"/>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22"/>
      <c r="DW89" s="923"/>
      <c r="DX89" s="923"/>
      <c r="DY89" s="923"/>
      <c r="DZ89" s="924"/>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2"/>
      <c r="BT90" s="923"/>
      <c r="BU90" s="923"/>
      <c r="BV90" s="923"/>
      <c r="BW90" s="923"/>
      <c r="BX90" s="923"/>
      <c r="BY90" s="923"/>
      <c r="BZ90" s="923"/>
      <c r="CA90" s="923"/>
      <c r="CB90" s="923"/>
      <c r="CC90" s="923"/>
      <c r="CD90" s="923"/>
      <c r="CE90" s="923"/>
      <c r="CF90" s="923"/>
      <c r="CG90" s="928"/>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22"/>
      <c r="DW90" s="923"/>
      <c r="DX90" s="923"/>
      <c r="DY90" s="923"/>
      <c r="DZ90" s="924"/>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2"/>
      <c r="BT91" s="923"/>
      <c r="BU91" s="923"/>
      <c r="BV91" s="923"/>
      <c r="BW91" s="923"/>
      <c r="BX91" s="923"/>
      <c r="BY91" s="923"/>
      <c r="BZ91" s="923"/>
      <c r="CA91" s="923"/>
      <c r="CB91" s="923"/>
      <c r="CC91" s="923"/>
      <c r="CD91" s="923"/>
      <c r="CE91" s="923"/>
      <c r="CF91" s="923"/>
      <c r="CG91" s="928"/>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22"/>
      <c r="DW91" s="923"/>
      <c r="DX91" s="923"/>
      <c r="DY91" s="923"/>
      <c r="DZ91" s="924"/>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2"/>
      <c r="BT92" s="923"/>
      <c r="BU92" s="923"/>
      <c r="BV92" s="923"/>
      <c r="BW92" s="923"/>
      <c r="BX92" s="923"/>
      <c r="BY92" s="923"/>
      <c r="BZ92" s="923"/>
      <c r="CA92" s="923"/>
      <c r="CB92" s="923"/>
      <c r="CC92" s="923"/>
      <c r="CD92" s="923"/>
      <c r="CE92" s="923"/>
      <c r="CF92" s="923"/>
      <c r="CG92" s="928"/>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22"/>
      <c r="DW92" s="923"/>
      <c r="DX92" s="923"/>
      <c r="DY92" s="923"/>
      <c r="DZ92" s="924"/>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2"/>
      <c r="BT93" s="923"/>
      <c r="BU93" s="923"/>
      <c r="BV93" s="923"/>
      <c r="BW93" s="923"/>
      <c r="BX93" s="923"/>
      <c r="BY93" s="923"/>
      <c r="BZ93" s="923"/>
      <c r="CA93" s="923"/>
      <c r="CB93" s="923"/>
      <c r="CC93" s="923"/>
      <c r="CD93" s="923"/>
      <c r="CE93" s="923"/>
      <c r="CF93" s="923"/>
      <c r="CG93" s="928"/>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22"/>
      <c r="DW93" s="923"/>
      <c r="DX93" s="923"/>
      <c r="DY93" s="923"/>
      <c r="DZ93" s="924"/>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2"/>
      <c r="BT94" s="923"/>
      <c r="BU94" s="923"/>
      <c r="BV94" s="923"/>
      <c r="BW94" s="923"/>
      <c r="BX94" s="923"/>
      <c r="BY94" s="923"/>
      <c r="BZ94" s="923"/>
      <c r="CA94" s="923"/>
      <c r="CB94" s="923"/>
      <c r="CC94" s="923"/>
      <c r="CD94" s="923"/>
      <c r="CE94" s="923"/>
      <c r="CF94" s="923"/>
      <c r="CG94" s="928"/>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22"/>
      <c r="DW94" s="923"/>
      <c r="DX94" s="923"/>
      <c r="DY94" s="923"/>
      <c r="DZ94" s="924"/>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2"/>
      <c r="BT95" s="923"/>
      <c r="BU95" s="923"/>
      <c r="BV95" s="923"/>
      <c r="BW95" s="923"/>
      <c r="BX95" s="923"/>
      <c r="BY95" s="923"/>
      <c r="BZ95" s="923"/>
      <c r="CA95" s="923"/>
      <c r="CB95" s="923"/>
      <c r="CC95" s="923"/>
      <c r="CD95" s="923"/>
      <c r="CE95" s="923"/>
      <c r="CF95" s="923"/>
      <c r="CG95" s="928"/>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22"/>
      <c r="DW95" s="923"/>
      <c r="DX95" s="923"/>
      <c r="DY95" s="923"/>
      <c r="DZ95" s="924"/>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2"/>
      <c r="BT96" s="923"/>
      <c r="BU96" s="923"/>
      <c r="BV96" s="923"/>
      <c r="BW96" s="923"/>
      <c r="BX96" s="923"/>
      <c r="BY96" s="923"/>
      <c r="BZ96" s="923"/>
      <c r="CA96" s="923"/>
      <c r="CB96" s="923"/>
      <c r="CC96" s="923"/>
      <c r="CD96" s="923"/>
      <c r="CE96" s="923"/>
      <c r="CF96" s="923"/>
      <c r="CG96" s="928"/>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22"/>
      <c r="DW96" s="923"/>
      <c r="DX96" s="923"/>
      <c r="DY96" s="923"/>
      <c r="DZ96" s="924"/>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2"/>
      <c r="BT97" s="923"/>
      <c r="BU97" s="923"/>
      <c r="BV97" s="923"/>
      <c r="BW97" s="923"/>
      <c r="BX97" s="923"/>
      <c r="BY97" s="923"/>
      <c r="BZ97" s="923"/>
      <c r="CA97" s="923"/>
      <c r="CB97" s="923"/>
      <c r="CC97" s="923"/>
      <c r="CD97" s="923"/>
      <c r="CE97" s="923"/>
      <c r="CF97" s="923"/>
      <c r="CG97" s="928"/>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22"/>
      <c r="DW97" s="923"/>
      <c r="DX97" s="923"/>
      <c r="DY97" s="923"/>
      <c r="DZ97" s="924"/>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2"/>
      <c r="BT98" s="923"/>
      <c r="BU98" s="923"/>
      <c r="BV98" s="923"/>
      <c r="BW98" s="923"/>
      <c r="BX98" s="923"/>
      <c r="BY98" s="923"/>
      <c r="BZ98" s="923"/>
      <c r="CA98" s="923"/>
      <c r="CB98" s="923"/>
      <c r="CC98" s="923"/>
      <c r="CD98" s="923"/>
      <c r="CE98" s="923"/>
      <c r="CF98" s="923"/>
      <c r="CG98" s="928"/>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22"/>
      <c r="DW98" s="923"/>
      <c r="DX98" s="923"/>
      <c r="DY98" s="923"/>
      <c r="DZ98" s="924"/>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2"/>
      <c r="BT99" s="923"/>
      <c r="BU99" s="923"/>
      <c r="BV99" s="923"/>
      <c r="BW99" s="923"/>
      <c r="BX99" s="923"/>
      <c r="BY99" s="923"/>
      <c r="BZ99" s="923"/>
      <c r="CA99" s="923"/>
      <c r="CB99" s="923"/>
      <c r="CC99" s="923"/>
      <c r="CD99" s="923"/>
      <c r="CE99" s="923"/>
      <c r="CF99" s="923"/>
      <c r="CG99" s="928"/>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22"/>
      <c r="DW99" s="923"/>
      <c r="DX99" s="923"/>
      <c r="DY99" s="923"/>
      <c r="DZ99" s="924"/>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2"/>
      <c r="BT100" s="923"/>
      <c r="BU100" s="923"/>
      <c r="BV100" s="923"/>
      <c r="BW100" s="923"/>
      <c r="BX100" s="923"/>
      <c r="BY100" s="923"/>
      <c r="BZ100" s="923"/>
      <c r="CA100" s="923"/>
      <c r="CB100" s="923"/>
      <c r="CC100" s="923"/>
      <c r="CD100" s="923"/>
      <c r="CE100" s="923"/>
      <c r="CF100" s="923"/>
      <c r="CG100" s="928"/>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22"/>
      <c r="DW100" s="923"/>
      <c r="DX100" s="923"/>
      <c r="DY100" s="923"/>
      <c r="DZ100" s="924"/>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2"/>
      <c r="BT101" s="923"/>
      <c r="BU101" s="923"/>
      <c r="BV101" s="923"/>
      <c r="BW101" s="923"/>
      <c r="BX101" s="923"/>
      <c r="BY101" s="923"/>
      <c r="BZ101" s="923"/>
      <c r="CA101" s="923"/>
      <c r="CB101" s="923"/>
      <c r="CC101" s="923"/>
      <c r="CD101" s="923"/>
      <c r="CE101" s="923"/>
      <c r="CF101" s="923"/>
      <c r="CG101" s="928"/>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22"/>
      <c r="DW101" s="923"/>
      <c r="DX101" s="923"/>
      <c r="DY101" s="923"/>
      <c r="DZ101" s="924"/>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361</v>
      </c>
      <c r="BR102" s="853" t="s">
        <v>391</v>
      </c>
      <c r="BS102" s="854"/>
      <c r="BT102" s="854"/>
      <c r="BU102" s="854"/>
      <c r="BV102" s="854"/>
      <c r="BW102" s="854"/>
      <c r="BX102" s="854"/>
      <c r="BY102" s="854"/>
      <c r="BZ102" s="854"/>
      <c r="CA102" s="854"/>
      <c r="CB102" s="854"/>
      <c r="CC102" s="854"/>
      <c r="CD102" s="854"/>
      <c r="CE102" s="854"/>
      <c r="CF102" s="854"/>
      <c r="CG102" s="855"/>
      <c r="CH102" s="950"/>
      <c r="CI102" s="951"/>
      <c r="CJ102" s="951"/>
      <c r="CK102" s="951"/>
      <c r="CL102" s="952"/>
      <c r="CM102" s="950"/>
      <c r="CN102" s="951"/>
      <c r="CO102" s="951"/>
      <c r="CP102" s="951"/>
      <c r="CQ102" s="952"/>
      <c r="CR102" s="953">
        <v>205</v>
      </c>
      <c r="CS102" s="915"/>
      <c r="CT102" s="915"/>
      <c r="CU102" s="915"/>
      <c r="CV102" s="954"/>
      <c r="CW102" s="953"/>
      <c r="CX102" s="915"/>
      <c r="CY102" s="915"/>
      <c r="CZ102" s="915"/>
      <c r="DA102" s="954"/>
      <c r="DB102" s="953"/>
      <c r="DC102" s="915"/>
      <c r="DD102" s="915"/>
      <c r="DE102" s="915"/>
      <c r="DF102" s="954"/>
      <c r="DG102" s="953"/>
      <c r="DH102" s="915"/>
      <c r="DI102" s="915"/>
      <c r="DJ102" s="915"/>
      <c r="DK102" s="954"/>
      <c r="DL102" s="953"/>
      <c r="DM102" s="915"/>
      <c r="DN102" s="915"/>
      <c r="DO102" s="915"/>
      <c r="DP102" s="954"/>
      <c r="DQ102" s="953"/>
      <c r="DR102" s="915"/>
      <c r="DS102" s="915"/>
      <c r="DT102" s="915"/>
      <c r="DU102" s="954"/>
      <c r="DV102" s="853"/>
      <c r="DW102" s="854"/>
      <c r="DX102" s="854"/>
      <c r="DY102" s="854"/>
      <c r="DZ102" s="977"/>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8" t="s">
        <v>392</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9" t="s">
        <v>393</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394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0" t="s">
        <v>396</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397</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5" t="s">
        <v>398</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399</v>
      </c>
      <c r="AB109" s="956"/>
      <c r="AC109" s="956"/>
      <c r="AD109" s="956"/>
      <c r="AE109" s="957"/>
      <c r="AF109" s="955" t="s">
        <v>400</v>
      </c>
      <c r="AG109" s="956"/>
      <c r="AH109" s="956"/>
      <c r="AI109" s="956"/>
      <c r="AJ109" s="957"/>
      <c r="AK109" s="955" t="s">
        <v>287</v>
      </c>
      <c r="AL109" s="956"/>
      <c r="AM109" s="956"/>
      <c r="AN109" s="956"/>
      <c r="AO109" s="957"/>
      <c r="AP109" s="955" t="s">
        <v>401</v>
      </c>
      <c r="AQ109" s="956"/>
      <c r="AR109" s="956"/>
      <c r="AS109" s="956"/>
      <c r="AT109" s="958"/>
      <c r="AU109" s="975" t="s">
        <v>398</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399</v>
      </c>
      <c r="BR109" s="956"/>
      <c r="BS109" s="956"/>
      <c r="BT109" s="956"/>
      <c r="BU109" s="957"/>
      <c r="BV109" s="955" t="s">
        <v>400</v>
      </c>
      <c r="BW109" s="956"/>
      <c r="BX109" s="956"/>
      <c r="BY109" s="956"/>
      <c r="BZ109" s="957"/>
      <c r="CA109" s="955" t="s">
        <v>287</v>
      </c>
      <c r="CB109" s="956"/>
      <c r="CC109" s="956"/>
      <c r="CD109" s="956"/>
      <c r="CE109" s="957"/>
      <c r="CF109" s="976" t="s">
        <v>401</v>
      </c>
      <c r="CG109" s="976"/>
      <c r="CH109" s="976"/>
      <c r="CI109" s="976"/>
      <c r="CJ109" s="976"/>
      <c r="CK109" s="955" t="s">
        <v>402</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399</v>
      </c>
      <c r="DH109" s="956"/>
      <c r="DI109" s="956"/>
      <c r="DJ109" s="956"/>
      <c r="DK109" s="957"/>
      <c r="DL109" s="955" t="s">
        <v>400</v>
      </c>
      <c r="DM109" s="956"/>
      <c r="DN109" s="956"/>
      <c r="DO109" s="956"/>
      <c r="DP109" s="957"/>
      <c r="DQ109" s="955" t="s">
        <v>287</v>
      </c>
      <c r="DR109" s="956"/>
      <c r="DS109" s="956"/>
      <c r="DT109" s="956"/>
      <c r="DU109" s="957"/>
      <c r="DV109" s="955" t="s">
        <v>401</v>
      </c>
      <c r="DW109" s="956"/>
      <c r="DX109" s="956"/>
      <c r="DY109" s="956"/>
      <c r="DZ109" s="958"/>
    </row>
    <row r="110" spans="1:131" s="226" customFormat="1" ht="26.25" customHeight="1">
      <c r="A110" s="959" t="s">
        <v>403</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1288025</v>
      </c>
      <c r="AB110" s="963"/>
      <c r="AC110" s="963"/>
      <c r="AD110" s="963"/>
      <c r="AE110" s="964"/>
      <c r="AF110" s="965">
        <v>1328144</v>
      </c>
      <c r="AG110" s="963"/>
      <c r="AH110" s="963"/>
      <c r="AI110" s="963"/>
      <c r="AJ110" s="964"/>
      <c r="AK110" s="965">
        <v>1340997</v>
      </c>
      <c r="AL110" s="963"/>
      <c r="AM110" s="963"/>
      <c r="AN110" s="963"/>
      <c r="AO110" s="964"/>
      <c r="AP110" s="966">
        <v>13.9</v>
      </c>
      <c r="AQ110" s="967"/>
      <c r="AR110" s="967"/>
      <c r="AS110" s="967"/>
      <c r="AT110" s="968"/>
      <c r="AU110" s="969" t="s">
        <v>73</v>
      </c>
      <c r="AV110" s="970"/>
      <c r="AW110" s="970"/>
      <c r="AX110" s="970"/>
      <c r="AY110" s="970"/>
      <c r="AZ110" s="992" t="s">
        <v>404</v>
      </c>
      <c r="BA110" s="960"/>
      <c r="BB110" s="960"/>
      <c r="BC110" s="960"/>
      <c r="BD110" s="960"/>
      <c r="BE110" s="960"/>
      <c r="BF110" s="960"/>
      <c r="BG110" s="960"/>
      <c r="BH110" s="960"/>
      <c r="BI110" s="960"/>
      <c r="BJ110" s="960"/>
      <c r="BK110" s="960"/>
      <c r="BL110" s="960"/>
      <c r="BM110" s="960"/>
      <c r="BN110" s="960"/>
      <c r="BO110" s="960"/>
      <c r="BP110" s="961"/>
      <c r="BQ110" s="993">
        <v>13059081</v>
      </c>
      <c r="BR110" s="994"/>
      <c r="BS110" s="994"/>
      <c r="BT110" s="994"/>
      <c r="BU110" s="994"/>
      <c r="BV110" s="994">
        <v>13900371</v>
      </c>
      <c r="BW110" s="994"/>
      <c r="BX110" s="994"/>
      <c r="BY110" s="994"/>
      <c r="BZ110" s="994"/>
      <c r="CA110" s="994">
        <v>14004799</v>
      </c>
      <c r="CB110" s="994"/>
      <c r="CC110" s="994"/>
      <c r="CD110" s="994"/>
      <c r="CE110" s="994"/>
      <c r="CF110" s="1007">
        <v>144.9</v>
      </c>
      <c r="CG110" s="1008"/>
      <c r="CH110" s="1008"/>
      <c r="CI110" s="1008"/>
      <c r="CJ110" s="1008"/>
      <c r="CK110" s="1009" t="s">
        <v>405</v>
      </c>
      <c r="CL110" s="1010"/>
      <c r="CM110" s="992" t="s">
        <v>406</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93" t="s">
        <v>180</v>
      </c>
      <c r="DH110" s="994"/>
      <c r="DI110" s="994"/>
      <c r="DJ110" s="994"/>
      <c r="DK110" s="994"/>
      <c r="DL110" s="994" t="s">
        <v>407</v>
      </c>
      <c r="DM110" s="994"/>
      <c r="DN110" s="994"/>
      <c r="DO110" s="994"/>
      <c r="DP110" s="994"/>
      <c r="DQ110" s="994" t="s">
        <v>408</v>
      </c>
      <c r="DR110" s="994"/>
      <c r="DS110" s="994"/>
      <c r="DT110" s="994"/>
      <c r="DU110" s="994"/>
      <c r="DV110" s="995" t="s">
        <v>409</v>
      </c>
      <c r="DW110" s="995"/>
      <c r="DX110" s="995"/>
      <c r="DY110" s="995"/>
      <c r="DZ110" s="996"/>
    </row>
    <row r="111" spans="1:131" s="226" customFormat="1" ht="26.25" customHeight="1">
      <c r="A111" s="997" t="s">
        <v>410</v>
      </c>
      <c r="B111" s="998"/>
      <c r="C111" s="998"/>
      <c r="D111" s="998"/>
      <c r="E111" s="998"/>
      <c r="F111" s="998"/>
      <c r="G111" s="998"/>
      <c r="H111" s="998"/>
      <c r="I111" s="998"/>
      <c r="J111" s="998"/>
      <c r="K111" s="998"/>
      <c r="L111" s="998"/>
      <c r="M111" s="998"/>
      <c r="N111" s="998"/>
      <c r="O111" s="998"/>
      <c r="P111" s="998"/>
      <c r="Q111" s="998"/>
      <c r="R111" s="998"/>
      <c r="S111" s="998"/>
      <c r="T111" s="998"/>
      <c r="U111" s="998"/>
      <c r="V111" s="998"/>
      <c r="W111" s="998"/>
      <c r="X111" s="998"/>
      <c r="Y111" s="998"/>
      <c r="Z111" s="999"/>
      <c r="AA111" s="1000" t="s">
        <v>180</v>
      </c>
      <c r="AB111" s="1001"/>
      <c r="AC111" s="1001"/>
      <c r="AD111" s="1001"/>
      <c r="AE111" s="1002"/>
      <c r="AF111" s="1003" t="s">
        <v>180</v>
      </c>
      <c r="AG111" s="1001"/>
      <c r="AH111" s="1001"/>
      <c r="AI111" s="1001"/>
      <c r="AJ111" s="1002"/>
      <c r="AK111" s="1003" t="s">
        <v>180</v>
      </c>
      <c r="AL111" s="1001"/>
      <c r="AM111" s="1001"/>
      <c r="AN111" s="1001"/>
      <c r="AO111" s="1002"/>
      <c r="AP111" s="1004" t="s">
        <v>180</v>
      </c>
      <c r="AQ111" s="1005"/>
      <c r="AR111" s="1005"/>
      <c r="AS111" s="1005"/>
      <c r="AT111" s="1006"/>
      <c r="AU111" s="971"/>
      <c r="AV111" s="972"/>
      <c r="AW111" s="972"/>
      <c r="AX111" s="972"/>
      <c r="AY111" s="972"/>
      <c r="AZ111" s="985" t="s">
        <v>411</v>
      </c>
      <c r="BA111" s="986"/>
      <c r="BB111" s="986"/>
      <c r="BC111" s="986"/>
      <c r="BD111" s="986"/>
      <c r="BE111" s="986"/>
      <c r="BF111" s="986"/>
      <c r="BG111" s="986"/>
      <c r="BH111" s="986"/>
      <c r="BI111" s="986"/>
      <c r="BJ111" s="986"/>
      <c r="BK111" s="986"/>
      <c r="BL111" s="986"/>
      <c r="BM111" s="986"/>
      <c r="BN111" s="986"/>
      <c r="BO111" s="986"/>
      <c r="BP111" s="987"/>
      <c r="BQ111" s="988" t="s">
        <v>180</v>
      </c>
      <c r="BR111" s="989"/>
      <c r="BS111" s="989"/>
      <c r="BT111" s="989"/>
      <c r="BU111" s="989"/>
      <c r="BV111" s="989" t="s">
        <v>412</v>
      </c>
      <c r="BW111" s="989"/>
      <c r="BX111" s="989"/>
      <c r="BY111" s="989"/>
      <c r="BZ111" s="989"/>
      <c r="CA111" s="989" t="s">
        <v>180</v>
      </c>
      <c r="CB111" s="989"/>
      <c r="CC111" s="989"/>
      <c r="CD111" s="989"/>
      <c r="CE111" s="989"/>
      <c r="CF111" s="983" t="s">
        <v>409</v>
      </c>
      <c r="CG111" s="984"/>
      <c r="CH111" s="984"/>
      <c r="CI111" s="984"/>
      <c r="CJ111" s="984"/>
      <c r="CK111" s="1011"/>
      <c r="CL111" s="1012"/>
      <c r="CM111" s="985" t="s">
        <v>413</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180</v>
      </c>
      <c r="DH111" s="989"/>
      <c r="DI111" s="989"/>
      <c r="DJ111" s="989"/>
      <c r="DK111" s="989"/>
      <c r="DL111" s="989" t="s">
        <v>180</v>
      </c>
      <c r="DM111" s="989"/>
      <c r="DN111" s="989"/>
      <c r="DO111" s="989"/>
      <c r="DP111" s="989"/>
      <c r="DQ111" s="989" t="s">
        <v>414</v>
      </c>
      <c r="DR111" s="989"/>
      <c r="DS111" s="989"/>
      <c r="DT111" s="989"/>
      <c r="DU111" s="989"/>
      <c r="DV111" s="990" t="s">
        <v>409</v>
      </c>
      <c r="DW111" s="990"/>
      <c r="DX111" s="990"/>
      <c r="DY111" s="990"/>
      <c r="DZ111" s="991"/>
    </row>
    <row r="112" spans="1:131" s="226" customFormat="1" ht="26.25" customHeight="1">
      <c r="A112" s="1015" t="s">
        <v>415</v>
      </c>
      <c r="B112" s="1016"/>
      <c r="C112" s="986" t="s">
        <v>416</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1021" t="s">
        <v>409</v>
      </c>
      <c r="AB112" s="1022"/>
      <c r="AC112" s="1022"/>
      <c r="AD112" s="1022"/>
      <c r="AE112" s="1023"/>
      <c r="AF112" s="1024" t="s">
        <v>180</v>
      </c>
      <c r="AG112" s="1022"/>
      <c r="AH112" s="1022"/>
      <c r="AI112" s="1022"/>
      <c r="AJ112" s="1023"/>
      <c r="AK112" s="1024" t="s">
        <v>409</v>
      </c>
      <c r="AL112" s="1022"/>
      <c r="AM112" s="1022"/>
      <c r="AN112" s="1022"/>
      <c r="AO112" s="1023"/>
      <c r="AP112" s="1025" t="s">
        <v>180</v>
      </c>
      <c r="AQ112" s="1026"/>
      <c r="AR112" s="1026"/>
      <c r="AS112" s="1026"/>
      <c r="AT112" s="1027"/>
      <c r="AU112" s="971"/>
      <c r="AV112" s="972"/>
      <c r="AW112" s="972"/>
      <c r="AX112" s="972"/>
      <c r="AY112" s="972"/>
      <c r="AZ112" s="985" t="s">
        <v>417</v>
      </c>
      <c r="BA112" s="986"/>
      <c r="BB112" s="986"/>
      <c r="BC112" s="986"/>
      <c r="BD112" s="986"/>
      <c r="BE112" s="986"/>
      <c r="BF112" s="986"/>
      <c r="BG112" s="986"/>
      <c r="BH112" s="986"/>
      <c r="BI112" s="986"/>
      <c r="BJ112" s="986"/>
      <c r="BK112" s="986"/>
      <c r="BL112" s="986"/>
      <c r="BM112" s="986"/>
      <c r="BN112" s="986"/>
      <c r="BO112" s="986"/>
      <c r="BP112" s="987"/>
      <c r="BQ112" s="988">
        <v>203236</v>
      </c>
      <c r="BR112" s="989"/>
      <c r="BS112" s="989"/>
      <c r="BT112" s="989"/>
      <c r="BU112" s="989"/>
      <c r="BV112" s="989">
        <v>219603</v>
      </c>
      <c r="BW112" s="989"/>
      <c r="BX112" s="989"/>
      <c r="BY112" s="989"/>
      <c r="BZ112" s="989"/>
      <c r="CA112" s="989">
        <v>228157</v>
      </c>
      <c r="CB112" s="989"/>
      <c r="CC112" s="989"/>
      <c r="CD112" s="989"/>
      <c r="CE112" s="989"/>
      <c r="CF112" s="983">
        <v>2.4</v>
      </c>
      <c r="CG112" s="984"/>
      <c r="CH112" s="984"/>
      <c r="CI112" s="984"/>
      <c r="CJ112" s="984"/>
      <c r="CK112" s="1011"/>
      <c r="CL112" s="1012"/>
      <c r="CM112" s="985" t="s">
        <v>418</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412</v>
      </c>
      <c r="DH112" s="989"/>
      <c r="DI112" s="989"/>
      <c r="DJ112" s="989"/>
      <c r="DK112" s="989"/>
      <c r="DL112" s="989" t="s">
        <v>180</v>
      </c>
      <c r="DM112" s="989"/>
      <c r="DN112" s="989"/>
      <c r="DO112" s="989"/>
      <c r="DP112" s="989"/>
      <c r="DQ112" s="989" t="s">
        <v>407</v>
      </c>
      <c r="DR112" s="989"/>
      <c r="DS112" s="989"/>
      <c r="DT112" s="989"/>
      <c r="DU112" s="989"/>
      <c r="DV112" s="990" t="s">
        <v>412</v>
      </c>
      <c r="DW112" s="990"/>
      <c r="DX112" s="990"/>
      <c r="DY112" s="990"/>
      <c r="DZ112" s="991"/>
    </row>
    <row r="113" spans="1:130" s="226" customFormat="1" ht="26.25" customHeight="1">
      <c r="A113" s="1017"/>
      <c r="B113" s="1018"/>
      <c r="C113" s="986" t="s">
        <v>419</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1000">
        <v>13442</v>
      </c>
      <c r="AB113" s="1001"/>
      <c r="AC113" s="1001"/>
      <c r="AD113" s="1001"/>
      <c r="AE113" s="1002"/>
      <c r="AF113" s="1003">
        <v>16143</v>
      </c>
      <c r="AG113" s="1001"/>
      <c r="AH113" s="1001"/>
      <c r="AI113" s="1001"/>
      <c r="AJ113" s="1002"/>
      <c r="AK113" s="1003">
        <v>16138</v>
      </c>
      <c r="AL113" s="1001"/>
      <c r="AM113" s="1001"/>
      <c r="AN113" s="1001"/>
      <c r="AO113" s="1002"/>
      <c r="AP113" s="1004">
        <v>0.2</v>
      </c>
      <c r="AQ113" s="1005"/>
      <c r="AR113" s="1005"/>
      <c r="AS113" s="1005"/>
      <c r="AT113" s="1006"/>
      <c r="AU113" s="971"/>
      <c r="AV113" s="972"/>
      <c r="AW113" s="972"/>
      <c r="AX113" s="972"/>
      <c r="AY113" s="972"/>
      <c r="AZ113" s="985" t="s">
        <v>420</v>
      </c>
      <c r="BA113" s="986"/>
      <c r="BB113" s="986"/>
      <c r="BC113" s="986"/>
      <c r="BD113" s="986"/>
      <c r="BE113" s="986"/>
      <c r="BF113" s="986"/>
      <c r="BG113" s="986"/>
      <c r="BH113" s="986"/>
      <c r="BI113" s="986"/>
      <c r="BJ113" s="986"/>
      <c r="BK113" s="986"/>
      <c r="BL113" s="986"/>
      <c r="BM113" s="986"/>
      <c r="BN113" s="986"/>
      <c r="BO113" s="986"/>
      <c r="BP113" s="987"/>
      <c r="BQ113" s="988">
        <v>2244217</v>
      </c>
      <c r="BR113" s="989"/>
      <c r="BS113" s="989"/>
      <c r="BT113" s="989"/>
      <c r="BU113" s="989"/>
      <c r="BV113" s="989">
        <v>2061775</v>
      </c>
      <c r="BW113" s="989"/>
      <c r="BX113" s="989"/>
      <c r="BY113" s="989"/>
      <c r="BZ113" s="989"/>
      <c r="CA113" s="989">
        <v>1818886</v>
      </c>
      <c r="CB113" s="989"/>
      <c r="CC113" s="989"/>
      <c r="CD113" s="989"/>
      <c r="CE113" s="989"/>
      <c r="CF113" s="983">
        <v>18.8</v>
      </c>
      <c r="CG113" s="984"/>
      <c r="CH113" s="984"/>
      <c r="CI113" s="984"/>
      <c r="CJ113" s="984"/>
      <c r="CK113" s="1011"/>
      <c r="CL113" s="1012"/>
      <c r="CM113" s="985" t="s">
        <v>421</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1" t="s">
        <v>408</v>
      </c>
      <c r="DH113" s="1022"/>
      <c r="DI113" s="1022"/>
      <c r="DJ113" s="1022"/>
      <c r="DK113" s="1023"/>
      <c r="DL113" s="1024" t="s">
        <v>408</v>
      </c>
      <c r="DM113" s="1022"/>
      <c r="DN113" s="1022"/>
      <c r="DO113" s="1022"/>
      <c r="DP113" s="1023"/>
      <c r="DQ113" s="1024" t="s">
        <v>422</v>
      </c>
      <c r="DR113" s="1022"/>
      <c r="DS113" s="1022"/>
      <c r="DT113" s="1022"/>
      <c r="DU113" s="1023"/>
      <c r="DV113" s="1025" t="s">
        <v>412</v>
      </c>
      <c r="DW113" s="1026"/>
      <c r="DX113" s="1026"/>
      <c r="DY113" s="1026"/>
      <c r="DZ113" s="1027"/>
    </row>
    <row r="114" spans="1:130" s="226" customFormat="1" ht="26.25" customHeight="1">
      <c r="A114" s="1017"/>
      <c r="B114" s="1018"/>
      <c r="C114" s="986" t="s">
        <v>423</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1021">
        <v>144545</v>
      </c>
      <c r="AB114" s="1022"/>
      <c r="AC114" s="1022"/>
      <c r="AD114" s="1022"/>
      <c r="AE114" s="1023"/>
      <c r="AF114" s="1024">
        <v>156882</v>
      </c>
      <c r="AG114" s="1022"/>
      <c r="AH114" s="1022"/>
      <c r="AI114" s="1022"/>
      <c r="AJ114" s="1023"/>
      <c r="AK114" s="1024">
        <v>172266</v>
      </c>
      <c r="AL114" s="1022"/>
      <c r="AM114" s="1022"/>
      <c r="AN114" s="1022"/>
      <c r="AO114" s="1023"/>
      <c r="AP114" s="1025">
        <v>1.8</v>
      </c>
      <c r="AQ114" s="1026"/>
      <c r="AR114" s="1026"/>
      <c r="AS114" s="1026"/>
      <c r="AT114" s="1027"/>
      <c r="AU114" s="971"/>
      <c r="AV114" s="972"/>
      <c r="AW114" s="972"/>
      <c r="AX114" s="972"/>
      <c r="AY114" s="972"/>
      <c r="AZ114" s="985" t="s">
        <v>424</v>
      </c>
      <c r="BA114" s="986"/>
      <c r="BB114" s="986"/>
      <c r="BC114" s="986"/>
      <c r="BD114" s="986"/>
      <c r="BE114" s="986"/>
      <c r="BF114" s="986"/>
      <c r="BG114" s="986"/>
      <c r="BH114" s="986"/>
      <c r="BI114" s="986"/>
      <c r="BJ114" s="986"/>
      <c r="BK114" s="986"/>
      <c r="BL114" s="986"/>
      <c r="BM114" s="986"/>
      <c r="BN114" s="986"/>
      <c r="BO114" s="986"/>
      <c r="BP114" s="987"/>
      <c r="BQ114" s="988">
        <v>1066828</v>
      </c>
      <c r="BR114" s="989"/>
      <c r="BS114" s="989"/>
      <c r="BT114" s="989"/>
      <c r="BU114" s="989"/>
      <c r="BV114" s="989">
        <v>1072449</v>
      </c>
      <c r="BW114" s="989"/>
      <c r="BX114" s="989"/>
      <c r="BY114" s="989"/>
      <c r="BZ114" s="989"/>
      <c r="CA114" s="989">
        <v>1077664</v>
      </c>
      <c r="CB114" s="989"/>
      <c r="CC114" s="989"/>
      <c r="CD114" s="989"/>
      <c r="CE114" s="989"/>
      <c r="CF114" s="983">
        <v>11.2</v>
      </c>
      <c r="CG114" s="984"/>
      <c r="CH114" s="984"/>
      <c r="CI114" s="984"/>
      <c r="CJ114" s="984"/>
      <c r="CK114" s="1011"/>
      <c r="CL114" s="1012"/>
      <c r="CM114" s="985" t="s">
        <v>425</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1" t="s">
        <v>412</v>
      </c>
      <c r="DH114" s="1022"/>
      <c r="DI114" s="1022"/>
      <c r="DJ114" s="1022"/>
      <c r="DK114" s="1023"/>
      <c r="DL114" s="1024" t="s">
        <v>180</v>
      </c>
      <c r="DM114" s="1022"/>
      <c r="DN114" s="1022"/>
      <c r="DO114" s="1022"/>
      <c r="DP114" s="1023"/>
      <c r="DQ114" s="1024" t="s">
        <v>412</v>
      </c>
      <c r="DR114" s="1022"/>
      <c r="DS114" s="1022"/>
      <c r="DT114" s="1022"/>
      <c r="DU114" s="1023"/>
      <c r="DV114" s="1025" t="s">
        <v>180</v>
      </c>
      <c r="DW114" s="1026"/>
      <c r="DX114" s="1026"/>
      <c r="DY114" s="1026"/>
      <c r="DZ114" s="1027"/>
    </row>
    <row r="115" spans="1:130" s="226" customFormat="1" ht="26.25" customHeight="1">
      <c r="A115" s="1017"/>
      <c r="B115" s="1018"/>
      <c r="C115" s="986" t="s">
        <v>426</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1000">
        <v>233749</v>
      </c>
      <c r="AB115" s="1001"/>
      <c r="AC115" s="1001"/>
      <c r="AD115" s="1001"/>
      <c r="AE115" s="1002"/>
      <c r="AF115" s="1003">
        <v>242460</v>
      </c>
      <c r="AG115" s="1001"/>
      <c r="AH115" s="1001"/>
      <c r="AI115" s="1001"/>
      <c r="AJ115" s="1002"/>
      <c r="AK115" s="1003">
        <v>192818</v>
      </c>
      <c r="AL115" s="1001"/>
      <c r="AM115" s="1001"/>
      <c r="AN115" s="1001"/>
      <c r="AO115" s="1002"/>
      <c r="AP115" s="1004">
        <v>2</v>
      </c>
      <c r="AQ115" s="1005"/>
      <c r="AR115" s="1005"/>
      <c r="AS115" s="1005"/>
      <c r="AT115" s="1006"/>
      <c r="AU115" s="971"/>
      <c r="AV115" s="972"/>
      <c r="AW115" s="972"/>
      <c r="AX115" s="972"/>
      <c r="AY115" s="972"/>
      <c r="AZ115" s="985" t="s">
        <v>427</v>
      </c>
      <c r="BA115" s="986"/>
      <c r="BB115" s="986"/>
      <c r="BC115" s="986"/>
      <c r="BD115" s="986"/>
      <c r="BE115" s="986"/>
      <c r="BF115" s="986"/>
      <c r="BG115" s="986"/>
      <c r="BH115" s="986"/>
      <c r="BI115" s="986"/>
      <c r="BJ115" s="986"/>
      <c r="BK115" s="986"/>
      <c r="BL115" s="986"/>
      <c r="BM115" s="986"/>
      <c r="BN115" s="986"/>
      <c r="BO115" s="986"/>
      <c r="BP115" s="987"/>
      <c r="BQ115" s="988" t="s">
        <v>412</v>
      </c>
      <c r="BR115" s="989"/>
      <c r="BS115" s="989"/>
      <c r="BT115" s="989"/>
      <c r="BU115" s="989"/>
      <c r="BV115" s="989" t="s">
        <v>412</v>
      </c>
      <c r="BW115" s="989"/>
      <c r="BX115" s="989"/>
      <c r="BY115" s="989"/>
      <c r="BZ115" s="989"/>
      <c r="CA115" s="989" t="s">
        <v>180</v>
      </c>
      <c r="CB115" s="989"/>
      <c r="CC115" s="989"/>
      <c r="CD115" s="989"/>
      <c r="CE115" s="989"/>
      <c r="CF115" s="983" t="s">
        <v>180</v>
      </c>
      <c r="CG115" s="984"/>
      <c r="CH115" s="984"/>
      <c r="CI115" s="984"/>
      <c r="CJ115" s="984"/>
      <c r="CK115" s="1011"/>
      <c r="CL115" s="1012"/>
      <c r="CM115" s="985" t="s">
        <v>428</v>
      </c>
      <c r="CN115" s="986"/>
      <c r="CO115" s="986"/>
      <c r="CP115" s="986"/>
      <c r="CQ115" s="986"/>
      <c r="CR115" s="986"/>
      <c r="CS115" s="986"/>
      <c r="CT115" s="986"/>
      <c r="CU115" s="986"/>
      <c r="CV115" s="986"/>
      <c r="CW115" s="986"/>
      <c r="CX115" s="986"/>
      <c r="CY115" s="986"/>
      <c r="CZ115" s="986"/>
      <c r="DA115" s="986"/>
      <c r="DB115" s="986"/>
      <c r="DC115" s="986"/>
      <c r="DD115" s="986"/>
      <c r="DE115" s="986"/>
      <c r="DF115" s="987"/>
      <c r="DG115" s="1021" t="s">
        <v>180</v>
      </c>
      <c r="DH115" s="1022"/>
      <c r="DI115" s="1022"/>
      <c r="DJ115" s="1022"/>
      <c r="DK115" s="1023"/>
      <c r="DL115" s="1024" t="s">
        <v>412</v>
      </c>
      <c r="DM115" s="1022"/>
      <c r="DN115" s="1022"/>
      <c r="DO115" s="1022"/>
      <c r="DP115" s="1023"/>
      <c r="DQ115" s="1024" t="s">
        <v>180</v>
      </c>
      <c r="DR115" s="1022"/>
      <c r="DS115" s="1022"/>
      <c r="DT115" s="1022"/>
      <c r="DU115" s="1023"/>
      <c r="DV115" s="1025" t="s">
        <v>409</v>
      </c>
      <c r="DW115" s="1026"/>
      <c r="DX115" s="1026"/>
      <c r="DY115" s="1026"/>
      <c r="DZ115" s="1027"/>
    </row>
    <row r="116" spans="1:130" s="226" customFormat="1" ht="26.25" customHeight="1">
      <c r="A116" s="1019"/>
      <c r="B116" s="1020"/>
      <c r="C116" s="1028" t="s">
        <v>429</v>
      </c>
      <c r="D116" s="1028"/>
      <c r="E116" s="1028"/>
      <c r="F116" s="1028"/>
      <c r="G116" s="1028"/>
      <c r="H116" s="1028"/>
      <c r="I116" s="1028"/>
      <c r="J116" s="1028"/>
      <c r="K116" s="1028"/>
      <c r="L116" s="1028"/>
      <c r="M116" s="1028"/>
      <c r="N116" s="1028"/>
      <c r="O116" s="1028"/>
      <c r="P116" s="1028"/>
      <c r="Q116" s="1028"/>
      <c r="R116" s="1028"/>
      <c r="S116" s="1028"/>
      <c r="T116" s="1028"/>
      <c r="U116" s="1028"/>
      <c r="V116" s="1028"/>
      <c r="W116" s="1028"/>
      <c r="X116" s="1028"/>
      <c r="Y116" s="1028"/>
      <c r="Z116" s="1029"/>
      <c r="AA116" s="1021" t="s">
        <v>414</v>
      </c>
      <c r="AB116" s="1022"/>
      <c r="AC116" s="1022"/>
      <c r="AD116" s="1022"/>
      <c r="AE116" s="1023"/>
      <c r="AF116" s="1024" t="s">
        <v>180</v>
      </c>
      <c r="AG116" s="1022"/>
      <c r="AH116" s="1022"/>
      <c r="AI116" s="1022"/>
      <c r="AJ116" s="1023"/>
      <c r="AK116" s="1024" t="s">
        <v>180</v>
      </c>
      <c r="AL116" s="1022"/>
      <c r="AM116" s="1022"/>
      <c r="AN116" s="1022"/>
      <c r="AO116" s="1023"/>
      <c r="AP116" s="1025" t="s">
        <v>412</v>
      </c>
      <c r="AQ116" s="1026"/>
      <c r="AR116" s="1026"/>
      <c r="AS116" s="1026"/>
      <c r="AT116" s="1027"/>
      <c r="AU116" s="971"/>
      <c r="AV116" s="972"/>
      <c r="AW116" s="972"/>
      <c r="AX116" s="972"/>
      <c r="AY116" s="972"/>
      <c r="AZ116" s="1030" t="s">
        <v>430</v>
      </c>
      <c r="BA116" s="1031"/>
      <c r="BB116" s="1031"/>
      <c r="BC116" s="1031"/>
      <c r="BD116" s="1031"/>
      <c r="BE116" s="1031"/>
      <c r="BF116" s="1031"/>
      <c r="BG116" s="1031"/>
      <c r="BH116" s="1031"/>
      <c r="BI116" s="1031"/>
      <c r="BJ116" s="1031"/>
      <c r="BK116" s="1031"/>
      <c r="BL116" s="1031"/>
      <c r="BM116" s="1031"/>
      <c r="BN116" s="1031"/>
      <c r="BO116" s="1031"/>
      <c r="BP116" s="1032"/>
      <c r="BQ116" s="988" t="s">
        <v>180</v>
      </c>
      <c r="BR116" s="989"/>
      <c r="BS116" s="989"/>
      <c r="BT116" s="989"/>
      <c r="BU116" s="989"/>
      <c r="BV116" s="989" t="s">
        <v>409</v>
      </c>
      <c r="BW116" s="989"/>
      <c r="BX116" s="989"/>
      <c r="BY116" s="989"/>
      <c r="BZ116" s="989"/>
      <c r="CA116" s="989" t="s">
        <v>431</v>
      </c>
      <c r="CB116" s="989"/>
      <c r="CC116" s="989"/>
      <c r="CD116" s="989"/>
      <c r="CE116" s="989"/>
      <c r="CF116" s="983" t="s">
        <v>408</v>
      </c>
      <c r="CG116" s="984"/>
      <c r="CH116" s="984"/>
      <c r="CI116" s="984"/>
      <c r="CJ116" s="984"/>
      <c r="CK116" s="1011"/>
      <c r="CL116" s="1012"/>
      <c r="CM116" s="985" t="s">
        <v>432</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1" t="s">
        <v>409</v>
      </c>
      <c r="DH116" s="1022"/>
      <c r="DI116" s="1022"/>
      <c r="DJ116" s="1022"/>
      <c r="DK116" s="1023"/>
      <c r="DL116" s="1024" t="s">
        <v>180</v>
      </c>
      <c r="DM116" s="1022"/>
      <c r="DN116" s="1022"/>
      <c r="DO116" s="1022"/>
      <c r="DP116" s="1023"/>
      <c r="DQ116" s="1024" t="s">
        <v>408</v>
      </c>
      <c r="DR116" s="1022"/>
      <c r="DS116" s="1022"/>
      <c r="DT116" s="1022"/>
      <c r="DU116" s="1023"/>
      <c r="DV116" s="1025" t="s">
        <v>180</v>
      </c>
      <c r="DW116" s="1026"/>
      <c r="DX116" s="1026"/>
      <c r="DY116" s="1026"/>
      <c r="DZ116" s="1027"/>
    </row>
    <row r="117" spans="1:130" s="226" customFormat="1" ht="26.25" customHeight="1">
      <c r="A117" s="975" t="s">
        <v>188</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0" t="s">
        <v>433</v>
      </c>
      <c r="Z117" s="957"/>
      <c r="AA117" s="1041">
        <v>1679761</v>
      </c>
      <c r="AB117" s="1042"/>
      <c r="AC117" s="1042"/>
      <c r="AD117" s="1042"/>
      <c r="AE117" s="1043"/>
      <c r="AF117" s="1044">
        <v>1743629</v>
      </c>
      <c r="AG117" s="1042"/>
      <c r="AH117" s="1042"/>
      <c r="AI117" s="1042"/>
      <c r="AJ117" s="1043"/>
      <c r="AK117" s="1044">
        <v>1722219</v>
      </c>
      <c r="AL117" s="1042"/>
      <c r="AM117" s="1042"/>
      <c r="AN117" s="1042"/>
      <c r="AO117" s="1043"/>
      <c r="AP117" s="1045"/>
      <c r="AQ117" s="1046"/>
      <c r="AR117" s="1046"/>
      <c r="AS117" s="1046"/>
      <c r="AT117" s="1047"/>
      <c r="AU117" s="971"/>
      <c r="AV117" s="972"/>
      <c r="AW117" s="972"/>
      <c r="AX117" s="972"/>
      <c r="AY117" s="972"/>
      <c r="AZ117" s="1037" t="s">
        <v>434</v>
      </c>
      <c r="BA117" s="1038"/>
      <c r="BB117" s="1038"/>
      <c r="BC117" s="1038"/>
      <c r="BD117" s="1038"/>
      <c r="BE117" s="1038"/>
      <c r="BF117" s="1038"/>
      <c r="BG117" s="1038"/>
      <c r="BH117" s="1038"/>
      <c r="BI117" s="1038"/>
      <c r="BJ117" s="1038"/>
      <c r="BK117" s="1038"/>
      <c r="BL117" s="1038"/>
      <c r="BM117" s="1038"/>
      <c r="BN117" s="1038"/>
      <c r="BO117" s="1038"/>
      <c r="BP117" s="1039"/>
      <c r="BQ117" s="988" t="s">
        <v>180</v>
      </c>
      <c r="BR117" s="989"/>
      <c r="BS117" s="989"/>
      <c r="BT117" s="989"/>
      <c r="BU117" s="989"/>
      <c r="BV117" s="989" t="s">
        <v>180</v>
      </c>
      <c r="BW117" s="989"/>
      <c r="BX117" s="989"/>
      <c r="BY117" s="989"/>
      <c r="BZ117" s="989"/>
      <c r="CA117" s="989" t="s">
        <v>431</v>
      </c>
      <c r="CB117" s="989"/>
      <c r="CC117" s="989"/>
      <c r="CD117" s="989"/>
      <c r="CE117" s="989"/>
      <c r="CF117" s="983" t="s">
        <v>408</v>
      </c>
      <c r="CG117" s="984"/>
      <c r="CH117" s="984"/>
      <c r="CI117" s="984"/>
      <c r="CJ117" s="984"/>
      <c r="CK117" s="1011"/>
      <c r="CL117" s="1012"/>
      <c r="CM117" s="985" t="s">
        <v>435</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1" t="s">
        <v>180</v>
      </c>
      <c r="DH117" s="1022"/>
      <c r="DI117" s="1022"/>
      <c r="DJ117" s="1022"/>
      <c r="DK117" s="1023"/>
      <c r="DL117" s="1024" t="s">
        <v>436</v>
      </c>
      <c r="DM117" s="1022"/>
      <c r="DN117" s="1022"/>
      <c r="DO117" s="1022"/>
      <c r="DP117" s="1023"/>
      <c r="DQ117" s="1024" t="s">
        <v>436</v>
      </c>
      <c r="DR117" s="1022"/>
      <c r="DS117" s="1022"/>
      <c r="DT117" s="1022"/>
      <c r="DU117" s="1023"/>
      <c r="DV117" s="1025" t="s">
        <v>408</v>
      </c>
      <c r="DW117" s="1026"/>
      <c r="DX117" s="1026"/>
      <c r="DY117" s="1026"/>
      <c r="DZ117" s="1027"/>
    </row>
    <row r="118" spans="1:130" s="226" customFormat="1" ht="26.25" customHeight="1">
      <c r="A118" s="975" t="s">
        <v>402</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399</v>
      </c>
      <c r="AB118" s="956"/>
      <c r="AC118" s="956"/>
      <c r="AD118" s="956"/>
      <c r="AE118" s="957"/>
      <c r="AF118" s="955" t="s">
        <v>400</v>
      </c>
      <c r="AG118" s="956"/>
      <c r="AH118" s="956"/>
      <c r="AI118" s="956"/>
      <c r="AJ118" s="957"/>
      <c r="AK118" s="955" t="s">
        <v>287</v>
      </c>
      <c r="AL118" s="956"/>
      <c r="AM118" s="956"/>
      <c r="AN118" s="956"/>
      <c r="AO118" s="957"/>
      <c r="AP118" s="1033" t="s">
        <v>401</v>
      </c>
      <c r="AQ118" s="1034"/>
      <c r="AR118" s="1034"/>
      <c r="AS118" s="1034"/>
      <c r="AT118" s="1035"/>
      <c r="AU118" s="971"/>
      <c r="AV118" s="972"/>
      <c r="AW118" s="972"/>
      <c r="AX118" s="972"/>
      <c r="AY118" s="972"/>
      <c r="AZ118" s="1036" t="s">
        <v>437</v>
      </c>
      <c r="BA118" s="1028"/>
      <c r="BB118" s="1028"/>
      <c r="BC118" s="1028"/>
      <c r="BD118" s="1028"/>
      <c r="BE118" s="1028"/>
      <c r="BF118" s="1028"/>
      <c r="BG118" s="1028"/>
      <c r="BH118" s="1028"/>
      <c r="BI118" s="1028"/>
      <c r="BJ118" s="1028"/>
      <c r="BK118" s="1028"/>
      <c r="BL118" s="1028"/>
      <c r="BM118" s="1028"/>
      <c r="BN118" s="1028"/>
      <c r="BO118" s="1028"/>
      <c r="BP118" s="1029"/>
      <c r="BQ118" s="1062" t="s">
        <v>436</v>
      </c>
      <c r="BR118" s="1063"/>
      <c r="BS118" s="1063"/>
      <c r="BT118" s="1063"/>
      <c r="BU118" s="1063"/>
      <c r="BV118" s="1063" t="s">
        <v>408</v>
      </c>
      <c r="BW118" s="1063"/>
      <c r="BX118" s="1063"/>
      <c r="BY118" s="1063"/>
      <c r="BZ118" s="1063"/>
      <c r="CA118" s="1063" t="s">
        <v>431</v>
      </c>
      <c r="CB118" s="1063"/>
      <c r="CC118" s="1063"/>
      <c r="CD118" s="1063"/>
      <c r="CE118" s="1063"/>
      <c r="CF118" s="983" t="s">
        <v>422</v>
      </c>
      <c r="CG118" s="984"/>
      <c r="CH118" s="984"/>
      <c r="CI118" s="984"/>
      <c r="CJ118" s="984"/>
      <c r="CK118" s="1011"/>
      <c r="CL118" s="1012"/>
      <c r="CM118" s="985" t="s">
        <v>438</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1" t="s">
        <v>180</v>
      </c>
      <c r="DH118" s="1022"/>
      <c r="DI118" s="1022"/>
      <c r="DJ118" s="1022"/>
      <c r="DK118" s="1023"/>
      <c r="DL118" s="1024" t="s">
        <v>180</v>
      </c>
      <c r="DM118" s="1022"/>
      <c r="DN118" s="1022"/>
      <c r="DO118" s="1022"/>
      <c r="DP118" s="1023"/>
      <c r="DQ118" s="1024" t="s">
        <v>436</v>
      </c>
      <c r="DR118" s="1022"/>
      <c r="DS118" s="1022"/>
      <c r="DT118" s="1022"/>
      <c r="DU118" s="1023"/>
      <c r="DV118" s="1025" t="s">
        <v>408</v>
      </c>
      <c r="DW118" s="1026"/>
      <c r="DX118" s="1026"/>
      <c r="DY118" s="1026"/>
      <c r="DZ118" s="1027"/>
    </row>
    <row r="119" spans="1:130" s="226" customFormat="1" ht="26.25" customHeight="1">
      <c r="A119" s="1119" t="s">
        <v>405</v>
      </c>
      <c r="B119" s="1010"/>
      <c r="C119" s="992" t="s">
        <v>406</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62" t="s">
        <v>436</v>
      </c>
      <c r="AB119" s="963"/>
      <c r="AC119" s="963"/>
      <c r="AD119" s="963"/>
      <c r="AE119" s="964"/>
      <c r="AF119" s="965" t="s">
        <v>408</v>
      </c>
      <c r="AG119" s="963"/>
      <c r="AH119" s="963"/>
      <c r="AI119" s="963"/>
      <c r="AJ119" s="964"/>
      <c r="AK119" s="965" t="s">
        <v>408</v>
      </c>
      <c r="AL119" s="963"/>
      <c r="AM119" s="963"/>
      <c r="AN119" s="963"/>
      <c r="AO119" s="964"/>
      <c r="AP119" s="966" t="s">
        <v>422</v>
      </c>
      <c r="AQ119" s="967"/>
      <c r="AR119" s="967"/>
      <c r="AS119" s="967"/>
      <c r="AT119" s="968"/>
      <c r="AU119" s="973"/>
      <c r="AV119" s="974"/>
      <c r="AW119" s="974"/>
      <c r="AX119" s="974"/>
      <c r="AY119" s="974"/>
      <c r="AZ119" s="247" t="s">
        <v>188</v>
      </c>
      <c r="BA119" s="247"/>
      <c r="BB119" s="247"/>
      <c r="BC119" s="247"/>
      <c r="BD119" s="247"/>
      <c r="BE119" s="247"/>
      <c r="BF119" s="247"/>
      <c r="BG119" s="247"/>
      <c r="BH119" s="247"/>
      <c r="BI119" s="247"/>
      <c r="BJ119" s="247"/>
      <c r="BK119" s="247"/>
      <c r="BL119" s="247"/>
      <c r="BM119" s="247"/>
      <c r="BN119" s="247"/>
      <c r="BO119" s="1040" t="s">
        <v>439</v>
      </c>
      <c r="BP119" s="1068"/>
      <c r="BQ119" s="1062">
        <v>16573362</v>
      </c>
      <c r="BR119" s="1063"/>
      <c r="BS119" s="1063"/>
      <c r="BT119" s="1063"/>
      <c r="BU119" s="1063"/>
      <c r="BV119" s="1063">
        <v>17254198</v>
      </c>
      <c r="BW119" s="1063"/>
      <c r="BX119" s="1063"/>
      <c r="BY119" s="1063"/>
      <c r="BZ119" s="1063"/>
      <c r="CA119" s="1063">
        <v>17129506</v>
      </c>
      <c r="CB119" s="1063"/>
      <c r="CC119" s="1063"/>
      <c r="CD119" s="1063"/>
      <c r="CE119" s="1063"/>
      <c r="CF119" s="1064"/>
      <c r="CG119" s="1065"/>
      <c r="CH119" s="1065"/>
      <c r="CI119" s="1065"/>
      <c r="CJ119" s="1066"/>
      <c r="CK119" s="1013"/>
      <c r="CL119" s="1014"/>
      <c r="CM119" s="1036" t="s">
        <v>440</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1067" t="s">
        <v>180</v>
      </c>
      <c r="DH119" s="1049"/>
      <c r="DI119" s="1049"/>
      <c r="DJ119" s="1049"/>
      <c r="DK119" s="1050"/>
      <c r="DL119" s="1048" t="s">
        <v>412</v>
      </c>
      <c r="DM119" s="1049"/>
      <c r="DN119" s="1049"/>
      <c r="DO119" s="1049"/>
      <c r="DP119" s="1050"/>
      <c r="DQ119" s="1048" t="s">
        <v>180</v>
      </c>
      <c r="DR119" s="1049"/>
      <c r="DS119" s="1049"/>
      <c r="DT119" s="1049"/>
      <c r="DU119" s="1050"/>
      <c r="DV119" s="1051" t="s">
        <v>414</v>
      </c>
      <c r="DW119" s="1052"/>
      <c r="DX119" s="1052"/>
      <c r="DY119" s="1052"/>
      <c r="DZ119" s="1053"/>
    </row>
    <row r="120" spans="1:130" s="226" customFormat="1" ht="26.25" customHeight="1">
      <c r="A120" s="1120"/>
      <c r="B120" s="1012"/>
      <c r="C120" s="985" t="s">
        <v>413</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1" t="s">
        <v>414</v>
      </c>
      <c r="AB120" s="1022"/>
      <c r="AC120" s="1022"/>
      <c r="AD120" s="1022"/>
      <c r="AE120" s="1023"/>
      <c r="AF120" s="1024" t="s">
        <v>408</v>
      </c>
      <c r="AG120" s="1022"/>
      <c r="AH120" s="1022"/>
      <c r="AI120" s="1022"/>
      <c r="AJ120" s="1023"/>
      <c r="AK120" s="1024" t="s">
        <v>414</v>
      </c>
      <c r="AL120" s="1022"/>
      <c r="AM120" s="1022"/>
      <c r="AN120" s="1022"/>
      <c r="AO120" s="1023"/>
      <c r="AP120" s="1025" t="s">
        <v>414</v>
      </c>
      <c r="AQ120" s="1026"/>
      <c r="AR120" s="1026"/>
      <c r="AS120" s="1026"/>
      <c r="AT120" s="1027"/>
      <c r="AU120" s="1054" t="s">
        <v>441</v>
      </c>
      <c r="AV120" s="1055"/>
      <c r="AW120" s="1055"/>
      <c r="AX120" s="1055"/>
      <c r="AY120" s="1056"/>
      <c r="AZ120" s="992" t="s">
        <v>442</v>
      </c>
      <c r="BA120" s="960"/>
      <c r="BB120" s="960"/>
      <c r="BC120" s="960"/>
      <c r="BD120" s="960"/>
      <c r="BE120" s="960"/>
      <c r="BF120" s="960"/>
      <c r="BG120" s="960"/>
      <c r="BH120" s="960"/>
      <c r="BI120" s="960"/>
      <c r="BJ120" s="960"/>
      <c r="BK120" s="960"/>
      <c r="BL120" s="960"/>
      <c r="BM120" s="960"/>
      <c r="BN120" s="960"/>
      <c r="BO120" s="960"/>
      <c r="BP120" s="961"/>
      <c r="BQ120" s="993">
        <v>8138895</v>
      </c>
      <c r="BR120" s="994"/>
      <c r="BS120" s="994"/>
      <c r="BT120" s="994"/>
      <c r="BU120" s="994"/>
      <c r="BV120" s="994">
        <v>6974217</v>
      </c>
      <c r="BW120" s="994"/>
      <c r="BX120" s="994"/>
      <c r="BY120" s="994"/>
      <c r="BZ120" s="994"/>
      <c r="CA120" s="994">
        <v>7216232</v>
      </c>
      <c r="CB120" s="994"/>
      <c r="CC120" s="994"/>
      <c r="CD120" s="994"/>
      <c r="CE120" s="994"/>
      <c r="CF120" s="1007">
        <v>74.7</v>
      </c>
      <c r="CG120" s="1008"/>
      <c r="CH120" s="1008"/>
      <c r="CI120" s="1008"/>
      <c r="CJ120" s="1008"/>
      <c r="CK120" s="1069" t="s">
        <v>443</v>
      </c>
      <c r="CL120" s="1070"/>
      <c r="CM120" s="1070"/>
      <c r="CN120" s="1070"/>
      <c r="CO120" s="1071"/>
      <c r="CP120" s="1077" t="s">
        <v>444</v>
      </c>
      <c r="CQ120" s="1078"/>
      <c r="CR120" s="1078"/>
      <c r="CS120" s="1078"/>
      <c r="CT120" s="1078"/>
      <c r="CU120" s="1078"/>
      <c r="CV120" s="1078"/>
      <c r="CW120" s="1078"/>
      <c r="CX120" s="1078"/>
      <c r="CY120" s="1078"/>
      <c r="CZ120" s="1078"/>
      <c r="DA120" s="1078"/>
      <c r="DB120" s="1078"/>
      <c r="DC120" s="1078"/>
      <c r="DD120" s="1078"/>
      <c r="DE120" s="1078"/>
      <c r="DF120" s="1079"/>
      <c r="DG120" s="993">
        <v>203236</v>
      </c>
      <c r="DH120" s="994"/>
      <c r="DI120" s="994"/>
      <c r="DJ120" s="994"/>
      <c r="DK120" s="994"/>
      <c r="DL120" s="994">
        <v>219603</v>
      </c>
      <c r="DM120" s="994"/>
      <c r="DN120" s="994"/>
      <c r="DO120" s="994"/>
      <c r="DP120" s="994"/>
      <c r="DQ120" s="994">
        <v>228157</v>
      </c>
      <c r="DR120" s="994"/>
      <c r="DS120" s="994"/>
      <c r="DT120" s="994"/>
      <c r="DU120" s="994"/>
      <c r="DV120" s="995">
        <v>2.4</v>
      </c>
      <c r="DW120" s="995"/>
      <c r="DX120" s="995"/>
      <c r="DY120" s="995"/>
      <c r="DZ120" s="996"/>
    </row>
    <row r="121" spans="1:130" s="226" customFormat="1" ht="26.25" customHeight="1">
      <c r="A121" s="1120"/>
      <c r="B121" s="1012"/>
      <c r="C121" s="1037" t="s">
        <v>445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1" t="s">
        <v>408</v>
      </c>
      <c r="AB121" s="1022"/>
      <c r="AC121" s="1022"/>
      <c r="AD121" s="1022"/>
      <c r="AE121" s="1023"/>
      <c r="AF121" s="1024" t="s">
        <v>414</v>
      </c>
      <c r="AG121" s="1022"/>
      <c r="AH121" s="1022"/>
      <c r="AI121" s="1022"/>
      <c r="AJ121" s="1023"/>
      <c r="AK121" s="1024" t="s">
        <v>436</v>
      </c>
      <c r="AL121" s="1022"/>
      <c r="AM121" s="1022"/>
      <c r="AN121" s="1022"/>
      <c r="AO121" s="1023"/>
      <c r="AP121" s="1025" t="s">
        <v>180</v>
      </c>
      <c r="AQ121" s="1026"/>
      <c r="AR121" s="1026"/>
      <c r="AS121" s="1026"/>
      <c r="AT121" s="1027"/>
      <c r="AU121" s="1057"/>
      <c r="AV121" s="1058"/>
      <c r="AW121" s="1058"/>
      <c r="AX121" s="1058"/>
      <c r="AY121" s="1059"/>
      <c r="AZ121" s="985" t="s">
        <v>446</v>
      </c>
      <c r="BA121" s="986"/>
      <c r="BB121" s="986"/>
      <c r="BC121" s="986"/>
      <c r="BD121" s="986"/>
      <c r="BE121" s="986"/>
      <c r="BF121" s="986"/>
      <c r="BG121" s="986"/>
      <c r="BH121" s="986"/>
      <c r="BI121" s="986"/>
      <c r="BJ121" s="986"/>
      <c r="BK121" s="986"/>
      <c r="BL121" s="986"/>
      <c r="BM121" s="986"/>
      <c r="BN121" s="986"/>
      <c r="BO121" s="986"/>
      <c r="BP121" s="987"/>
      <c r="BQ121" s="988" t="s">
        <v>408</v>
      </c>
      <c r="BR121" s="989"/>
      <c r="BS121" s="989"/>
      <c r="BT121" s="989"/>
      <c r="BU121" s="989"/>
      <c r="BV121" s="989">
        <v>184907</v>
      </c>
      <c r="BW121" s="989"/>
      <c r="BX121" s="989"/>
      <c r="BY121" s="989"/>
      <c r="BZ121" s="989"/>
      <c r="CA121" s="989">
        <v>161840</v>
      </c>
      <c r="CB121" s="989"/>
      <c r="CC121" s="989"/>
      <c r="CD121" s="989"/>
      <c r="CE121" s="989"/>
      <c r="CF121" s="983">
        <v>1.7</v>
      </c>
      <c r="CG121" s="984"/>
      <c r="CH121" s="984"/>
      <c r="CI121" s="984"/>
      <c r="CJ121" s="984"/>
      <c r="CK121" s="1072"/>
      <c r="CL121" s="1073"/>
      <c r="CM121" s="1073"/>
      <c r="CN121" s="1073"/>
      <c r="CO121" s="1074"/>
      <c r="CP121" s="1082"/>
      <c r="CQ121" s="1083"/>
      <c r="CR121" s="1083"/>
      <c r="CS121" s="1083"/>
      <c r="CT121" s="1083"/>
      <c r="CU121" s="1083"/>
      <c r="CV121" s="1083"/>
      <c r="CW121" s="1083"/>
      <c r="CX121" s="1083"/>
      <c r="CY121" s="1083"/>
      <c r="CZ121" s="1083"/>
      <c r="DA121" s="1083"/>
      <c r="DB121" s="1083"/>
      <c r="DC121" s="1083"/>
      <c r="DD121" s="1083"/>
      <c r="DE121" s="1083"/>
      <c r="DF121" s="1084"/>
      <c r="DG121" s="988"/>
      <c r="DH121" s="989"/>
      <c r="DI121" s="989"/>
      <c r="DJ121" s="989"/>
      <c r="DK121" s="989"/>
      <c r="DL121" s="989"/>
      <c r="DM121" s="989"/>
      <c r="DN121" s="989"/>
      <c r="DO121" s="989"/>
      <c r="DP121" s="989"/>
      <c r="DQ121" s="989"/>
      <c r="DR121" s="989"/>
      <c r="DS121" s="989"/>
      <c r="DT121" s="989"/>
      <c r="DU121" s="989"/>
      <c r="DV121" s="990"/>
      <c r="DW121" s="990"/>
      <c r="DX121" s="990"/>
      <c r="DY121" s="990"/>
      <c r="DZ121" s="991"/>
    </row>
    <row r="122" spans="1:130" s="226" customFormat="1" ht="26.25" customHeight="1">
      <c r="A122" s="1120"/>
      <c r="B122" s="1012"/>
      <c r="C122" s="985" t="s">
        <v>425</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1" t="s">
        <v>414</v>
      </c>
      <c r="AB122" s="1022"/>
      <c r="AC122" s="1022"/>
      <c r="AD122" s="1022"/>
      <c r="AE122" s="1023"/>
      <c r="AF122" s="1024" t="s">
        <v>180</v>
      </c>
      <c r="AG122" s="1022"/>
      <c r="AH122" s="1022"/>
      <c r="AI122" s="1022"/>
      <c r="AJ122" s="1023"/>
      <c r="AK122" s="1024" t="s">
        <v>414</v>
      </c>
      <c r="AL122" s="1022"/>
      <c r="AM122" s="1022"/>
      <c r="AN122" s="1022"/>
      <c r="AO122" s="1023"/>
      <c r="AP122" s="1025" t="s">
        <v>408</v>
      </c>
      <c r="AQ122" s="1026"/>
      <c r="AR122" s="1026"/>
      <c r="AS122" s="1026"/>
      <c r="AT122" s="1027"/>
      <c r="AU122" s="1057"/>
      <c r="AV122" s="1058"/>
      <c r="AW122" s="1058"/>
      <c r="AX122" s="1058"/>
      <c r="AY122" s="1059"/>
      <c r="AZ122" s="1036" t="s">
        <v>447</v>
      </c>
      <c r="BA122" s="1028"/>
      <c r="BB122" s="1028"/>
      <c r="BC122" s="1028"/>
      <c r="BD122" s="1028"/>
      <c r="BE122" s="1028"/>
      <c r="BF122" s="1028"/>
      <c r="BG122" s="1028"/>
      <c r="BH122" s="1028"/>
      <c r="BI122" s="1028"/>
      <c r="BJ122" s="1028"/>
      <c r="BK122" s="1028"/>
      <c r="BL122" s="1028"/>
      <c r="BM122" s="1028"/>
      <c r="BN122" s="1028"/>
      <c r="BO122" s="1028"/>
      <c r="BP122" s="1029"/>
      <c r="BQ122" s="1062">
        <v>12375354</v>
      </c>
      <c r="BR122" s="1063"/>
      <c r="BS122" s="1063"/>
      <c r="BT122" s="1063"/>
      <c r="BU122" s="1063"/>
      <c r="BV122" s="1063">
        <v>13653736</v>
      </c>
      <c r="BW122" s="1063"/>
      <c r="BX122" s="1063"/>
      <c r="BY122" s="1063"/>
      <c r="BZ122" s="1063"/>
      <c r="CA122" s="1063">
        <v>13550843</v>
      </c>
      <c r="CB122" s="1063"/>
      <c r="CC122" s="1063"/>
      <c r="CD122" s="1063"/>
      <c r="CE122" s="1063"/>
      <c r="CF122" s="1080">
        <v>140.19999999999999</v>
      </c>
      <c r="CG122" s="1081"/>
      <c r="CH122" s="1081"/>
      <c r="CI122" s="1081"/>
      <c r="CJ122" s="1081"/>
      <c r="CK122" s="1072"/>
      <c r="CL122" s="1073"/>
      <c r="CM122" s="1073"/>
      <c r="CN122" s="1073"/>
      <c r="CO122" s="1074"/>
      <c r="CP122" s="1082"/>
      <c r="CQ122" s="1083"/>
      <c r="CR122" s="1083"/>
      <c r="CS122" s="1083"/>
      <c r="CT122" s="1083"/>
      <c r="CU122" s="1083"/>
      <c r="CV122" s="1083"/>
      <c r="CW122" s="1083"/>
      <c r="CX122" s="1083"/>
      <c r="CY122" s="1083"/>
      <c r="CZ122" s="1083"/>
      <c r="DA122" s="1083"/>
      <c r="DB122" s="1083"/>
      <c r="DC122" s="1083"/>
      <c r="DD122" s="1083"/>
      <c r="DE122" s="1083"/>
      <c r="DF122" s="1084"/>
      <c r="DG122" s="988"/>
      <c r="DH122" s="989"/>
      <c r="DI122" s="989"/>
      <c r="DJ122" s="989"/>
      <c r="DK122" s="989"/>
      <c r="DL122" s="989"/>
      <c r="DM122" s="989"/>
      <c r="DN122" s="989"/>
      <c r="DO122" s="989"/>
      <c r="DP122" s="989"/>
      <c r="DQ122" s="989"/>
      <c r="DR122" s="989"/>
      <c r="DS122" s="989"/>
      <c r="DT122" s="989"/>
      <c r="DU122" s="989"/>
      <c r="DV122" s="990"/>
      <c r="DW122" s="990"/>
      <c r="DX122" s="990"/>
      <c r="DY122" s="990"/>
      <c r="DZ122" s="991"/>
    </row>
    <row r="123" spans="1:130" s="226" customFormat="1" ht="26.25" customHeight="1">
      <c r="A123" s="1120"/>
      <c r="B123" s="1012"/>
      <c r="C123" s="985" t="s">
        <v>432</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1" t="s">
        <v>431</v>
      </c>
      <c r="AB123" s="1022"/>
      <c r="AC123" s="1022"/>
      <c r="AD123" s="1022"/>
      <c r="AE123" s="1023"/>
      <c r="AF123" s="1024" t="s">
        <v>431</v>
      </c>
      <c r="AG123" s="1022"/>
      <c r="AH123" s="1022"/>
      <c r="AI123" s="1022"/>
      <c r="AJ123" s="1023"/>
      <c r="AK123" s="1024" t="s">
        <v>431</v>
      </c>
      <c r="AL123" s="1022"/>
      <c r="AM123" s="1022"/>
      <c r="AN123" s="1022"/>
      <c r="AO123" s="1023"/>
      <c r="AP123" s="1025" t="s">
        <v>422</v>
      </c>
      <c r="AQ123" s="1026"/>
      <c r="AR123" s="1026"/>
      <c r="AS123" s="1026"/>
      <c r="AT123" s="1027"/>
      <c r="AU123" s="1060"/>
      <c r="AV123" s="1061"/>
      <c r="AW123" s="1061"/>
      <c r="AX123" s="1061"/>
      <c r="AY123" s="1061"/>
      <c r="AZ123" s="247" t="s">
        <v>188</v>
      </c>
      <c r="BA123" s="247"/>
      <c r="BB123" s="247"/>
      <c r="BC123" s="247"/>
      <c r="BD123" s="247"/>
      <c r="BE123" s="247"/>
      <c r="BF123" s="247"/>
      <c r="BG123" s="247"/>
      <c r="BH123" s="247"/>
      <c r="BI123" s="247"/>
      <c r="BJ123" s="247"/>
      <c r="BK123" s="247"/>
      <c r="BL123" s="247"/>
      <c r="BM123" s="247"/>
      <c r="BN123" s="247"/>
      <c r="BO123" s="1040" t="s">
        <v>448</v>
      </c>
      <c r="BP123" s="1068"/>
      <c r="BQ123" s="1126">
        <v>20514249</v>
      </c>
      <c r="BR123" s="1127"/>
      <c r="BS123" s="1127"/>
      <c r="BT123" s="1127"/>
      <c r="BU123" s="1127"/>
      <c r="BV123" s="1127">
        <v>20812860</v>
      </c>
      <c r="BW123" s="1127"/>
      <c r="BX123" s="1127"/>
      <c r="BY123" s="1127"/>
      <c r="BZ123" s="1127"/>
      <c r="CA123" s="1127">
        <v>20928915</v>
      </c>
      <c r="CB123" s="1127"/>
      <c r="CC123" s="1127"/>
      <c r="CD123" s="1127"/>
      <c r="CE123" s="1127"/>
      <c r="CF123" s="1064"/>
      <c r="CG123" s="1065"/>
      <c r="CH123" s="1065"/>
      <c r="CI123" s="1065"/>
      <c r="CJ123" s="1066"/>
      <c r="CK123" s="1072"/>
      <c r="CL123" s="1073"/>
      <c r="CM123" s="1073"/>
      <c r="CN123" s="1073"/>
      <c r="CO123" s="1074"/>
      <c r="CP123" s="1082"/>
      <c r="CQ123" s="1083"/>
      <c r="CR123" s="1083"/>
      <c r="CS123" s="1083"/>
      <c r="CT123" s="1083"/>
      <c r="CU123" s="1083"/>
      <c r="CV123" s="1083"/>
      <c r="CW123" s="1083"/>
      <c r="CX123" s="1083"/>
      <c r="CY123" s="1083"/>
      <c r="CZ123" s="1083"/>
      <c r="DA123" s="1083"/>
      <c r="DB123" s="1083"/>
      <c r="DC123" s="1083"/>
      <c r="DD123" s="1083"/>
      <c r="DE123" s="1083"/>
      <c r="DF123" s="1084"/>
      <c r="DG123" s="1021"/>
      <c r="DH123" s="1022"/>
      <c r="DI123" s="1022"/>
      <c r="DJ123" s="1022"/>
      <c r="DK123" s="1023"/>
      <c r="DL123" s="1024"/>
      <c r="DM123" s="1022"/>
      <c r="DN123" s="1022"/>
      <c r="DO123" s="1022"/>
      <c r="DP123" s="1023"/>
      <c r="DQ123" s="1024"/>
      <c r="DR123" s="1022"/>
      <c r="DS123" s="1022"/>
      <c r="DT123" s="1022"/>
      <c r="DU123" s="1023"/>
      <c r="DV123" s="1025"/>
      <c r="DW123" s="1026"/>
      <c r="DX123" s="1026"/>
      <c r="DY123" s="1026"/>
      <c r="DZ123" s="1027"/>
    </row>
    <row r="124" spans="1:130" s="226" customFormat="1" ht="26.25" customHeight="1" thickBot="1">
      <c r="A124" s="1120"/>
      <c r="B124" s="1012"/>
      <c r="C124" s="985" t="s">
        <v>435</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1" t="s">
        <v>436</v>
      </c>
      <c r="AB124" s="1022"/>
      <c r="AC124" s="1022"/>
      <c r="AD124" s="1022"/>
      <c r="AE124" s="1023"/>
      <c r="AF124" s="1024" t="s">
        <v>436</v>
      </c>
      <c r="AG124" s="1022"/>
      <c r="AH124" s="1022"/>
      <c r="AI124" s="1022"/>
      <c r="AJ124" s="1023"/>
      <c r="AK124" s="1024" t="s">
        <v>180</v>
      </c>
      <c r="AL124" s="1022"/>
      <c r="AM124" s="1022"/>
      <c r="AN124" s="1022"/>
      <c r="AO124" s="1023"/>
      <c r="AP124" s="1025" t="s">
        <v>180</v>
      </c>
      <c r="AQ124" s="1026"/>
      <c r="AR124" s="1026"/>
      <c r="AS124" s="1026"/>
      <c r="AT124" s="1027"/>
      <c r="AU124" s="1122" t="s">
        <v>449</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t="s">
        <v>180</v>
      </c>
      <c r="BR124" s="1090"/>
      <c r="BS124" s="1090"/>
      <c r="BT124" s="1090"/>
      <c r="BU124" s="1090"/>
      <c r="BV124" s="1090" t="s">
        <v>180</v>
      </c>
      <c r="BW124" s="1090"/>
      <c r="BX124" s="1090"/>
      <c r="BY124" s="1090"/>
      <c r="BZ124" s="1090"/>
      <c r="CA124" s="1090" t="s">
        <v>180</v>
      </c>
      <c r="CB124" s="1090"/>
      <c r="CC124" s="1090"/>
      <c r="CD124" s="1090"/>
      <c r="CE124" s="1090"/>
      <c r="CF124" s="1091"/>
      <c r="CG124" s="1092"/>
      <c r="CH124" s="1092"/>
      <c r="CI124" s="1092"/>
      <c r="CJ124" s="1093"/>
      <c r="CK124" s="1075"/>
      <c r="CL124" s="1075"/>
      <c r="CM124" s="1075"/>
      <c r="CN124" s="1075"/>
      <c r="CO124" s="1076"/>
      <c r="CP124" s="1082" t="s">
        <v>450</v>
      </c>
      <c r="CQ124" s="1083"/>
      <c r="CR124" s="1083"/>
      <c r="CS124" s="1083"/>
      <c r="CT124" s="1083"/>
      <c r="CU124" s="1083"/>
      <c r="CV124" s="1083"/>
      <c r="CW124" s="1083"/>
      <c r="CX124" s="1083"/>
      <c r="CY124" s="1083"/>
      <c r="CZ124" s="1083"/>
      <c r="DA124" s="1083"/>
      <c r="DB124" s="1083"/>
      <c r="DC124" s="1083"/>
      <c r="DD124" s="1083"/>
      <c r="DE124" s="1083"/>
      <c r="DF124" s="1084"/>
      <c r="DG124" s="1067" t="s">
        <v>436</v>
      </c>
      <c r="DH124" s="1049"/>
      <c r="DI124" s="1049"/>
      <c r="DJ124" s="1049"/>
      <c r="DK124" s="1050"/>
      <c r="DL124" s="1048" t="s">
        <v>436</v>
      </c>
      <c r="DM124" s="1049"/>
      <c r="DN124" s="1049"/>
      <c r="DO124" s="1049"/>
      <c r="DP124" s="1050"/>
      <c r="DQ124" s="1048" t="s">
        <v>436</v>
      </c>
      <c r="DR124" s="1049"/>
      <c r="DS124" s="1049"/>
      <c r="DT124" s="1049"/>
      <c r="DU124" s="1050"/>
      <c r="DV124" s="1051" t="s">
        <v>180</v>
      </c>
      <c r="DW124" s="1052"/>
      <c r="DX124" s="1052"/>
      <c r="DY124" s="1052"/>
      <c r="DZ124" s="1053"/>
    </row>
    <row r="125" spans="1:130" s="226" customFormat="1" ht="26.25" customHeight="1">
      <c r="A125" s="1120"/>
      <c r="B125" s="1012"/>
      <c r="C125" s="985" t="s">
        <v>438</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1" t="s">
        <v>180</v>
      </c>
      <c r="AB125" s="1022"/>
      <c r="AC125" s="1022"/>
      <c r="AD125" s="1022"/>
      <c r="AE125" s="1023"/>
      <c r="AF125" s="1024" t="s">
        <v>180</v>
      </c>
      <c r="AG125" s="1022"/>
      <c r="AH125" s="1022"/>
      <c r="AI125" s="1022"/>
      <c r="AJ125" s="1023"/>
      <c r="AK125" s="1024" t="s">
        <v>436</v>
      </c>
      <c r="AL125" s="1022"/>
      <c r="AM125" s="1022"/>
      <c r="AN125" s="1022"/>
      <c r="AO125" s="1023"/>
      <c r="AP125" s="1025" t="s">
        <v>422</v>
      </c>
      <c r="AQ125" s="1026"/>
      <c r="AR125" s="1026"/>
      <c r="AS125" s="1026"/>
      <c r="AT125" s="1027"/>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5" t="s">
        <v>451</v>
      </c>
      <c r="CL125" s="1070"/>
      <c r="CM125" s="1070"/>
      <c r="CN125" s="1070"/>
      <c r="CO125" s="1071"/>
      <c r="CP125" s="992" t="s">
        <v>452</v>
      </c>
      <c r="CQ125" s="960"/>
      <c r="CR125" s="960"/>
      <c r="CS125" s="960"/>
      <c r="CT125" s="960"/>
      <c r="CU125" s="960"/>
      <c r="CV125" s="960"/>
      <c r="CW125" s="960"/>
      <c r="CX125" s="960"/>
      <c r="CY125" s="960"/>
      <c r="CZ125" s="960"/>
      <c r="DA125" s="960"/>
      <c r="DB125" s="960"/>
      <c r="DC125" s="960"/>
      <c r="DD125" s="960"/>
      <c r="DE125" s="960"/>
      <c r="DF125" s="961"/>
      <c r="DG125" s="993" t="s">
        <v>436</v>
      </c>
      <c r="DH125" s="994"/>
      <c r="DI125" s="994"/>
      <c r="DJ125" s="994"/>
      <c r="DK125" s="994"/>
      <c r="DL125" s="994" t="s">
        <v>436</v>
      </c>
      <c r="DM125" s="994"/>
      <c r="DN125" s="994"/>
      <c r="DO125" s="994"/>
      <c r="DP125" s="994"/>
      <c r="DQ125" s="994" t="s">
        <v>436</v>
      </c>
      <c r="DR125" s="994"/>
      <c r="DS125" s="994"/>
      <c r="DT125" s="994"/>
      <c r="DU125" s="994"/>
      <c r="DV125" s="995" t="s">
        <v>180</v>
      </c>
      <c r="DW125" s="995"/>
      <c r="DX125" s="995"/>
      <c r="DY125" s="995"/>
      <c r="DZ125" s="996"/>
    </row>
    <row r="126" spans="1:130" s="226" customFormat="1" ht="26.25" customHeight="1" thickBot="1">
      <c r="A126" s="1120"/>
      <c r="B126" s="1012"/>
      <c r="C126" s="985" t="s">
        <v>440</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1">
        <v>957</v>
      </c>
      <c r="AB126" s="1022"/>
      <c r="AC126" s="1022"/>
      <c r="AD126" s="1022"/>
      <c r="AE126" s="1023"/>
      <c r="AF126" s="1024">
        <v>954</v>
      </c>
      <c r="AG126" s="1022"/>
      <c r="AH126" s="1022"/>
      <c r="AI126" s="1022"/>
      <c r="AJ126" s="1023"/>
      <c r="AK126" s="1024">
        <v>954</v>
      </c>
      <c r="AL126" s="1022"/>
      <c r="AM126" s="1022"/>
      <c r="AN126" s="1022"/>
      <c r="AO126" s="1023"/>
      <c r="AP126" s="1025">
        <v>0</v>
      </c>
      <c r="AQ126" s="1026"/>
      <c r="AR126" s="1026"/>
      <c r="AS126" s="1026"/>
      <c r="AT126" s="1027"/>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6"/>
      <c r="CL126" s="1073"/>
      <c r="CM126" s="1073"/>
      <c r="CN126" s="1073"/>
      <c r="CO126" s="1074"/>
      <c r="CP126" s="985" t="s">
        <v>453</v>
      </c>
      <c r="CQ126" s="986"/>
      <c r="CR126" s="986"/>
      <c r="CS126" s="986"/>
      <c r="CT126" s="986"/>
      <c r="CU126" s="986"/>
      <c r="CV126" s="986"/>
      <c r="CW126" s="986"/>
      <c r="CX126" s="986"/>
      <c r="CY126" s="986"/>
      <c r="CZ126" s="986"/>
      <c r="DA126" s="986"/>
      <c r="DB126" s="986"/>
      <c r="DC126" s="986"/>
      <c r="DD126" s="986"/>
      <c r="DE126" s="986"/>
      <c r="DF126" s="987"/>
      <c r="DG126" s="988" t="s">
        <v>436</v>
      </c>
      <c r="DH126" s="989"/>
      <c r="DI126" s="989"/>
      <c r="DJ126" s="989"/>
      <c r="DK126" s="989"/>
      <c r="DL126" s="989" t="s">
        <v>436</v>
      </c>
      <c r="DM126" s="989"/>
      <c r="DN126" s="989"/>
      <c r="DO126" s="989"/>
      <c r="DP126" s="989"/>
      <c r="DQ126" s="989" t="s">
        <v>436</v>
      </c>
      <c r="DR126" s="989"/>
      <c r="DS126" s="989"/>
      <c r="DT126" s="989"/>
      <c r="DU126" s="989"/>
      <c r="DV126" s="990" t="s">
        <v>180</v>
      </c>
      <c r="DW126" s="990"/>
      <c r="DX126" s="990"/>
      <c r="DY126" s="990"/>
      <c r="DZ126" s="991"/>
    </row>
    <row r="127" spans="1:130" s="226" customFormat="1" ht="26.25" customHeight="1">
      <c r="A127" s="1121"/>
      <c r="B127" s="1014"/>
      <c r="C127" s="1036" t="s">
        <v>454</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1021">
        <v>232792</v>
      </c>
      <c r="AB127" s="1022"/>
      <c r="AC127" s="1022"/>
      <c r="AD127" s="1022"/>
      <c r="AE127" s="1023"/>
      <c r="AF127" s="1024">
        <v>241506</v>
      </c>
      <c r="AG127" s="1022"/>
      <c r="AH127" s="1022"/>
      <c r="AI127" s="1022"/>
      <c r="AJ127" s="1023"/>
      <c r="AK127" s="1024">
        <v>191864</v>
      </c>
      <c r="AL127" s="1022"/>
      <c r="AM127" s="1022"/>
      <c r="AN127" s="1022"/>
      <c r="AO127" s="1023"/>
      <c r="AP127" s="1025">
        <v>2</v>
      </c>
      <c r="AQ127" s="1026"/>
      <c r="AR127" s="1026"/>
      <c r="AS127" s="1026"/>
      <c r="AT127" s="1027"/>
      <c r="AU127" s="228"/>
      <c r="AV127" s="228"/>
      <c r="AW127" s="228"/>
      <c r="AX127" s="1094" t="s">
        <v>455</v>
      </c>
      <c r="AY127" s="1095"/>
      <c r="AZ127" s="1095"/>
      <c r="BA127" s="1095"/>
      <c r="BB127" s="1095"/>
      <c r="BC127" s="1095"/>
      <c r="BD127" s="1095"/>
      <c r="BE127" s="1096"/>
      <c r="BF127" s="1097" t="s">
        <v>456</v>
      </c>
      <c r="BG127" s="1095"/>
      <c r="BH127" s="1095"/>
      <c r="BI127" s="1095"/>
      <c r="BJ127" s="1095"/>
      <c r="BK127" s="1095"/>
      <c r="BL127" s="1096"/>
      <c r="BM127" s="1097" t="s">
        <v>457</v>
      </c>
      <c r="BN127" s="1095"/>
      <c r="BO127" s="1095"/>
      <c r="BP127" s="1095"/>
      <c r="BQ127" s="1095"/>
      <c r="BR127" s="1095"/>
      <c r="BS127" s="1096"/>
      <c r="BT127" s="1097" t="s">
        <v>458</v>
      </c>
      <c r="BU127" s="1095"/>
      <c r="BV127" s="1095"/>
      <c r="BW127" s="1095"/>
      <c r="BX127" s="1095"/>
      <c r="BY127" s="1095"/>
      <c r="BZ127" s="1118"/>
      <c r="CA127" s="228"/>
      <c r="CB127" s="228"/>
      <c r="CC127" s="228"/>
      <c r="CD127" s="251"/>
      <c r="CE127" s="251"/>
      <c r="CF127" s="251"/>
      <c r="CG127" s="228"/>
      <c r="CH127" s="228"/>
      <c r="CI127" s="228"/>
      <c r="CJ127" s="250"/>
      <c r="CK127" s="1086"/>
      <c r="CL127" s="1073"/>
      <c r="CM127" s="1073"/>
      <c r="CN127" s="1073"/>
      <c r="CO127" s="1074"/>
      <c r="CP127" s="985" t="s">
        <v>459</v>
      </c>
      <c r="CQ127" s="986"/>
      <c r="CR127" s="986"/>
      <c r="CS127" s="986"/>
      <c r="CT127" s="986"/>
      <c r="CU127" s="986"/>
      <c r="CV127" s="986"/>
      <c r="CW127" s="986"/>
      <c r="CX127" s="986"/>
      <c r="CY127" s="986"/>
      <c r="CZ127" s="986"/>
      <c r="DA127" s="986"/>
      <c r="DB127" s="986"/>
      <c r="DC127" s="986"/>
      <c r="DD127" s="986"/>
      <c r="DE127" s="986"/>
      <c r="DF127" s="987"/>
      <c r="DG127" s="988" t="s">
        <v>180</v>
      </c>
      <c r="DH127" s="989"/>
      <c r="DI127" s="989"/>
      <c r="DJ127" s="989"/>
      <c r="DK127" s="989"/>
      <c r="DL127" s="989" t="s">
        <v>436</v>
      </c>
      <c r="DM127" s="989"/>
      <c r="DN127" s="989"/>
      <c r="DO127" s="989"/>
      <c r="DP127" s="989"/>
      <c r="DQ127" s="989" t="s">
        <v>180</v>
      </c>
      <c r="DR127" s="989"/>
      <c r="DS127" s="989"/>
      <c r="DT127" s="989"/>
      <c r="DU127" s="989"/>
      <c r="DV127" s="990" t="s">
        <v>180</v>
      </c>
      <c r="DW127" s="990"/>
      <c r="DX127" s="990"/>
      <c r="DY127" s="990"/>
      <c r="DZ127" s="991"/>
    </row>
    <row r="128" spans="1:130" s="226" customFormat="1" ht="26.25" customHeight="1" thickBot="1">
      <c r="A128" s="1104" t="s">
        <v>460</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461</v>
      </c>
      <c r="X128" s="1106"/>
      <c r="Y128" s="1106"/>
      <c r="Z128" s="1107"/>
      <c r="AA128" s="1108">
        <v>335</v>
      </c>
      <c r="AB128" s="1109"/>
      <c r="AC128" s="1109"/>
      <c r="AD128" s="1109"/>
      <c r="AE128" s="1110"/>
      <c r="AF128" s="1111">
        <v>369</v>
      </c>
      <c r="AG128" s="1109"/>
      <c r="AH128" s="1109"/>
      <c r="AI128" s="1109"/>
      <c r="AJ128" s="1110"/>
      <c r="AK128" s="1111">
        <v>23557</v>
      </c>
      <c r="AL128" s="1109"/>
      <c r="AM128" s="1109"/>
      <c r="AN128" s="1109"/>
      <c r="AO128" s="1110"/>
      <c r="AP128" s="1112"/>
      <c r="AQ128" s="1113"/>
      <c r="AR128" s="1113"/>
      <c r="AS128" s="1113"/>
      <c r="AT128" s="1114"/>
      <c r="AU128" s="228"/>
      <c r="AV128" s="228"/>
      <c r="AW128" s="228"/>
      <c r="AX128" s="959" t="s">
        <v>462</v>
      </c>
      <c r="AY128" s="960"/>
      <c r="AZ128" s="960"/>
      <c r="BA128" s="960"/>
      <c r="BB128" s="960"/>
      <c r="BC128" s="960"/>
      <c r="BD128" s="960"/>
      <c r="BE128" s="961"/>
      <c r="BF128" s="1115" t="s">
        <v>463</v>
      </c>
      <c r="BG128" s="1116"/>
      <c r="BH128" s="1116"/>
      <c r="BI128" s="1116"/>
      <c r="BJ128" s="1116"/>
      <c r="BK128" s="1116"/>
      <c r="BL128" s="1117"/>
      <c r="BM128" s="1115">
        <v>13.23</v>
      </c>
      <c r="BN128" s="1116"/>
      <c r="BO128" s="1116"/>
      <c r="BP128" s="1116"/>
      <c r="BQ128" s="1116"/>
      <c r="BR128" s="1116"/>
      <c r="BS128" s="1117"/>
      <c r="BT128" s="1115">
        <v>20</v>
      </c>
      <c r="BU128" s="1116"/>
      <c r="BV128" s="1116"/>
      <c r="BW128" s="1116"/>
      <c r="BX128" s="1116"/>
      <c r="BY128" s="1116"/>
      <c r="BZ128" s="1139"/>
      <c r="CA128" s="251"/>
      <c r="CB128" s="251"/>
      <c r="CC128" s="251"/>
      <c r="CD128" s="251"/>
      <c r="CE128" s="251"/>
      <c r="CF128" s="251"/>
      <c r="CG128" s="228"/>
      <c r="CH128" s="228"/>
      <c r="CI128" s="228"/>
      <c r="CJ128" s="250"/>
      <c r="CK128" s="1087"/>
      <c r="CL128" s="1088"/>
      <c r="CM128" s="1088"/>
      <c r="CN128" s="1088"/>
      <c r="CO128" s="1089"/>
      <c r="CP128" s="1098" t="s">
        <v>464</v>
      </c>
      <c r="CQ128" s="790"/>
      <c r="CR128" s="790"/>
      <c r="CS128" s="790"/>
      <c r="CT128" s="790"/>
      <c r="CU128" s="790"/>
      <c r="CV128" s="790"/>
      <c r="CW128" s="790"/>
      <c r="CX128" s="790"/>
      <c r="CY128" s="790"/>
      <c r="CZ128" s="790"/>
      <c r="DA128" s="790"/>
      <c r="DB128" s="790"/>
      <c r="DC128" s="790"/>
      <c r="DD128" s="790"/>
      <c r="DE128" s="790"/>
      <c r="DF128" s="1099"/>
      <c r="DG128" s="1100" t="s">
        <v>407</v>
      </c>
      <c r="DH128" s="1101"/>
      <c r="DI128" s="1101"/>
      <c r="DJ128" s="1101"/>
      <c r="DK128" s="1101"/>
      <c r="DL128" s="1101" t="s">
        <v>409</v>
      </c>
      <c r="DM128" s="1101"/>
      <c r="DN128" s="1101"/>
      <c r="DO128" s="1101"/>
      <c r="DP128" s="1101"/>
      <c r="DQ128" s="1101" t="s">
        <v>431</v>
      </c>
      <c r="DR128" s="1101"/>
      <c r="DS128" s="1101"/>
      <c r="DT128" s="1101"/>
      <c r="DU128" s="1101"/>
      <c r="DV128" s="1102" t="s">
        <v>408</v>
      </c>
      <c r="DW128" s="1102"/>
      <c r="DX128" s="1102"/>
      <c r="DY128" s="1102"/>
      <c r="DZ128" s="1103"/>
    </row>
    <row r="129" spans="1:131" s="226" customFormat="1" ht="26.25" customHeight="1">
      <c r="A129" s="997" t="s">
        <v>108</v>
      </c>
      <c r="B129" s="998"/>
      <c r="C129" s="998"/>
      <c r="D129" s="998"/>
      <c r="E129" s="998"/>
      <c r="F129" s="998"/>
      <c r="G129" s="998"/>
      <c r="H129" s="998"/>
      <c r="I129" s="998"/>
      <c r="J129" s="998"/>
      <c r="K129" s="998"/>
      <c r="L129" s="998"/>
      <c r="M129" s="998"/>
      <c r="N129" s="998"/>
      <c r="O129" s="998"/>
      <c r="P129" s="998"/>
      <c r="Q129" s="998"/>
      <c r="R129" s="998"/>
      <c r="S129" s="998"/>
      <c r="T129" s="998"/>
      <c r="U129" s="998"/>
      <c r="V129" s="998"/>
      <c r="W129" s="1133" t="s">
        <v>465</v>
      </c>
      <c r="X129" s="1134"/>
      <c r="Y129" s="1134"/>
      <c r="Z129" s="1135"/>
      <c r="AA129" s="1021">
        <v>9671802</v>
      </c>
      <c r="AB129" s="1022"/>
      <c r="AC129" s="1022"/>
      <c r="AD129" s="1022"/>
      <c r="AE129" s="1023"/>
      <c r="AF129" s="1024">
        <v>9973192</v>
      </c>
      <c r="AG129" s="1022"/>
      <c r="AH129" s="1022"/>
      <c r="AI129" s="1022"/>
      <c r="AJ129" s="1023"/>
      <c r="AK129" s="1024">
        <v>10684888</v>
      </c>
      <c r="AL129" s="1022"/>
      <c r="AM129" s="1022"/>
      <c r="AN129" s="1022"/>
      <c r="AO129" s="1023"/>
      <c r="AP129" s="1136"/>
      <c r="AQ129" s="1137"/>
      <c r="AR129" s="1137"/>
      <c r="AS129" s="1137"/>
      <c r="AT129" s="1138"/>
      <c r="AU129" s="229"/>
      <c r="AV129" s="229"/>
      <c r="AW129" s="229"/>
      <c r="AX129" s="1128" t="s">
        <v>466</v>
      </c>
      <c r="AY129" s="986"/>
      <c r="AZ129" s="986"/>
      <c r="BA129" s="986"/>
      <c r="BB129" s="986"/>
      <c r="BC129" s="986"/>
      <c r="BD129" s="986"/>
      <c r="BE129" s="987"/>
      <c r="BF129" s="1129" t="s">
        <v>409</v>
      </c>
      <c r="BG129" s="1130"/>
      <c r="BH129" s="1130"/>
      <c r="BI129" s="1130"/>
      <c r="BJ129" s="1130"/>
      <c r="BK129" s="1130"/>
      <c r="BL129" s="1131"/>
      <c r="BM129" s="1129">
        <v>18.23</v>
      </c>
      <c r="BN129" s="1130"/>
      <c r="BO129" s="1130"/>
      <c r="BP129" s="1130"/>
      <c r="BQ129" s="1130"/>
      <c r="BR129" s="1130"/>
      <c r="BS129" s="1131"/>
      <c r="BT129" s="1129">
        <v>30</v>
      </c>
      <c r="BU129" s="1130"/>
      <c r="BV129" s="1130"/>
      <c r="BW129" s="1130"/>
      <c r="BX129" s="1130"/>
      <c r="BY129" s="1130"/>
      <c r="BZ129" s="113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7" t="s">
        <v>467</v>
      </c>
      <c r="B130" s="998"/>
      <c r="C130" s="998"/>
      <c r="D130" s="998"/>
      <c r="E130" s="998"/>
      <c r="F130" s="998"/>
      <c r="G130" s="998"/>
      <c r="H130" s="998"/>
      <c r="I130" s="998"/>
      <c r="J130" s="998"/>
      <c r="K130" s="998"/>
      <c r="L130" s="998"/>
      <c r="M130" s="998"/>
      <c r="N130" s="998"/>
      <c r="O130" s="998"/>
      <c r="P130" s="998"/>
      <c r="Q130" s="998"/>
      <c r="R130" s="998"/>
      <c r="S130" s="998"/>
      <c r="T130" s="998"/>
      <c r="U130" s="998"/>
      <c r="V130" s="998"/>
      <c r="W130" s="1133" t="s">
        <v>468</v>
      </c>
      <c r="X130" s="1134"/>
      <c r="Y130" s="1134"/>
      <c r="Z130" s="1135"/>
      <c r="AA130" s="1021">
        <v>1045023</v>
      </c>
      <c r="AB130" s="1022"/>
      <c r="AC130" s="1022"/>
      <c r="AD130" s="1022"/>
      <c r="AE130" s="1023"/>
      <c r="AF130" s="1024">
        <v>1025694</v>
      </c>
      <c r="AG130" s="1022"/>
      <c r="AH130" s="1022"/>
      <c r="AI130" s="1022"/>
      <c r="AJ130" s="1023"/>
      <c r="AK130" s="1024">
        <v>1021739</v>
      </c>
      <c r="AL130" s="1022"/>
      <c r="AM130" s="1022"/>
      <c r="AN130" s="1022"/>
      <c r="AO130" s="1023"/>
      <c r="AP130" s="1136"/>
      <c r="AQ130" s="1137"/>
      <c r="AR130" s="1137"/>
      <c r="AS130" s="1137"/>
      <c r="AT130" s="1138"/>
      <c r="AU130" s="229"/>
      <c r="AV130" s="229"/>
      <c r="AW130" s="229"/>
      <c r="AX130" s="1128" t="s">
        <v>469</v>
      </c>
      <c r="AY130" s="986"/>
      <c r="AZ130" s="986"/>
      <c r="BA130" s="986"/>
      <c r="BB130" s="986"/>
      <c r="BC130" s="986"/>
      <c r="BD130" s="986"/>
      <c r="BE130" s="987"/>
      <c r="BF130" s="1164">
        <v>7.4</v>
      </c>
      <c r="BG130" s="1165"/>
      <c r="BH130" s="1165"/>
      <c r="BI130" s="1165"/>
      <c r="BJ130" s="1165"/>
      <c r="BK130" s="1165"/>
      <c r="BL130" s="1166"/>
      <c r="BM130" s="1164">
        <v>25</v>
      </c>
      <c r="BN130" s="1165"/>
      <c r="BO130" s="1165"/>
      <c r="BP130" s="1165"/>
      <c r="BQ130" s="1165"/>
      <c r="BR130" s="1165"/>
      <c r="BS130" s="1166"/>
      <c r="BT130" s="1164">
        <v>35</v>
      </c>
      <c r="BU130" s="1165"/>
      <c r="BV130" s="1165"/>
      <c r="BW130" s="1165"/>
      <c r="BX130" s="1165"/>
      <c r="BY130" s="1165"/>
      <c r="BZ130" s="116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470</v>
      </c>
      <c r="X131" s="1171"/>
      <c r="Y131" s="1171"/>
      <c r="Z131" s="1172"/>
      <c r="AA131" s="1067">
        <v>8626779</v>
      </c>
      <c r="AB131" s="1049"/>
      <c r="AC131" s="1049"/>
      <c r="AD131" s="1049"/>
      <c r="AE131" s="1050"/>
      <c r="AF131" s="1048">
        <v>8947498</v>
      </c>
      <c r="AG131" s="1049"/>
      <c r="AH131" s="1049"/>
      <c r="AI131" s="1049"/>
      <c r="AJ131" s="1050"/>
      <c r="AK131" s="1048">
        <v>9663149</v>
      </c>
      <c r="AL131" s="1049"/>
      <c r="AM131" s="1049"/>
      <c r="AN131" s="1049"/>
      <c r="AO131" s="1050"/>
      <c r="AP131" s="1173"/>
      <c r="AQ131" s="1174"/>
      <c r="AR131" s="1174"/>
      <c r="AS131" s="1174"/>
      <c r="AT131" s="1175"/>
      <c r="AU131" s="229"/>
      <c r="AV131" s="229"/>
      <c r="AW131" s="229"/>
      <c r="AX131" s="1146" t="s">
        <v>471</v>
      </c>
      <c r="AY131" s="790"/>
      <c r="AZ131" s="790"/>
      <c r="BA131" s="790"/>
      <c r="BB131" s="790"/>
      <c r="BC131" s="790"/>
      <c r="BD131" s="790"/>
      <c r="BE131" s="1099"/>
      <c r="BF131" s="1147" t="s">
        <v>409</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3" t="s">
        <v>472</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473</v>
      </c>
      <c r="W132" s="1157"/>
      <c r="X132" s="1157"/>
      <c r="Y132" s="1157"/>
      <c r="Z132" s="1158"/>
      <c r="AA132" s="1159">
        <v>7.3538802839999997</v>
      </c>
      <c r="AB132" s="1160"/>
      <c r="AC132" s="1160"/>
      <c r="AD132" s="1160"/>
      <c r="AE132" s="1161"/>
      <c r="AF132" s="1162">
        <v>8.0197391489999994</v>
      </c>
      <c r="AG132" s="1160"/>
      <c r="AH132" s="1160"/>
      <c r="AI132" s="1160"/>
      <c r="AJ132" s="1161"/>
      <c r="AK132" s="1162">
        <v>7.0052008929999996</v>
      </c>
      <c r="AL132" s="1160"/>
      <c r="AM132" s="1160"/>
      <c r="AN132" s="1160"/>
      <c r="AO132" s="1161"/>
      <c r="AP132" s="1064"/>
      <c r="AQ132" s="1065"/>
      <c r="AR132" s="1065"/>
      <c r="AS132" s="1065"/>
      <c r="AT132" s="1163"/>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474</v>
      </c>
      <c r="W133" s="1140"/>
      <c r="X133" s="1140"/>
      <c r="Y133" s="1140"/>
      <c r="Z133" s="1141"/>
      <c r="AA133" s="1142">
        <v>5.6</v>
      </c>
      <c r="AB133" s="1143"/>
      <c r="AC133" s="1143"/>
      <c r="AD133" s="1143"/>
      <c r="AE133" s="1144"/>
      <c r="AF133" s="1142">
        <v>6.8</v>
      </c>
      <c r="AG133" s="1143"/>
      <c r="AH133" s="1143"/>
      <c r="AI133" s="1143"/>
      <c r="AJ133" s="1144"/>
      <c r="AK133" s="1142">
        <v>7.4</v>
      </c>
      <c r="AL133" s="1143"/>
      <c r="AM133" s="1143"/>
      <c r="AN133" s="1143"/>
      <c r="AO133" s="1144"/>
      <c r="AP133" s="1091"/>
      <c r="AQ133" s="1092"/>
      <c r="AR133" s="1092"/>
      <c r="AS133" s="1092"/>
      <c r="AT133" s="1145"/>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U5jX7bcyqEZITJIE8vY0rzYNiKHd7MPop1fpNxuj/I/ZUFQDTIL2a/hCiJALd3UAseI2UVsTBV0L+Xh3iLxIxg==" saltValue="bSZdiNLyrhl4iOeSSU76Z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475</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5" zoomScale="85" zoomScaleNormal="85"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4s7sDk8UkqlJsApjM41aBx91qAI94fWjy3rdSbD9KOjOv8mCuzSJ5ZrnsTJfRG/ym3lnbjwkZzP96g/z64iEw==" saltValue="uFigf0XBbPtsd1gvRu8Hp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3" zoomScale="70" zoomScaleSheetLayoutView="70" workbookViewId="0">
      <selection activeCell="AQ40" sqref="AO39:AQ40"/>
    </sheetView>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476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477</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7" t="s">
        <v>478</v>
      </c>
      <c r="AP7" s="268"/>
      <c r="AQ7" s="269" t="s">
        <v>479</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8"/>
      <c r="AP8" s="274" t="s">
        <v>480</v>
      </c>
      <c r="AQ8" s="275" t="s">
        <v>481</v>
      </c>
      <c r="AR8" s="276" t="s">
        <v>482</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79" t="s">
        <v>483</v>
      </c>
      <c r="AL9" s="1180"/>
      <c r="AM9" s="1180"/>
      <c r="AN9" s="1181"/>
      <c r="AO9" s="277">
        <v>2802370</v>
      </c>
      <c r="AP9" s="277">
        <v>55793</v>
      </c>
      <c r="AQ9" s="278">
        <v>65025</v>
      </c>
      <c r="AR9" s="279">
        <v>-14.2</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79" t="s">
        <v>484</v>
      </c>
      <c r="AL10" s="1180"/>
      <c r="AM10" s="1180"/>
      <c r="AN10" s="1181"/>
      <c r="AO10" s="280">
        <v>490796</v>
      </c>
      <c r="AP10" s="280">
        <v>9771</v>
      </c>
      <c r="AQ10" s="281">
        <v>6119</v>
      </c>
      <c r="AR10" s="282">
        <v>59.7</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79" t="s">
        <v>485</v>
      </c>
      <c r="AL11" s="1180"/>
      <c r="AM11" s="1180"/>
      <c r="AN11" s="1181"/>
      <c r="AO11" s="280">
        <v>6579</v>
      </c>
      <c r="AP11" s="280">
        <v>131</v>
      </c>
      <c r="AQ11" s="281">
        <v>1220</v>
      </c>
      <c r="AR11" s="282">
        <v>-89.3</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79" t="s">
        <v>486</v>
      </c>
      <c r="AL12" s="1180"/>
      <c r="AM12" s="1180"/>
      <c r="AN12" s="1181"/>
      <c r="AO12" s="280" t="s">
        <v>487</v>
      </c>
      <c r="AP12" s="280" t="s">
        <v>487</v>
      </c>
      <c r="AQ12" s="281">
        <v>12</v>
      </c>
      <c r="AR12" s="282" t="s">
        <v>487</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79" t="s">
        <v>488</v>
      </c>
      <c r="AL13" s="1180"/>
      <c r="AM13" s="1180"/>
      <c r="AN13" s="1181"/>
      <c r="AO13" s="280">
        <v>83253</v>
      </c>
      <c r="AP13" s="280">
        <v>1658</v>
      </c>
      <c r="AQ13" s="281">
        <v>2792</v>
      </c>
      <c r="AR13" s="282">
        <v>-40.6</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79" t="s">
        <v>489</v>
      </c>
      <c r="AL14" s="1180"/>
      <c r="AM14" s="1180"/>
      <c r="AN14" s="1181"/>
      <c r="AO14" s="280">
        <v>82582</v>
      </c>
      <c r="AP14" s="280">
        <v>1644</v>
      </c>
      <c r="AQ14" s="281">
        <v>1408</v>
      </c>
      <c r="AR14" s="282">
        <v>16.8</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2" t="s">
        <v>490</v>
      </c>
      <c r="AL15" s="1183"/>
      <c r="AM15" s="1183"/>
      <c r="AN15" s="1184"/>
      <c r="AO15" s="280">
        <v>-118368</v>
      </c>
      <c r="AP15" s="280">
        <v>-2357</v>
      </c>
      <c r="AQ15" s="281">
        <v>-3962</v>
      </c>
      <c r="AR15" s="282">
        <v>-40.5</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2" t="s">
        <v>188</v>
      </c>
      <c r="AL16" s="1183"/>
      <c r="AM16" s="1183"/>
      <c r="AN16" s="1184"/>
      <c r="AO16" s="280">
        <v>3347212</v>
      </c>
      <c r="AP16" s="280">
        <v>66640</v>
      </c>
      <c r="AQ16" s="281">
        <v>72615</v>
      </c>
      <c r="AR16" s="282">
        <v>-8.1999999999999993</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491</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492</v>
      </c>
      <c r="AP20" s="289" t="s">
        <v>493</v>
      </c>
      <c r="AQ20" s="290" t="s">
        <v>494</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5" t="s">
        <v>495</v>
      </c>
      <c r="AL21" s="1186"/>
      <c r="AM21" s="1186"/>
      <c r="AN21" s="1187"/>
      <c r="AO21" s="293">
        <v>4.92</v>
      </c>
      <c r="AP21" s="294">
        <v>6.51</v>
      </c>
      <c r="AQ21" s="295">
        <v>-1.59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5" t="s">
        <v>496</v>
      </c>
      <c r="AL22" s="1186"/>
      <c r="AM22" s="1186"/>
      <c r="AN22" s="1187"/>
      <c r="AO22" s="298">
        <v>98.2</v>
      </c>
      <c r="AP22" s="299">
        <v>98.4</v>
      </c>
      <c r="AQ22" s="300">
        <v>-0.2</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6" t="s">
        <v>497</v>
      </c>
      <c r="B26" s="1176"/>
      <c r="C26" s="1176"/>
      <c r="D26" s="1176"/>
      <c r="E26" s="1176"/>
      <c r="F26" s="1176"/>
      <c r="G26" s="1176"/>
      <c r="H26" s="1176"/>
      <c r="I26" s="1176"/>
      <c r="J26" s="1176"/>
      <c r="K26" s="1176"/>
      <c r="L26" s="1176"/>
      <c r="M26" s="1176"/>
      <c r="N26" s="1176"/>
      <c r="O26" s="1176"/>
      <c r="P26" s="1176"/>
      <c r="Q26" s="1176"/>
      <c r="R26" s="1176"/>
      <c r="S26" s="1176"/>
      <c r="T26" s="1176"/>
      <c r="U26" s="1176"/>
      <c r="V26" s="1176"/>
      <c r="W26" s="1176"/>
      <c r="X26" s="1176"/>
      <c r="Y26" s="1176"/>
      <c r="Z26" s="1176"/>
      <c r="AA26" s="1176"/>
      <c r="AB26" s="1176"/>
      <c r="AC26" s="1176"/>
      <c r="AD26" s="1176"/>
      <c r="AE26" s="1176"/>
      <c r="AF26" s="1176"/>
      <c r="AG26" s="1176"/>
      <c r="AH26" s="1176"/>
      <c r="AI26" s="1176"/>
      <c r="AJ26" s="1176"/>
      <c r="AK26" s="1176"/>
      <c r="AL26" s="1176"/>
      <c r="AM26" s="1176"/>
      <c r="AN26" s="1176"/>
      <c r="AO26" s="1176"/>
      <c r="AP26" s="1176"/>
      <c r="AQ26" s="1176"/>
      <c r="AR26" s="1176"/>
      <c r="AS26" s="1176"/>
      <c r="AT26" s="263"/>
    </row>
    <row r="27" spans="1:46">
      <c r="A27" s="305"/>
      <c r="AO27" s="258"/>
      <c r="AP27" s="258"/>
      <c r="AQ27" s="258"/>
      <c r="AR27" s="258"/>
      <c r="AS27" s="258"/>
      <c r="AT27" s="258"/>
    </row>
    <row r="28" spans="1:46" ht="17.25">
      <c r="A28" s="259" t="s">
        <v>498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499</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7" t="s">
        <v>478</v>
      </c>
      <c r="AP30" s="268"/>
      <c r="AQ30" s="269" t="s">
        <v>479</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8"/>
      <c r="AP31" s="274" t="s">
        <v>480</v>
      </c>
      <c r="AQ31" s="275" t="s">
        <v>481</v>
      </c>
      <c r="AR31" s="276" t="s">
        <v>482</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3" t="s">
        <v>500</v>
      </c>
      <c r="AL32" s="1194"/>
      <c r="AM32" s="1194"/>
      <c r="AN32" s="1195"/>
      <c r="AO32" s="308">
        <v>1340997</v>
      </c>
      <c r="AP32" s="308">
        <v>26698</v>
      </c>
      <c r="AQ32" s="309">
        <v>34910</v>
      </c>
      <c r="AR32" s="310">
        <v>-23.5</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3" t="s">
        <v>501</v>
      </c>
      <c r="AL33" s="1194"/>
      <c r="AM33" s="1194"/>
      <c r="AN33" s="1195"/>
      <c r="AO33" s="308" t="s">
        <v>487</v>
      </c>
      <c r="AP33" s="308" t="s">
        <v>487</v>
      </c>
      <c r="AQ33" s="309" t="s">
        <v>487</v>
      </c>
      <c r="AR33" s="310" t="s">
        <v>487</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3" t="s">
        <v>502</v>
      </c>
      <c r="AL34" s="1194"/>
      <c r="AM34" s="1194"/>
      <c r="AN34" s="1195"/>
      <c r="AO34" s="308" t="s">
        <v>487</v>
      </c>
      <c r="AP34" s="308" t="s">
        <v>487</v>
      </c>
      <c r="AQ34" s="309">
        <v>4</v>
      </c>
      <c r="AR34" s="310" t="s">
        <v>487</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3" t="s">
        <v>503</v>
      </c>
      <c r="AL35" s="1194"/>
      <c r="AM35" s="1194"/>
      <c r="AN35" s="1195"/>
      <c r="AO35" s="308">
        <v>16138</v>
      </c>
      <c r="AP35" s="308">
        <v>321</v>
      </c>
      <c r="AQ35" s="309">
        <v>8517</v>
      </c>
      <c r="AR35" s="310">
        <v>-96.2</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3" t="s">
        <v>504</v>
      </c>
      <c r="AL36" s="1194"/>
      <c r="AM36" s="1194"/>
      <c r="AN36" s="1195"/>
      <c r="AO36" s="308">
        <v>172266</v>
      </c>
      <c r="AP36" s="308">
        <v>3430</v>
      </c>
      <c r="AQ36" s="309">
        <v>1600</v>
      </c>
      <c r="AR36" s="310">
        <v>114.4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3" t="s">
        <v>505</v>
      </c>
      <c r="AL37" s="1194"/>
      <c r="AM37" s="1194"/>
      <c r="AN37" s="1195"/>
      <c r="AO37" s="308">
        <v>192818</v>
      </c>
      <c r="AP37" s="308">
        <v>3839</v>
      </c>
      <c r="AQ37" s="309">
        <v>1669</v>
      </c>
      <c r="AR37" s="310">
        <v>130</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6" t="s">
        <v>506</v>
      </c>
      <c r="AL38" s="1197"/>
      <c r="AM38" s="1197"/>
      <c r="AN38" s="1198"/>
      <c r="AO38" s="311" t="s">
        <v>487</v>
      </c>
      <c r="AP38" s="311" t="s">
        <v>487</v>
      </c>
      <c r="AQ38" s="312">
        <v>1</v>
      </c>
      <c r="AR38" s="300" t="s">
        <v>487</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6" t="s">
        <v>507</v>
      </c>
      <c r="AL39" s="1197"/>
      <c r="AM39" s="1197"/>
      <c r="AN39" s="1198"/>
      <c r="AO39" s="308">
        <v>-23557</v>
      </c>
      <c r="AP39" s="308">
        <v>-469</v>
      </c>
      <c r="AQ39" s="309">
        <v>-6461</v>
      </c>
      <c r="AR39" s="310">
        <v>-92.7</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3" t="s">
        <v>508</v>
      </c>
      <c r="AL40" s="1194"/>
      <c r="AM40" s="1194"/>
      <c r="AN40" s="1195"/>
      <c r="AO40" s="308">
        <v>-1021739</v>
      </c>
      <c r="AP40" s="308">
        <v>-20342</v>
      </c>
      <c r="AQ40" s="309">
        <v>-28321</v>
      </c>
      <c r="AR40" s="310">
        <v>-28.2</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9" t="s">
        <v>281</v>
      </c>
      <c r="AL41" s="1200"/>
      <c r="AM41" s="1200"/>
      <c r="AN41" s="1201"/>
      <c r="AO41" s="308">
        <v>676923</v>
      </c>
      <c r="AP41" s="308">
        <v>13477</v>
      </c>
      <c r="AQ41" s="309">
        <v>11918</v>
      </c>
      <c r="AR41" s="310">
        <v>13.1</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509</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510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511</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8" t="s">
        <v>478</v>
      </c>
      <c r="AN49" s="1190" t="s">
        <v>512</v>
      </c>
      <c r="AO49" s="1191"/>
      <c r="AP49" s="1191"/>
      <c r="AQ49" s="1191"/>
      <c r="AR49" s="119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9"/>
      <c r="AN50" s="324" t="s">
        <v>513</v>
      </c>
      <c r="AO50" s="325" t="s">
        <v>514</v>
      </c>
      <c r="AP50" s="326" t="s">
        <v>515</v>
      </c>
      <c r="AQ50" s="327" t="s">
        <v>516</v>
      </c>
      <c r="AR50" s="328" t="s">
        <v>517</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518</v>
      </c>
      <c r="AL51" s="321"/>
      <c r="AM51" s="329">
        <v>2336644</v>
      </c>
      <c r="AN51" s="330">
        <v>46416</v>
      </c>
      <c r="AO51" s="331">
        <v>51.3</v>
      </c>
      <c r="AP51" s="332">
        <v>52191</v>
      </c>
      <c r="AQ51" s="333">
        <v>9.3000000000000007</v>
      </c>
      <c r="AR51" s="334">
        <v>42</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519</v>
      </c>
      <c r="AM52" s="337">
        <v>1241308</v>
      </c>
      <c r="AN52" s="338">
        <v>24658</v>
      </c>
      <c r="AO52" s="339">
        <v>10</v>
      </c>
      <c r="AP52" s="340">
        <v>24843</v>
      </c>
      <c r="AQ52" s="341">
        <v>-0.4</v>
      </c>
      <c r="AR52" s="342">
        <v>10.4</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520</v>
      </c>
      <c r="AL53" s="321"/>
      <c r="AM53" s="329">
        <v>3061299</v>
      </c>
      <c r="AN53" s="330">
        <v>60716</v>
      </c>
      <c r="AO53" s="331">
        <v>30.8</v>
      </c>
      <c r="AP53" s="332">
        <v>41934</v>
      </c>
      <c r="AQ53" s="333">
        <v>-19.7</v>
      </c>
      <c r="AR53" s="334">
        <v>50.5</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519</v>
      </c>
      <c r="AM54" s="337">
        <v>2305952</v>
      </c>
      <c r="AN54" s="338">
        <v>45735</v>
      </c>
      <c r="AO54" s="339">
        <v>85.5</v>
      </c>
      <c r="AP54" s="340">
        <v>23352</v>
      </c>
      <c r="AQ54" s="341">
        <v>-6</v>
      </c>
      <c r="AR54" s="342">
        <v>91.5</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521</v>
      </c>
      <c r="AL55" s="321"/>
      <c r="AM55" s="329">
        <v>2596284</v>
      </c>
      <c r="AN55" s="330">
        <v>51592</v>
      </c>
      <c r="AO55" s="331">
        <v>-15</v>
      </c>
      <c r="AP55" s="332">
        <v>45588</v>
      </c>
      <c r="AQ55" s="333">
        <v>8.6999999999999993</v>
      </c>
      <c r="AR55" s="334">
        <v>-23.7</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519</v>
      </c>
      <c r="AM56" s="337">
        <v>2048633</v>
      </c>
      <c r="AN56" s="338">
        <v>40710</v>
      </c>
      <c r="AO56" s="339">
        <v>-11</v>
      </c>
      <c r="AP56" s="340">
        <v>24150</v>
      </c>
      <c r="AQ56" s="341">
        <v>3.4</v>
      </c>
      <c r="AR56" s="342">
        <v>-14.4</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522</v>
      </c>
      <c r="AL57" s="321"/>
      <c r="AM57" s="329">
        <v>3137259</v>
      </c>
      <c r="AN57" s="330">
        <v>62193</v>
      </c>
      <c r="AO57" s="331">
        <v>20.5</v>
      </c>
      <c r="AP57" s="332">
        <v>45483</v>
      </c>
      <c r="AQ57" s="333">
        <v>-0.2</v>
      </c>
      <c r="AR57" s="334">
        <v>20.7</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519</v>
      </c>
      <c r="AM58" s="337">
        <v>1648593</v>
      </c>
      <c r="AN58" s="338">
        <v>32682</v>
      </c>
      <c r="AO58" s="339">
        <v>-19.7</v>
      </c>
      <c r="AP58" s="340">
        <v>24241</v>
      </c>
      <c r="AQ58" s="341">
        <v>0.4</v>
      </c>
      <c r="AR58" s="342">
        <v>-20.100000000000001</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523</v>
      </c>
      <c r="AL59" s="321"/>
      <c r="AM59" s="329">
        <v>2625561</v>
      </c>
      <c r="AN59" s="330">
        <v>52273</v>
      </c>
      <c r="AO59" s="331">
        <v>-16</v>
      </c>
      <c r="AP59" s="332">
        <v>45945</v>
      </c>
      <c r="AQ59" s="333">
        <v>1</v>
      </c>
      <c r="AR59" s="334">
        <v>-17</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519</v>
      </c>
      <c r="AM60" s="337">
        <v>1835947</v>
      </c>
      <c r="AN60" s="338">
        <v>36552</v>
      </c>
      <c r="AO60" s="339">
        <v>11.8</v>
      </c>
      <c r="AP60" s="340">
        <v>25180</v>
      </c>
      <c r="AQ60" s="341">
        <v>3.9</v>
      </c>
      <c r="AR60" s="342">
        <v>7.9</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524</v>
      </c>
      <c r="AL61" s="343"/>
      <c r="AM61" s="344">
        <v>2751409</v>
      </c>
      <c r="AN61" s="345">
        <v>54638</v>
      </c>
      <c r="AO61" s="346">
        <v>14.3</v>
      </c>
      <c r="AP61" s="347">
        <v>46228</v>
      </c>
      <c r="AQ61" s="348">
        <v>-0.2</v>
      </c>
      <c r="AR61" s="334">
        <v>14.5</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519</v>
      </c>
      <c r="AM62" s="337">
        <v>1816087</v>
      </c>
      <c r="AN62" s="338">
        <v>36067</v>
      </c>
      <c r="AO62" s="339">
        <v>15.3</v>
      </c>
      <c r="AP62" s="340">
        <v>24353</v>
      </c>
      <c r="AQ62" s="341">
        <v>0.3</v>
      </c>
      <c r="AR62" s="342">
        <v>15</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RgSz9qLxrRR4bkhF4kYwrzFfMHUyNipYHS2tImxQE6yPW5U7bWy4PLaiJjFCrhg/iYmY0A8QtiZqd7AaFP4glw==" saltValue="MVFfT8kxRzyfmiYoK+xv3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L63" zoomScale="70" zoomScaleNormal="70" zoomScaleSheetLayoutView="55" workbookViewId="0">
      <selection activeCell="CP102" sqref="CP102"/>
    </sheetView>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526</v>
      </c>
    </row>
    <row r="121" spans="125:125" ht="13.5" hidden="1" customHeight="1">
      <c r="DU121" s="255"/>
    </row>
  </sheetData>
  <sheetProtection algorithmName="SHA-512" hashValue="23Zk6xlJLgSUOZjJoDdK1TXrlowS0I3SMRd+ZBb1KDiTI5XwnzQF2fc0SXzh8jZyA74mS6eOyOX5qD0j7fwfTg==" saltValue="ryfequRSsAoL+rzrDIZP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85" zoomScaleNormal="85" zoomScaleSheetLayoutView="55" workbookViewId="0">
      <selection activeCell="CQ86" sqref="CQ86"/>
    </sheetView>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527</v>
      </c>
    </row>
  </sheetData>
  <sheetProtection algorithmName="SHA-512" hashValue="bcF+LCgPA87177kT5k1XFTwzjuBtQ698hEtuIDKGaAJC0TcpbBZ7d/8R8tUqumVOTlU/dKI323znRRLmvuNhjA==" saltValue="Jg5ykfx5h2iC+epnJvPr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37"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202" t="s">
        <v>3</v>
      </c>
      <c r="D47" s="1202"/>
      <c r="E47" s="1203"/>
      <c r="F47" s="11">
        <v>17.670000000000002</v>
      </c>
      <c r="G47" s="12">
        <v>18.190000000000001</v>
      </c>
      <c r="H47" s="12">
        <v>17.2</v>
      </c>
      <c r="I47" s="12">
        <v>13.49</v>
      </c>
      <c r="J47" s="13">
        <v>16.39</v>
      </c>
    </row>
    <row r="48" spans="2:10" ht="57.75" customHeight="1">
      <c r="B48" s="14"/>
      <c r="C48" s="1204" t="s">
        <v>4</v>
      </c>
      <c r="D48" s="1204"/>
      <c r="E48" s="1205"/>
      <c r="F48" s="15">
        <v>3.45</v>
      </c>
      <c r="G48" s="16">
        <v>1.23</v>
      </c>
      <c r="H48" s="16">
        <v>1.42</v>
      </c>
      <c r="I48" s="16">
        <v>2.57</v>
      </c>
      <c r="J48" s="17">
        <v>6.16</v>
      </c>
    </row>
    <row r="49" spans="2:10" ht="57.75" customHeight="1" thickBot="1">
      <c r="B49" s="18"/>
      <c r="C49" s="1206" t="s">
        <v>5</v>
      </c>
      <c r="D49" s="1206"/>
      <c r="E49" s="1207"/>
      <c r="F49" s="19" t="s">
        <v>533</v>
      </c>
      <c r="G49" s="20" t="s">
        <v>534</v>
      </c>
      <c r="H49" s="20">
        <v>0.46</v>
      </c>
      <c r="I49" s="20">
        <v>6.45</v>
      </c>
      <c r="J49" s="21">
        <v>12.94</v>
      </c>
    </row>
    <row r="50" spans="2:10"/>
  </sheetData>
  <sheetProtection algorithmName="SHA-512" hashValue="LexwskBVe6RToUMLbcwHp/jK1eYthsYFdzwFUeG8orFdH+Lge8umhTjPC6ZQO40VvYIHUI2OL7o0fS2Erqq/dA==" saltValue="7AMsPu2ac51spiG2i5FQ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2023-03-28T05:25:16Z</cp:lastPrinted>
  <dcterms:created xsi:type="dcterms:W3CDTF">2023-02-20T07:13:45Z</dcterms:created>
  <dcterms:modified xsi:type="dcterms:W3CDTF">2023-11-01T01:27:46Z</dcterms:modified>
  <cp:category/>
</cp:coreProperties>
</file>