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2　速やかに公表？　（再出力完了のご連絡）【総務省財務調査課】令和３年度財政状況資料集の作成について（2回目・地方公会計関係）\03　市町村回答\"/>
    </mc:Choice>
  </mc:AlternateContent>
  <bookViews>
    <workbookView xWindow="-120" yWindow="-120" windowWidth="20730" windowHeight="1104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BE35" i="10"/>
  <c r="C34" i="10"/>
  <c r="C35" i="10" s="1"/>
  <c r="C36"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W34" i="10" s="1"/>
  <c r="AM35" i="10"/>
  <c r="BW35" i="10" l="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<sst xmlns="http://schemas.openxmlformats.org/spreadsheetml/2006/main" count="1178" uniqueCount="643">
  <si>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</si>
  <si>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</si>
  <si>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</si>
  <si>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</si>
  <si>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</si>
  <si>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</si>
  <si>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</si>
  <si>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</si>
  <si>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</si>
  <si>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</si>
  <si>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</si>
  <si>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</si>
  <si>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</si>
  <si>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</si>
  <si>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</si>
  <si>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</si>
  <si>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</si>
  <si>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</si>
  <si>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</si>
  <si>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</si>
  <si>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</si>
  <si>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</si>
  <si>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</si>
  <si>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</si>
  <si>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</si>
  <si>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</si>
  <si>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</si>
  <si>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</si>
  <si>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</si>
  <si>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</si>
  <si>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</si>
  <si>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</si>
  <si>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</si>
  <si>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</si>
  <si>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</si>
  <si>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</si>
  <si>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</si>
  <si>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</si>
  <si>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</si>
  <si>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</si>
  <si>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</si>
  <si>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</si>
  <si>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</si>
  <si>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</si>
  <si>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</si>
  <si>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</si>
  <si>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</si>
  <si>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</si>
  <si>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</si>
  <si>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</si>
  <si>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</si>
  <si>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</si>
  <si>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</si>
  <si>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</si>
  <si>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</si>
  <si>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</si>
  <si>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</si>
  <si>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</si>
  <si>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</si>
  <si>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</si>
  <si>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</si>
  <si>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</si>
  <si>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</si>
  <si>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</si>
  <si>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</si>
  <si>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</si>
  <si>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</si>
  <si>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</si>
  <si>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</si>
  <si>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</si>
  <si>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</si>
  <si>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</si>
  <si>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</si>
  <si>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</si>
  <si>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</si>
  <si>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</si>
  <si>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</si>
  <si>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</si>
  <si>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</si>
  <si>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</si>
  <si>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</si>
  <si>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</si>
  <si>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</si>
  <si>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</si>
  <si>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</si>
  <si>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Ⅲ－３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</si>
  <si>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</si>
  <si>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</si>
  <si>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</si>
  <si>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</si>
  <si>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</si>
  <si>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</si>
  <si>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</si>
  <si>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</si>
  <si>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</si>
  <si>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</si>
  <si>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</si>
  <si>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</si>
  <si>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筑紫野市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</si>
  <si>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</si>
  <si>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</si>
  <si>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</si>
  <si>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</si>
  <si>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</si>
  <si>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</si>
  <si>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</si>
  <si>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</si>
  <si>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</si>
  <si>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</si>
  <si>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</si>
  <si>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</si>
  <si>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</si>
  <si>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</si>
  <si>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</si>
  <si>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</si>
  <si>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</si>
  <si>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</si>
  <si>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</si>
  <si>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</si>
  <si>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</si>
  <si>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</si>
  <si>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</si>
  <si>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</si>
  <si>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</si>
  <si>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</si>
  <si>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</si>
  <si>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</si>
  <si>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</si>
  <si>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</si>
  <si>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</si>
  <si>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</si>
  <si>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</si>
  <si>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</si>
  <si>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</si>
  <si>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</si>
  <si>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</si>
  <si>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</si>
  <si>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</si>
  <si>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</si>
  <si>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</si>
  <si>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</si>
  <si>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</si>
  <si>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</si>
  <si>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</si>
  <si>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</si>
  <si>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</si>
  <si>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</si>
  <si>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</si>
  <si>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</si>
  <si>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</si>
  <si>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</si>
  <si>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</si>
  <si>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</si>
  <si>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</si>
  <si>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</si>
  <si>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</si>
  <si>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</si>
  <si>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</si>
  <si>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</si>
  <si>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</si>
  <si>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</si>
  <si>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</si>
  <si>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</si>
  <si>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</si>
  <si>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</si>
  <si>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</si>
  <si>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</si>
  <si>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</si>
  <si>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</si>
  <si>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</si>
  <si>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</si>
  <si>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</si>
  <si>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</si>
  <si>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</si>
  <si>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</si>
  <si>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</si>
  <si>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</si>
  <si>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</si>
  <si>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</si>
  <si>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</si>
  <si>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</si>
  <si>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</si>
  <si>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</si>
  <si>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</si>
  <si>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</si>
  <si>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</si>
  <si>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</si>
  <si>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</si>
  <si>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</si>
  <si>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</si>
  <si>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</si>
  <si>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</si>
  <si>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</si>
  <si>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</si>
  <si>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</si>
  <si>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</si>
  <si>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</si>
  <si>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</si>
  <si>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</si>
  <si>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</si>
  <si>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</si>
  <si>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</si>
  <si>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</si>
  <si>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</si>
  <si>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</si>
  <si>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</si>
  <si>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</si>
  <si>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</si>
  <si>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</si>
  <si>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</si>
  <si>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</si>
  <si>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</si>
  <si>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</si>
  <si>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</si>
  <si>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</si>
  <si>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</si>
  <si>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</si>
  <si>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</si>
  <si>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</si>
  <si>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</si>
  <si>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</si>
  <si>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</si>
  <si>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</si>
  <si>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</si>
  <si>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</si>
  <si>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</si>
  <si>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</si>
  <si>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</si>
  <si>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</si>
  <si>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</si>
  <si>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</si>
  <si>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</si>
  <si>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</si>
  <si>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</si>
  <si>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</si>
  <si>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</si>
  <si>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</si>
  <si>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</si>
  <si>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</si>
  <si>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</si>
  <si>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</si>
  <si>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</si>
  <si>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</si>
  <si>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</si>
  <si>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</si>
  <si>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</si>
  <si>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</si>
  <si>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</si>
  <si>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</si>
  <si>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</si>
  <si>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</si>
  <si>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</si>
  <si>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</si>
  <si>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</si>
  <si>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</si>
  <si>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</si>
  <si>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</si>
  <si>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</si>
  <si>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</si>
  <si>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</si>
  <si>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</si>
  <si>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</si>
  <si>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</si>
  <si>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</si>
  <si>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</si>
  <si>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</si>
  <si>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</si>
  <si>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</si>
  <si>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</si>
  <si>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</si>
  <si>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</si>
  <si>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</si>
  <si>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</si>
  <si>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</si>
  <si>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</si>
  <si>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</si>
  <si>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</si>
  <si>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</si>
  <si>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</si>
  <si>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</si>
  <si>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</si>
  <si>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</si>
  <si>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</si>
  <si>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</si>
  <si>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</si>
  <si>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</si>
  <si>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</si>
  <si>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保険税(料)収入額</t>
    <phoneticPr fontId="5"/>
  </si>
  <si>
    <t>　うち減収補塡債(特例分)</t>
    <rPh sb="4" eb="5">
      <t>シュウ</t>
    </rPh>
    <rPh sb="9" eb="10">
      <t>トク</t>
    </rPh>
    <rPh sb="10" eb="11">
      <t>レイ</t>
    </rPh>
    <rPh sb="11" eb="12">
      <t>ブン</t>
    </rPh>
    <phoneticPr fontId="16"/>
  </si>
  <si>
    <t>保険給付費</t>
    <phoneticPr fontId="5"/>
  </si>
  <si>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</si>
  <si>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</si>
  <si>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</si>
  <si>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</si>
  <si>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</si>
  <si>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</si>
  <si>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福岡県筑紫野市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</si>
  <si>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</si>
  <si>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</si>
  <si>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</si>
  <si>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</si>
  <si>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</si>
  <si>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</si>
  <si>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</si>
  <si>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</si>
  <si>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</si>
  <si>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</si>
  <si>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</si>
  <si>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</si>
  <si>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</si>
  <si>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</si>
  <si>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</si>
  <si>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</si>
  <si>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</si>
  <si>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</si>
  <si>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</si>
  <si>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</si>
  <si>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</si>
  <si>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奨学資金貸与事業特別会計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</si>
  <si>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</si>
  <si>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</si>
  <si>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</si>
  <si>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</si>
  <si>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</si>
  <si>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</si>
  <si>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</si>
  <si>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</si>
  <si>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</si>
  <si>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</si>
  <si>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</si>
  <si>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</si>
  <si>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</si>
  <si>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</si>
  <si>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</si>
  <si>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</si>
  <si>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</si>
  <si>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介護認定審査会事業特別会計</t>
    <phoneticPr fontId="5"/>
  </si>
  <si>
    <t>-</t>
    <phoneticPr fontId="5"/>
  </si>
  <si>
    <t>水道事業会計</t>
    <phoneticPr fontId="5"/>
  </si>
  <si>
    <t>法適用企業</t>
    <phoneticPr fontId="5"/>
  </si>
  <si>
    <t>下水道事業会計</t>
    <phoneticPr fontId="5"/>
  </si>
  <si>
    <t>農業集落排水事業特別会計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</si>
  <si>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</si>
  <si>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</si>
  <si>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</si>
  <si>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</si>
  <si>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</si>
  <si>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</si>
  <si>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</si>
  <si>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</si>
  <si>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</si>
  <si>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</si>
  <si>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</si>
  <si>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</si>
  <si>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</si>
  <si>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</si>
  <si>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</si>
  <si>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</si>
  <si>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</si>
  <si>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</si>
  <si>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</si>
  <si>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</si>
  <si>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</si>
  <si>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</si>
  <si>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</si>
  <si>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</si>
  <si>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</si>
  <si>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</si>
  <si>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</si>
  <si>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</si>
  <si>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</si>
  <si>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</si>
  <si>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</si>
  <si>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</si>
  <si>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</si>
  <si>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</si>
  <si>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</si>
  <si>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</si>
  <si>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</si>
  <si>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</si>
  <si>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</si>
  <si>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</si>
  <si>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</si>
  <si>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</si>
  <si>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</si>
  <si>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</si>
  <si>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</si>
  <si>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</si>
  <si>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</si>
  <si>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</si>
  <si>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</si>
  <si>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</si>
  <si>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</si>
  <si>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</si>
  <si>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</si>
  <si>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</si>
  <si>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</si>
  <si>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</si>
  <si>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</si>
  <si>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</si>
  <si>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</si>
  <si>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</si>
  <si>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</si>
  <si>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</si>
  <si>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</si>
  <si>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</si>
  <si>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</si>
  <si>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</si>
  <si>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</si>
  <si>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</si>
  <si>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</si>
  <si>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</si>
  <si>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</si>
  <si>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</si>
  <si>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</si>
  <si>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</si>
  <si>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</si>
  <si>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</si>
  <si>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</si>
  <si>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</si>
  <si>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</si>
  <si>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</si>
  <si>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</si>
  <si>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</si>
  <si>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</si>
  <si>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</si>
  <si>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</si>
  <si>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</si>
  <si>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</si>
  <si>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</si>
  <si>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</si>
  <si>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</si>
  <si>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</si>
  <si>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</si>
  <si>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</si>
  <si>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</si>
  <si>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</si>
  <si>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</si>
  <si>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</si>
  <si>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</si>
  <si>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</si>
  <si>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</si>
  <si>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</si>
  <si>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</si>
  <si>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</si>
  <si>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</si>
  <si>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</si>
  <si>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</si>
  <si>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</si>
  <si>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</si>
  <si>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</si>
  <si>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</si>
  <si>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</si>
  <si>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</si>
  <si>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</si>
  <si>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</si>
  <si>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</si>
  <si>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</si>
  <si>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</si>
  <si>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</si>
  <si>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</si>
  <si>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</si>
  <si>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</si>
  <si>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</si>
  <si>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</si>
  <si>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</si>
  <si>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</si>
  <si>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</si>
  <si>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</si>
  <si>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</si>
  <si>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</si>
  <si>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</si>
  <si>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</si>
  <si>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</si>
  <si>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</si>
  <si>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</si>
  <si>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</si>
  <si>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</si>
  <si>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</si>
  <si>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</si>
  <si>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</si>
  <si>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</si>
  <si>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</si>
  <si>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</si>
  <si>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</si>
  <si>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</si>
  <si>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</si>
  <si>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</si>
  <si>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</si>
  <si>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</si>
  <si>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</si>
  <si>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</si>
  <si>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</si>
  <si>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</si>
  <si>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</si>
  <si>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4.55</t>
  </si>
  <si>
    <t>▲ 4.72</t>
  </si>
  <si>
    <t>▲ 0.19</t>
  </si>
  <si>
    <t>水道事業会計</t>
  </si>
  <si>
    <t>下水道事業会計</t>
  </si>
  <si>
    <t>一般会計</t>
  </si>
  <si>
    <t>介護保険事業特別会計</t>
  </si>
  <si>
    <t>▲ 0.15</t>
  </si>
  <si>
    <t>後期高齢者医療事業特別会計</t>
  </si>
  <si>
    <t>国民健康保険事業特別会計</t>
  </si>
  <si>
    <t>住宅新築資金等貸付事業特別会計</t>
  </si>
  <si>
    <t>奨学資金貸与事業特別会計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</si>
  <si>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</si>
  <si>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</si>
  <si>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</si>
  <si>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</si>
  <si>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</si>
  <si>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</si>
  <si>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</si>
  <si>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</si>
  <si>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</si>
  <si>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</si>
  <si>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</si>
  <si>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t>
    <phoneticPr fontId="2"/>
  </si>
  <si>
    <t>-</t>
    <phoneticPr fontId="2"/>
  </si>
  <si>
    <t>-</t>
    <phoneticPr fontId="2"/>
  </si>
  <si>
    <t>-</t>
    <phoneticPr fontId="2"/>
  </si>
  <si>
    <t>筑紫野・小郡・基山清掃施設組合（一般会計）</t>
    <rPh sb="0" eb="3">
      <t>チクシノ</t>
    </rPh>
    <rPh sb="4" eb="6">
      <t>オゴオリ</t>
    </rPh>
    <rPh sb="7" eb="9">
      <t>キヤマ</t>
    </rPh>
    <rPh sb="9" eb="11">
      <t>セイソウ</t>
    </rPh>
    <rPh sb="11" eb="13">
      <t>シセツ</t>
    </rPh>
    <rPh sb="13" eb="15">
      <t>クミアイ</t>
    </rPh>
    <rPh sb="16" eb="18">
      <t>イッパン</t>
    </rPh>
    <rPh sb="18" eb="20">
      <t>カイケイ</t>
    </rPh>
    <phoneticPr fontId="2"/>
  </si>
  <si>
    <t>両筑衛生施設組合（一般会計）</t>
    <rPh sb="0" eb="1">
      <t>リョウ</t>
    </rPh>
    <rPh sb="1" eb="2">
      <t>チク</t>
    </rPh>
    <rPh sb="2" eb="4">
      <t>エイセイ</t>
    </rPh>
    <rPh sb="4" eb="6">
      <t>シセツ</t>
    </rPh>
    <rPh sb="6" eb="8">
      <t>クミアイ</t>
    </rPh>
    <rPh sb="9" eb="11">
      <t>イッパン</t>
    </rPh>
    <rPh sb="11" eb="13">
      <t>カイケイ</t>
    </rPh>
    <phoneticPr fontId="2"/>
  </si>
  <si>
    <t>筑慈苑施設組合（一般会計）</t>
    <rPh sb="0" eb="3">
      <t>チクジエン</t>
    </rPh>
    <rPh sb="3" eb="5">
      <t>シセツ</t>
    </rPh>
    <rPh sb="5" eb="7">
      <t>クミアイ</t>
    </rPh>
    <rPh sb="8" eb="10">
      <t>イッパン</t>
    </rPh>
    <rPh sb="10" eb="12">
      <t>カイケイ</t>
    </rPh>
    <phoneticPr fontId="2"/>
  </si>
  <si>
    <t>山神水道企業団</t>
    <rPh sb="0" eb="2">
      <t>ヤマガミ</t>
    </rPh>
    <rPh sb="2" eb="4">
      <t>スイドウ</t>
    </rPh>
    <rPh sb="4" eb="6">
      <t>キギョウ</t>
    </rPh>
    <rPh sb="6" eb="7">
      <t>ダン</t>
    </rPh>
    <phoneticPr fontId="2"/>
  </si>
  <si>
    <t>福岡地区水道企業団</t>
    <rPh sb="0" eb="2">
      <t>フクオカ</t>
    </rPh>
    <rPh sb="2" eb="4">
      <t>チク</t>
    </rPh>
    <rPh sb="4" eb="6">
      <t>スイドウ</t>
    </rPh>
    <rPh sb="6" eb="8">
      <t>キギョウ</t>
    </rPh>
    <rPh sb="8" eb="9">
      <t>ダン</t>
    </rPh>
    <phoneticPr fontId="2"/>
  </si>
  <si>
    <t>筑紫野太宰府消防組合（一般会計）</t>
    <rPh sb="0" eb="3">
      <t>チクシノ</t>
    </rPh>
    <rPh sb="3" eb="6">
      <t>ダザイフ</t>
    </rPh>
    <rPh sb="6" eb="8">
      <t>ショウボウ</t>
    </rPh>
    <rPh sb="8" eb="10">
      <t>クミアイ</t>
    </rPh>
    <rPh sb="11" eb="13">
      <t>イッパン</t>
    </rPh>
    <rPh sb="13" eb="15">
      <t>カイケイ</t>
    </rPh>
    <phoneticPr fontId="2"/>
  </si>
  <si>
    <t>筑紫自治振興組合（一般会計）</t>
    <rPh sb="0" eb="2">
      <t>チクシ</t>
    </rPh>
    <rPh sb="2" eb="4">
      <t>ジチ</t>
    </rPh>
    <rPh sb="4" eb="6">
      <t>シンコウ</t>
    </rPh>
    <rPh sb="6" eb="8">
      <t>クミアイ</t>
    </rPh>
    <rPh sb="9" eb="11">
      <t>イッパン</t>
    </rPh>
    <rPh sb="11" eb="13">
      <t>カイケイ</t>
    </rPh>
    <phoneticPr fontId="2"/>
  </si>
  <si>
    <t>筑紫自治振興組合（筑紫公平委員会特別会計）</t>
    <rPh sb="0" eb="2">
      <t>チクシ</t>
    </rPh>
    <rPh sb="2" eb="4">
      <t>ジチ</t>
    </rPh>
    <rPh sb="4" eb="6">
      <t>シンコウ</t>
    </rPh>
    <rPh sb="6" eb="8">
      <t>クミアイ</t>
    </rPh>
    <rPh sb="9" eb="11">
      <t>チクシ</t>
    </rPh>
    <rPh sb="11" eb="13">
      <t>コウヘイ</t>
    </rPh>
    <rPh sb="13" eb="16">
      <t>イインカイ</t>
    </rPh>
    <rPh sb="16" eb="18">
      <t>トクベツ</t>
    </rPh>
    <rPh sb="18" eb="20">
      <t>カイケイ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</si>
  <si>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</si>
  <si>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</si>
  <si>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</si>
  <si>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</si>
  <si>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福岡都市圏広域行政事業組合（一般会計）</t>
    <rPh sb="0" eb="2">
      <t>フクオカ</t>
    </rPh>
    <rPh sb="2" eb="5">
      <t>トシケン</t>
    </rPh>
    <rPh sb="5" eb="7">
      <t>コウイキ</t>
    </rPh>
    <rPh sb="7" eb="9">
      <t>ギョウセイ</t>
    </rPh>
    <rPh sb="9" eb="11">
      <t>ジギョウ</t>
    </rPh>
    <rPh sb="11" eb="13">
      <t>クミアイ</t>
    </rPh>
    <rPh sb="14" eb="16">
      <t>イッパン</t>
    </rPh>
    <rPh sb="16" eb="18">
      <t>カイケイ</t>
    </rPh>
    <phoneticPr fontId="2"/>
  </si>
  <si>
    <t>福岡都市圏広域行政事業組合（流域連携事業特別会計）</t>
    <rPh sb="0" eb="2">
      <t>フクオカ</t>
    </rPh>
    <rPh sb="2" eb="5">
      <t>トシケン</t>
    </rPh>
    <rPh sb="5" eb="7">
      <t>コウイキ</t>
    </rPh>
    <rPh sb="7" eb="9">
      <t>ギョウセイ</t>
    </rPh>
    <rPh sb="9" eb="11">
      <t>ジギョウ</t>
    </rPh>
    <rPh sb="11" eb="13">
      <t>クミアイ</t>
    </rPh>
    <rPh sb="14" eb="16">
      <t>リュウイキ</t>
    </rPh>
    <rPh sb="16" eb="18">
      <t>レンケイ</t>
    </rPh>
    <rPh sb="18" eb="20">
      <t>ジギョウ</t>
    </rPh>
    <rPh sb="20" eb="22">
      <t>トクベツ</t>
    </rPh>
    <rPh sb="22" eb="24">
      <t>カイケイ</t>
    </rPh>
    <phoneticPr fontId="2"/>
  </si>
  <si>
    <t>福岡都市圏広域行政事業組合（競艇事業特別会計）</t>
    <rPh sb="0" eb="2">
      <t>フクオカ</t>
    </rPh>
    <rPh sb="2" eb="5">
      <t>トシケン</t>
    </rPh>
    <rPh sb="5" eb="7">
      <t>コウイキ</t>
    </rPh>
    <rPh sb="7" eb="9">
      <t>ギョウセイ</t>
    </rPh>
    <rPh sb="9" eb="11">
      <t>ジギョウ</t>
    </rPh>
    <rPh sb="11" eb="13">
      <t>クミアイ</t>
    </rPh>
    <rPh sb="14" eb="16">
      <t>キョウテイ</t>
    </rPh>
    <rPh sb="16" eb="18">
      <t>ジギョウ</t>
    </rPh>
    <rPh sb="18" eb="20">
      <t>トクベツ</t>
    </rPh>
    <rPh sb="20" eb="22">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</si>
  <si>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</si>
  <si>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</si>
  <si>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福岡県市町村消防団員等公務災害補償組合（一般会計）</t>
    <rPh sb="0" eb="3">
      <t>フクオカケン</t>
    </rPh>
    <rPh sb="3" eb="6">
      <t>シチョウソン</t>
    </rPh>
    <rPh sb="6" eb="8">
      <t>ショウボウ</t>
    </rPh>
    <rPh sb="8" eb="10">
      <t>ダンイン</t>
    </rPh>
    <rPh sb="10" eb="11">
      <t>トウ</t>
    </rPh>
    <rPh sb="11" eb="13">
      <t>コウム</t>
    </rPh>
    <rPh sb="13" eb="15">
      <t>サイガイ</t>
    </rPh>
    <rPh sb="15" eb="17">
      <t>ホショウ</t>
    </rPh>
    <rPh sb="17" eb="19">
      <t>クミアイ</t>
    </rPh>
    <rPh sb="20" eb="22">
      <t>イッパン</t>
    </rPh>
    <rPh sb="22" eb="24">
      <t>カイケイ</t>
    </rPh>
    <phoneticPr fontId="2"/>
  </si>
  <si>
    <t>筑紫野市土地開発公社</t>
    <rPh sb="0" eb="4">
      <t>チクシノシ</t>
    </rPh>
    <rPh sb="4" eb="6">
      <t>トチ</t>
    </rPh>
    <rPh sb="6" eb="8">
      <t>カイハツ</t>
    </rPh>
    <rPh sb="8" eb="10">
      <t>コウシャ</t>
    </rPh>
    <phoneticPr fontId="2"/>
  </si>
  <si>
    <t>筑紫野市文化振興財団</t>
    <rPh sb="0" eb="4">
      <t>チクシノシ</t>
    </rPh>
    <rPh sb="4" eb="6">
      <t>ブンカ</t>
    </rPh>
    <rPh sb="6" eb="10">
      <t>シンコウザイダン</t>
    </rPh>
    <phoneticPr fontId="2"/>
  </si>
  <si>
    <t>○</t>
    <phoneticPr fontId="2"/>
  </si>
  <si>
    <t>-</t>
    <phoneticPr fontId="2"/>
  </si>
  <si>
    <t>-</t>
    <phoneticPr fontId="2"/>
  </si>
  <si>
    <t>-</t>
    <phoneticPr fontId="2"/>
  </si>
  <si>
    <t>-</t>
    <phoneticPr fontId="2"/>
  </si>
  <si>
    <t>公共施設等整備基金</t>
    <rPh sb="0" eb="4">
      <t>コウキョウシセツ</t>
    </rPh>
    <rPh sb="4" eb="5">
      <t>トウ</t>
    </rPh>
    <rPh sb="5" eb="7">
      <t>セイビ</t>
    </rPh>
    <rPh sb="7" eb="9">
      <t>キキン</t>
    </rPh>
    <phoneticPr fontId="5"/>
  </si>
  <si>
    <t>創生振興基金</t>
    <rPh sb="0" eb="6">
      <t>ソウセイシンコウキキン</t>
    </rPh>
    <phoneticPr fontId="5"/>
  </si>
  <si>
    <t>環境基金</t>
    <rPh sb="0" eb="4">
      <t>カンキョウキキン</t>
    </rPh>
    <phoneticPr fontId="5"/>
  </si>
  <si>
    <t>庁舎建設基金</t>
    <rPh sb="0" eb="2">
      <t>チョウシャ</t>
    </rPh>
    <rPh sb="2" eb="4">
      <t>ケンセツ</t>
    </rPh>
    <rPh sb="4" eb="6">
      <t>キキン</t>
    </rPh>
    <phoneticPr fontId="5"/>
  </si>
  <si>
    <t>-</t>
    <phoneticPr fontId="2"/>
  </si>
  <si>
    <t>-</t>
    <phoneticPr fontId="2"/>
  </si>
  <si>
    <t>-</t>
    <phoneticPr fontId="2"/>
  </si>
  <si>
    <t>令和3年度</t>
    <phoneticPr fontId="25"/>
  </si>
  <si>
    <t>福岡県筑紫野市</t>
    <phoneticPr fontId="25"/>
  </si>
  <si>
    <t>歳出の状況（単位 千円・％）</t>
    <phoneticPr fontId="5"/>
  </si>
  <si>
    <t>目的別歳出の状況（単位 千円・％）</t>
    <phoneticPr fontId="5"/>
  </si>
  <si>
    <t>地方譲与税</t>
    <phoneticPr fontId="5"/>
  </si>
  <si>
    <t>　法定普通税</t>
    <phoneticPr fontId="5"/>
  </si>
  <si>
    <t>　　市町村民税</t>
    <phoneticPr fontId="5"/>
  </si>
  <si>
    <t>　　　個人均等割</t>
    <phoneticPr fontId="5"/>
  </si>
  <si>
    <t>　　　所得割</t>
    <phoneticPr fontId="5"/>
  </si>
  <si>
    <t>-</t>
    <phoneticPr fontId="5"/>
  </si>
  <si>
    <t>分離課税所得割交付金</t>
    <phoneticPr fontId="25"/>
  </si>
  <si>
    <t>-</t>
    <phoneticPr fontId="5"/>
  </si>
  <si>
    <t>　　　法人均等割</t>
    <phoneticPr fontId="5"/>
  </si>
  <si>
    <t>　　　法人税割</t>
    <phoneticPr fontId="5"/>
  </si>
  <si>
    <t>　　固定資産税</t>
    <phoneticPr fontId="5"/>
  </si>
  <si>
    <t>　　　うち純固定資産税</t>
    <phoneticPr fontId="5"/>
  </si>
  <si>
    <t>　　軽自動車税</t>
    <phoneticPr fontId="5"/>
  </si>
  <si>
    <t>　　市町村たばこ税</t>
    <phoneticPr fontId="5"/>
  </si>
  <si>
    <t>自動車税環境性能割交付金</t>
    <phoneticPr fontId="5"/>
  </si>
  <si>
    <t>　　鉱産税</t>
    <phoneticPr fontId="5"/>
  </si>
  <si>
    <t>法人事業税交付金</t>
    <phoneticPr fontId="16"/>
  </si>
  <si>
    <t>　　特別土地保有税</t>
    <phoneticPr fontId="5"/>
  </si>
  <si>
    <t>　法定外普通税</t>
    <phoneticPr fontId="5"/>
  </si>
  <si>
    <t>　個人住民税減収補塡特例交付金</t>
    <phoneticPr fontId="5"/>
  </si>
  <si>
    <t>前年度繰上充用金</t>
    <phoneticPr fontId="5"/>
  </si>
  <si>
    <t>　法定目的税</t>
    <phoneticPr fontId="5"/>
  </si>
  <si>
    <t>　　入湯税</t>
    <phoneticPr fontId="5"/>
  </si>
  <si>
    <t>　新型コロナウイルス感染症対策地方税減収補塡特別交付金</t>
    <phoneticPr fontId="5"/>
  </si>
  <si>
    <t>　　事業所税</t>
    <phoneticPr fontId="5"/>
  </si>
  <si>
    <t>　　都市計画税</t>
    <phoneticPr fontId="5"/>
  </si>
  <si>
    <t>構成比</t>
    <phoneticPr fontId="5"/>
  </si>
  <si>
    <t>充当一般財源等</t>
    <phoneticPr fontId="5"/>
  </si>
  <si>
    <t>　普通交付税</t>
    <phoneticPr fontId="5"/>
  </si>
  <si>
    <t>　　水利地益税等</t>
    <phoneticPr fontId="5"/>
  </si>
  <si>
    <t>　特別交付税</t>
    <phoneticPr fontId="5"/>
  </si>
  <si>
    <t>　法定外目的税</t>
    <phoneticPr fontId="5"/>
  </si>
  <si>
    <t>　人件費</t>
    <phoneticPr fontId="5"/>
  </si>
  <si>
    <t>　震災復興特別交付税</t>
    <phoneticPr fontId="25"/>
  </si>
  <si>
    <t>(一般財源計)</t>
    <phoneticPr fontId="5"/>
  </si>
  <si>
    <t>　扶助費</t>
    <phoneticPr fontId="5"/>
  </si>
  <si>
    <t>交通安全対策特別交付金</t>
    <phoneticPr fontId="5"/>
  </si>
  <si>
    <t>　公債費</t>
    <phoneticPr fontId="5"/>
  </si>
  <si>
    <t>元利償還金</t>
    <phoneticPr fontId="5"/>
  </si>
  <si>
    <t>　うち元金</t>
    <phoneticPr fontId="25"/>
  </si>
  <si>
    <t>　うち利子</t>
    <phoneticPr fontId="25"/>
  </si>
  <si>
    <t>・計</t>
    <phoneticPr fontId="5"/>
  </si>
  <si>
    <t>一時借入金利子</t>
    <phoneticPr fontId="5"/>
  </si>
  <si>
    <t>　物件費</t>
    <phoneticPr fontId="5"/>
  </si>
  <si>
    <t>　維持補修費</t>
    <phoneticPr fontId="5"/>
  </si>
  <si>
    <t>合計</t>
    <phoneticPr fontId="5"/>
  </si>
  <si>
    <t>下水道</t>
    <phoneticPr fontId="5"/>
  </si>
  <si>
    <t>　　うち一部事務組合負担金</t>
    <phoneticPr fontId="5"/>
  </si>
  <si>
    <t>上水道</t>
    <phoneticPr fontId="5"/>
  </si>
  <si>
    <t>　繰出金</t>
    <phoneticPr fontId="5"/>
  </si>
  <si>
    <t>工業用水道</t>
    <phoneticPr fontId="5"/>
  </si>
  <si>
    <t>　積立金</t>
    <phoneticPr fontId="5"/>
  </si>
  <si>
    <t>交通</t>
    <phoneticPr fontId="5"/>
  </si>
  <si>
    <t>被保険者
1人当り</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</si>
  <si>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</si>
  <si>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</si>
  <si>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</si>
  <si>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</si>
  <si>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</si>
  <si>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</si>
  <si>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　うち臨時財政対策債</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</si>
  <si>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</si>
  <si>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</si>
  <si>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</si>
  <si>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</si>
  <si>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</si>
  <si>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</si>
  <si>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</si>
  <si>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</si>
  <si>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 xml:space="preserve">※8：職員の状況については、令和3年地方公務員給与実態調査に基づいている。 </t>
    <phoneticPr fontId="2"/>
  </si>
  <si>
    <t>-</t>
    <phoneticPr fontId="2"/>
  </si>
  <si>
    <t>-</t>
    <phoneticPr fontId="2"/>
  </si>
  <si>
    <t>-</t>
    <phoneticPr fontId="2"/>
  </si>
  <si>
    <t>温泉地施設整備基金</t>
    <rPh sb="0" eb="3">
      <t>オンセンチ</t>
    </rPh>
    <rPh sb="3" eb="5">
      <t>シセツ</t>
    </rPh>
    <rPh sb="5" eb="7">
      <t>セイビ</t>
    </rPh>
    <rPh sb="7" eb="9">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</si>
  <si>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</si>
  <si>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</si>
  <si>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将来負担比率は、地方債現在高の減少、基金残高の増加等により、平成28年度から算定なしとなっている。
有形固定資産減価償却率は、前年度に比べると、1.4ポイント増加しているが、類似団体の中で低い水準にある。
今後も財政計画（令和２年度～令和５年度）に基づき、健全財政の維持に努めていく。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</si>
  <si>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</si>
  <si>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</si>
  <si>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</si>
  <si>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</si>
  <si>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</si>
  <si>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</si>
  <si>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将来負担比率は、平成28年度から算定なしとなっており、類似団体に比べて大きく下回っている。
実質公債費比率は、元利償還金の減少等により、平成26年度から毎年改善しており、前年度に比べ0.1ポイント改善している。
実質公債費比率は、市債の抑制と計画的な償還に努めてきたことにより、類似団体に比べ0.5ポイント下回った。
今後も財政計画（令和２年度～令和５年度）に基づき、健全財政の維持に努めていく。</t>
    <rPh sb="139" eb="141">
      <t>ルイジ</t>
    </rPh>
    <rPh sb="141" eb="143">
      <t>ダンタイ</t>
    </rPh>
    <rPh sb="144" eb="145">
      <t>クラ</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</si>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</sst>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42651</c:v>
                </c:pt>
                <c:pt idx="1">
                  <c:v>43226</c:v>
                </c:pt>
                <c:pt idx="2">
                  <c:v>42836</c:v>
                </c:pt>
                <c:pt idx="3">
                  <c:v>44161</c:v>
                </c:pt>
                <c:pt idx="4">
                  <c:v>43955</c:v>
                </c:pt>
              </c:numCache>
            </c:numRef>
          </c:val>
          <c:smooth val="0"/>
          <c:extLst xmlns:c16r2="http://schemas.microsoft.com/office/drawing/2015/06/chart">
            <c:ext xmlns:c16="http://schemas.microsoft.com/office/drawing/2014/chart" uri="{C3380CC4-5D6E-409C-BE32-E72D297353CC}">
              <c16:uniqueId val="{00000000-FAD9-459B-A5A3-8E10D67E872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34052</c:v>
                </c:pt>
                <c:pt idx="1">
                  <c:v>56224</c:v>
                </c:pt>
                <c:pt idx="2">
                  <c:v>15074</c:v>
                </c:pt>
                <c:pt idx="3">
                  <c:v>22814</c:v>
                </c:pt>
                <c:pt idx="4">
                  <c:v>14181</c:v>
                </c:pt>
              </c:numCache>
            </c:numRef>
          </c:val>
          <c:smooth val="0"/>
          <c:extLst xmlns:c16r2="http://schemas.microsoft.com/office/drawing/2015/06/chart">
            <c:ext xmlns:c16="http://schemas.microsoft.com/office/drawing/2014/chart" uri="{C3380CC4-5D6E-409C-BE32-E72D297353CC}">
              <c16:uniqueId val="{00000001-FAD9-459B-A5A3-8E10D67E872E}"/>
            </c:ext>
          </c:extLst>
        </c:ser>
        <c:dLbls>
          <c:showLegendKey val="0"/>
          <c:showVal val="0"/>
          <c:showCatName val="0"/>
          <c:showSerName val="0"/>
          <c:showPercent val="0"/>
          <c:showBubbleSize val="0"/>
        </c:dLbls>
        <c:marker val="1"/>
        <c:smooth val="0"/>
        <c:axId val="483006240"/>
        <c:axId val="496808344"/>
      </c:lineChart>
      <c:catAx>
        <c:axId val="4830062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6808344"/>
        <c:crosses val="autoZero"/>
        <c:auto val="1"/>
        <c:lblAlgn val="ctr"/>
        <c:lblOffset val="100"/>
        <c:tickLblSkip val="1"/>
        <c:tickMarkSkip val="1"/>
        <c:noMultiLvlLbl val="0"/>
      </c:catAx>
      <c:valAx>
        <c:axId val="49680834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3006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4.47</c:v>
                </c:pt>
                <c:pt idx="1">
                  <c:v>4.7</c:v>
                </c:pt>
                <c:pt idx="2">
                  <c:v>4.45</c:v>
                </c:pt>
                <c:pt idx="3">
                  <c:v>5.08</c:v>
                </c:pt>
                <c:pt idx="4">
                  <c:v>7.07</c:v>
                </c:pt>
              </c:numCache>
            </c:numRef>
          </c:val>
          <c:extLst xmlns:c16r2="http://schemas.microsoft.com/office/drawing/2015/06/chart">
            <c:ext xmlns:c16="http://schemas.microsoft.com/office/drawing/2014/chart" uri="{C3380CC4-5D6E-409C-BE32-E72D297353CC}">
              <c16:uniqueId val="{00000000-CC4C-4AAF-82D9-1919B386FFE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15.23</c:v>
                </c:pt>
                <c:pt idx="1">
                  <c:v>10.09</c:v>
                </c:pt>
                <c:pt idx="2">
                  <c:v>9.98</c:v>
                </c:pt>
                <c:pt idx="3">
                  <c:v>13.74</c:v>
                </c:pt>
                <c:pt idx="4">
                  <c:v>18.43</c:v>
                </c:pt>
              </c:numCache>
            </c:numRef>
          </c:val>
          <c:extLst xmlns:c16r2="http://schemas.microsoft.com/office/drawing/2015/06/chart">
            <c:ext xmlns:c16="http://schemas.microsoft.com/office/drawing/2014/chart" uri="{C3380CC4-5D6E-409C-BE32-E72D297353CC}">
              <c16:uniqueId val="{00000001-CC4C-4AAF-82D9-1919B386FFEC}"/>
            </c:ext>
          </c:extLst>
        </c:ser>
        <c:dLbls>
          <c:showLegendKey val="0"/>
          <c:showVal val="0"/>
          <c:showCatName val="0"/>
          <c:showSerName val="0"/>
          <c:showPercent val="0"/>
          <c:showBubbleSize val="0"/>
        </c:dLbls>
        <c:gapWidth val="250"/>
        <c:overlap val="100"/>
        <c:axId val="495753152"/>
        <c:axId val="483694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-4.55</c:v>
                </c:pt>
                <c:pt idx="1">
                  <c:v>-4.72</c:v>
                </c:pt>
                <c:pt idx="2">
                  <c:v>-0.19</c:v>
                </c:pt>
                <c:pt idx="3">
                  <c:v>4.8</c:v>
                </c:pt>
                <c:pt idx="4">
                  <c:v>7.71</c:v>
                </c:pt>
              </c:numCache>
            </c:numRef>
          </c:val>
          <c:smooth val="0"/>
          <c:extLst xmlns:c16r2="http://schemas.microsoft.com/office/drawing/2015/06/chart">
            <c:ext xmlns:c16="http://schemas.microsoft.com/office/drawing/2014/chart" uri="{C3380CC4-5D6E-409C-BE32-E72D297353CC}">
              <c16:uniqueId val="{00000002-CC4C-4AAF-82D9-1919B386FFEC}"/>
            </c:ext>
          </c:extLst>
        </c:ser>
        <c:dLbls>
          <c:showLegendKey val="0"/>
          <c:showVal val="0"/>
          <c:showCatName val="0"/>
          <c:showSerName val="0"/>
          <c:showPercent val="0"/>
          <c:showBubbleSize val="0"/>
        </c:dLbls>
        <c:marker val="1"/>
        <c:smooth val="0"/>
        <c:axId val="495753152"/>
        <c:axId val="483694976"/>
      </c:lineChart>
      <c:catAx>
        <c:axId val="495753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3694976"/>
        <c:crosses val="autoZero"/>
        <c:auto val="1"/>
        <c:lblAlgn val="ctr"/>
        <c:lblOffset val="100"/>
        <c:tickLblSkip val="1"/>
        <c:tickMarkSkip val="1"/>
        <c:noMultiLvlLbl val="0"/>
      </c:catAx>
      <c:valAx>
        <c:axId val="483694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753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43BC-40ED-955E-30BFBE95B32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3BC-40ED-955E-30BFBE95B329}"/>
            </c:ext>
          </c:extLst>
        </c:ser>
        <c:ser>
          <c:idx val="2"/>
          <c:order val="2"/>
          <c:tx>
            <c:strRef>
              <c:f>データシート!$A$29</c:f>
              <c:strCache>
                <c:ptCount val="1"/>
                <c:pt idx="0">
                  <c:v>奨学資金貸与事業特別会計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43BC-40ED-955E-30BFBE95B329}"/>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0.06</c:v>
                </c:pt>
                <c:pt idx="2">
                  <c:v>#N/A</c:v>
                </c:pt>
                <c:pt idx="3">
                  <c:v>7.0000000000000007E-2</c:v>
                </c:pt>
                <c:pt idx="4">
                  <c:v>#N/A</c:v>
                </c:pt>
                <c:pt idx="5">
                  <c:v>0.08</c:v>
                </c:pt>
                <c:pt idx="6">
                  <c:v>#N/A</c:v>
                </c:pt>
                <c:pt idx="7">
                  <c:v>0.09</c:v>
                </c:pt>
                <c:pt idx="8">
                  <c:v>#N/A</c:v>
                </c:pt>
                <c:pt idx="9">
                  <c:v>0.09</c:v>
                </c:pt>
              </c:numCache>
            </c:numRef>
          </c:val>
          <c:extLst xmlns:c16r2="http://schemas.microsoft.com/office/drawing/2015/06/chart">
            <c:ext xmlns:c16="http://schemas.microsoft.com/office/drawing/2014/chart" uri="{C3380CC4-5D6E-409C-BE32-E72D297353CC}">
              <c16:uniqueId val="{00000003-43BC-40ED-955E-30BFBE95B329}"/>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c:v>
                </c:pt>
                <c:pt idx="2">
                  <c:v>#N/A</c:v>
                </c:pt>
                <c:pt idx="3">
                  <c:v>0.11</c:v>
                </c:pt>
                <c:pt idx="4">
                  <c:v>#N/A</c:v>
                </c:pt>
                <c:pt idx="5">
                  <c:v>0.08</c:v>
                </c:pt>
                <c:pt idx="6">
                  <c:v>#N/A</c:v>
                </c:pt>
                <c:pt idx="7">
                  <c:v>0.11</c:v>
                </c:pt>
                <c:pt idx="8">
                  <c:v>#N/A</c:v>
                </c:pt>
                <c:pt idx="9">
                  <c:v>0.11</c:v>
                </c:pt>
              </c:numCache>
            </c:numRef>
          </c:val>
          <c:extLst xmlns:c16r2="http://schemas.microsoft.com/office/drawing/2015/06/chart">
            <c:ext xmlns:c16="http://schemas.microsoft.com/office/drawing/2014/chart" uri="{C3380CC4-5D6E-409C-BE32-E72D297353CC}">
              <c16:uniqueId val="{00000004-43BC-40ED-955E-30BFBE95B329}"/>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0.24</c:v>
                </c:pt>
                <c:pt idx="2">
                  <c:v>#N/A</c:v>
                </c:pt>
                <c:pt idx="3">
                  <c:v>0.24</c:v>
                </c:pt>
                <c:pt idx="4">
                  <c:v>#N/A</c:v>
                </c:pt>
                <c:pt idx="5">
                  <c:v>0.24</c:v>
                </c:pt>
                <c:pt idx="6">
                  <c:v>#N/A</c:v>
                </c:pt>
                <c:pt idx="7">
                  <c:v>0.22</c:v>
                </c:pt>
                <c:pt idx="8">
                  <c:v>#N/A</c:v>
                </c:pt>
                <c:pt idx="9">
                  <c:v>0.21</c:v>
                </c:pt>
              </c:numCache>
            </c:numRef>
          </c:val>
          <c:extLst xmlns:c16r2="http://schemas.microsoft.com/office/drawing/2015/06/chart">
            <c:ext xmlns:c16="http://schemas.microsoft.com/office/drawing/2014/chart" uri="{C3380CC4-5D6E-409C-BE32-E72D297353CC}">
              <c16:uniqueId val="{00000005-43BC-40ED-955E-30BFBE95B329}"/>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0.39</c:v>
                </c:pt>
                <c:pt idx="2">
                  <c:v>#N/A</c:v>
                </c:pt>
                <c:pt idx="3">
                  <c:v>0.25</c:v>
                </c:pt>
                <c:pt idx="4">
                  <c:v>0.15</c:v>
                </c:pt>
                <c:pt idx="5">
                  <c:v>#N/A</c:v>
                </c:pt>
                <c:pt idx="6">
                  <c:v>#N/A</c:v>
                </c:pt>
                <c:pt idx="7">
                  <c:v>0.56999999999999995</c:v>
                </c:pt>
                <c:pt idx="8">
                  <c:v>#N/A</c:v>
                </c:pt>
                <c:pt idx="9">
                  <c:v>0.83</c:v>
                </c:pt>
              </c:numCache>
            </c:numRef>
          </c:val>
          <c:extLst xmlns:c16r2="http://schemas.microsoft.com/office/drawing/2015/06/chart">
            <c:ext xmlns:c16="http://schemas.microsoft.com/office/drawing/2014/chart" uri="{C3380CC4-5D6E-409C-BE32-E72D297353CC}">
              <c16:uniqueId val="{00000006-43BC-40ED-955E-30BFBE95B32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4.4000000000000004</c:v>
                </c:pt>
                <c:pt idx="2">
                  <c:v>#N/A</c:v>
                </c:pt>
                <c:pt idx="3">
                  <c:v>4.62</c:v>
                </c:pt>
                <c:pt idx="4">
                  <c:v>#N/A</c:v>
                </c:pt>
                <c:pt idx="5">
                  <c:v>4.3600000000000003</c:v>
                </c:pt>
                <c:pt idx="6">
                  <c:v>#N/A</c:v>
                </c:pt>
                <c:pt idx="7">
                  <c:v>4.97</c:v>
                </c:pt>
                <c:pt idx="8">
                  <c:v>#N/A</c:v>
                </c:pt>
                <c:pt idx="9">
                  <c:v>6.95</c:v>
                </c:pt>
              </c:numCache>
            </c:numRef>
          </c:val>
          <c:extLst xmlns:c16r2="http://schemas.microsoft.com/office/drawing/2015/06/chart">
            <c:ext xmlns:c16="http://schemas.microsoft.com/office/drawing/2014/chart" uri="{C3380CC4-5D6E-409C-BE32-E72D297353CC}">
              <c16:uniqueId val="{00000007-43BC-40ED-955E-30BFBE95B329}"/>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5.26</c:v>
                </c:pt>
                <c:pt idx="2">
                  <c:v>#N/A</c:v>
                </c:pt>
                <c:pt idx="3">
                  <c:v>5.16</c:v>
                </c:pt>
                <c:pt idx="4">
                  <c:v>#N/A</c:v>
                </c:pt>
                <c:pt idx="5">
                  <c:v>6.07</c:v>
                </c:pt>
                <c:pt idx="6">
                  <c:v>#N/A</c:v>
                </c:pt>
                <c:pt idx="7">
                  <c:v>7.47</c:v>
                </c:pt>
                <c:pt idx="8">
                  <c:v>#N/A</c:v>
                </c:pt>
                <c:pt idx="9">
                  <c:v>8.39</c:v>
                </c:pt>
              </c:numCache>
            </c:numRef>
          </c:val>
          <c:extLst xmlns:c16r2="http://schemas.microsoft.com/office/drawing/2015/06/chart">
            <c:ext xmlns:c16="http://schemas.microsoft.com/office/drawing/2014/chart" uri="{C3380CC4-5D6E-409C-BE32-E72D297353CC}">
              <c16:uniqueId val="{00000008-43BC-40ED-955E-30BFBE95B32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11.74</c:v>
                </c:pt>
                <c:pt idx="2">
                  <c:v>#N/A</c:v>
                </c:pt>
                <c:pt idx="3">
                  <c:v>12.45</c:v>
                </c:pt>
                <c:pt idx="4">
                  <c:v>#N/A</c:v>
                </c:pt>
                <c:pt idx="5">
                  <c:v>12.39</c:v>
                </c:pt>
                <c:pt idx="6">
                  <c:v>#N/A</c:v>
                </c:pt>
                <c:pt idx="7">
                  <c:v>11.79</c:v>
                </c:pt>
                <c:pt idx="8">
                  <c:v>#N/A</c:v>
                </c:pt>
                <c:pt idx="9">
                  <c:v>11.24</c:v>
                </c:pt>
              </c:numCache>
            </c:numRef>
          </c:val>
          <c:extLst xmlns:c16r2="http://schemas.microsoft.com/office/drawing/2015/06/chart">
            <c:ext xmlns:c16="http://schemas.microsoft.com/office/drawing/2014/chart" uri="{C3380CC4-5D6E-409C-BE32-E72D297353CC}">
              <c16:uniqueId val="{00000009-43BC-40ED-955E-30BFBE95B329}"/>
            </c:ext>
          </c:extLst>
        </c:ser>
        <c:dLbls>
          <c:showLegendKey val="0"/>
          <c:showVal val="0"/>
          <c:showCatName val="0"/>
          <c:showSerName val="0"/>
          <c:showPercent val="0"/>
          <c:showBubbleSize val="0"/>
        </c:dLbls>
        <c:gapWidth val="150"/>
        <c:overlap val="100"/>
        <c:axId val="483687992"/>
        <c:axId val="483691520"/>
      </c:barChart>
      <c:catAx>
        <c:axId val="483687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3691520"/>
        <c:crosses val="autoZero"/>
        <c:auto val="1"/>
        <c:lblAlgn val="ctr"/>
        <c:lblOffset val="100"/>
        <c:tickLblSkip val="1"/>
        <c:tickMarkSkip val="1"/>
        <c:noMultiLvlLbl val="0"/>
      </c:catAx>
      <c:valAx>
        <c:axId val="483691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3687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3225</c:v>
                </c:pt>
                <c:pt idx="5">
                  <c:v>3184</c:v>
                </c:pt>
                <c:pt idx="8">
                  <c:v>3110</c:v>
                </c:pt>
                <c:pt idx="11">
                  <c:v>2995</c:v>
                </c:pt>
                <c:pt idx="14">
                  <c:v>2857</c:v>
                </c:pt>
              </c:numCache>
            </c:numRef>
          </c:val>
          <c:extLst xmlns:c16r2="http://schemas.microsoft.com/office/drawing/2015/06/chart">
            <c:ext xmlns:c16="http://schemas.microsoft.com/office/drawing/2014/chart" uri="{C3380CC4-5D6E-409C-BE32-E72D297353CC}">
              <c16:uniqueId val="{00000000-C065-4B9D-9F36-34F7F39DD1F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065-4B9D-9F36-34F7F39DD1F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C065-4B9D-9F36-34F7F39DD1F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592</c:v>
                </c:pt>
                <c:pt idx="3">
                  <c:v>600</c:v>
                </c:pt>
                <c:pt idx="6">
                  <c:v>606</c:v>
                </c:pt>
                <c:pt idx="9">
                  <c:v>611</c:v>
                </c:pt>
                <c:pt idx="12">
                  <c:v>544</c:v>
                </c:pt>
              </c:numCache>
            </c:numRef>
          </c:val>
          <c:extLst xmlns:c16r2="http://schemas.microsoft.com/office/drawing/2015/06/chart">
            <c:ext xmlns:c16="http://schemas.microsoft.com/office/drawing/2014/chart" uri="{C3380CC4-5D6E-409C-BE32-E72D297353CC}">
              <c16:uniqueId val="{00000003-C065-4B9D-9F36-34F7F39DD1F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673</c:v>
                </c:pt>
                <c:pt idx="3">
                  <c:v>670</c:v>
                </c:pt>
                <c:pt idx="6">
                  <c:v>640</c:v>
                </c:pt>
                <c:pt idx="9">
                  <c:v>593</c:v>
                </c:pt>
                <c:pt idx="12">
                  <c:v>541</c:v>
                </c:pt>
              </c:numCache>
            </c:numRef>
          </c:val>
          <c:extLst xmlns:c16r2="http://schemas.microsoft.com/office/drawing/2015/06/chart">
            <c:ext xmlns:c16="http://schemas.microsoft.com/office/drawing/2014/chart" uri="{C3380CC4-5D6E-409C-BE32-E72D297353CC}">
              <c16:uniqueId val="{00000004-C065-4B9D-9F36-34F7F39DD1F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065-4B9D-9F36-34F7F39DD1F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065-4B9D-9F36-34F7F39DD1F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2822</c:v>
                </c:pt>
                <c:pt idx="3">
                  <c:v>2588</c:v>
                </c:pt>
                <c:pt idx="6">
                  <c:v>2585</c:v>
                </c:pt>
                <c:pt idx="9">
                  <c:v>2487</c:v>
                </c:pt>
                <c:pt idx="12">
                  <c:v>2489</c:v>
                </c:pt>
              </c:numCache>
            </c:numRef>
          </c:val>
          <c:extLst xmlns:c16r2="http://schemas.microsoft.com/office/drawing/2015/06/chart">
            <c:ext xmlns:c16="http://schemas.microsoft.com/office/drawing/2014/chart" uri="{C3380CC4-5D6E-409C-BE32-E72D297353CC}">
              <c16:uniqueId val="{00000007-C065-4B9D-9F36-34F7F39DD1F4}"/>
            </c:ext>
          </c:extLst>
        </c:ser>
        <c:dLbls>
          <c:showLegendKey val="0"/>
          <c:showVal val="0"/>
          <c:showCatName val="0"/>
          <c:showSerName val="0"/>
          <c:showPercent val="0"/>
          <c:showBubbleSize val="0"/>
        </c:dLbls>
        <c:gapWidth val="100"/>
        <c:overlap val="100"/>
        <c:axId val="483689560"/>
        <c:axId val="4836919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862</c:v>
                </c:pt>
                <c:pt idx="2">
                  <c:v>#N/A</c:v>
                </c:pt>
                <c:pt idx="3">
                  <c:v>#N/A</c:v>
                </c:pt>
                <c:pt idx="4">
                  <c:v>674</c:v>
                </c:pt>
                <c:pt idx="5">
                  <c:v>#N/A</c:v>
                </c:pt>
                <c:pt idx="6">
                  <c:v>#N/A</c:v>
                </c:pt>
                <c:pt idx="7">
                  <c:v>721</c:v>
                </c:pt>
                <c:pt idx="8">
                  <c:v>#N/A</c:v>
                </c:pt>
                <c:pt idx="9">
                  <c:v>#N/A</c:v>
                </c:pt>
                <c:pt idx="10">
                  <c:v>696</c:v>
                </c:pt>
                <c:pt idx="11">
                  <c:v>#N/A</c:v>
                </c:pt>
                <c:pt idx="12">
                  <c:v>#N/A</c:v>
                </c:pt>
                <c:pt idx="13">
                  <c:v>717</c:v>
                </c:pt>
                <c:pt idx="14">
                  <c:v>#N/A</c:v>
                </c:pt>
              </c:numCache>
            </c:numRef>
          </c:val>
          <c:smooth val="0"/>
          <c:extLst xmlns:c16r2="http://schemas.microsoft.com/office/drawing/2015/06/chart">
            <c:ext xmlns:c16="http://schemas.microsoft.com/office/drawing/2014/chart" uri="{C3380CC4-5D6E-409C-BE32-E72D297353CC}">
              <c16:uniqueId val="{00000008-C065-4B9D-9F36-34F7F39DD1F4}"/>
            </c:ext>
          </c:extLst>
        </c:ser>
        <c:dLbls>
          <c:showLegendKey val="0"/>
          <c:showVal val="0"/>
          <c:showCatName val="0"/>
          <c:showSerName val="0"/>
          <c:showPercent val="0"/>
          <c:showBubbleSize val="0"/>
        </c:dLbls>
        <c:marker val="1"/>
        <c:smooth val="0"/>
        <c:axId val="483689560"/>
        <c:axId val="483691912"/>
      </c:lineChart>
      <c:catAx>
        <c:axId val="483689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3691912"/>
        <c:crosses val="autoZero"/>
        <c:auto val="1"/>
        <c:lblAlgn val="ctr"/>
        <c:lblOffset val="100"/>
        <c:tickLblSkip val="1"/>
        <c:tickMarkSkip val="1"/>
        <c:noMultiLvlLbl val="0"/>
      </c:catAx>
      <c:valAx>
        <c:axId val="483691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3689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27704</c:v>
                </c:pt>
                <c:pt idx="5">
                  <c:v>26739</c:v>
                </c:pt>
                <c:pt idx="8">
                  <c:v>25981</c:v>
                </c:pt>
                <c:pt idx="11">
                  <c:v>25177</c:v>
                </c:pt>
                <c:pt idx="14">
                  <c:v>24421</c:v>
                </c:pt>
              </c:numCache>
            </c:numRef>
          </c:val>
          <c:extLst xmlns:c16r2="http://schemas.microsoft.com/office/drawing/2015/06/chart">
            <c:ext xmlns:c16="http://schemas.microsoft.com/office/drawing/2014/chart" uri="{C3380CC4-5D6E-409C-BE32-E72D297353CC}">
              <c16:uniqueId val="{00000000-56EE-41DF-92FF-E9C9F0ABB5D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2683</c:v>
                </c:pt>
                <c:pt idx="5">
                  <c:v>2552</c:v>
                </c:pt>
                <c:pt idx="8">
                  <c:v>2626</c:v>
                </c:pt>
                <c:pt idx="11">
                  <c:v>2605</c:v>
                </c:pt>
                <c:pt idx="14">
                  <c:v>2546</c:v>
                </c:pt>
              </c:numCache>
            </c:numRef>
          </c:val>
          <c:extLst xmlns:c16r2="http://schemas.microsoft.com/office/drawing/2015/06/chart">
            <c:ext xmlns:c16="http://schemas.microsoft.com/office/drawing/2014/chart" uri="{C3380CC4-5D6E-409C-BE32-E72D297353CC}">
              <c16:uniqueId val="{00000001-56EE-41DF-92FF-E9C9F0ABB5D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11948</c:v>
                </c:pt>
                <c:pt idx="5">
                  <c:v>9815</c:v>
                </c:pt>
                <c:pt idx="8">
                  <c:v>11417</c:v>
                </c:pt>
                <c:pt idx="11">
                  <c:v>12350</c:v>
                </c:pt>
                <c:pt idx="14">
                  <c:v>14904</c:v>
                </c:pt>
              </c:numCache>
            </c:numRef>
          </c:val>
          <c:extLst xmlns:c16r2="http://schemas.microsoft.com/office/drawing/2015/06/chart">
            <c:ext xmlns:c16="http://schemas.microsoft.com/office/drawing/2014/chart" uri="{C3380CC4-5D6E-409C-BE32-E72D297353CC}">
              <c16:uniqueId val="{00000002-56EE-41DF-92FF-E9C9F0ABB5D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6EE-41DF-92FF-E9C9F0ABB5D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6EE-41DF-92FF-E9C9F0ABB5D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6EE-41DF-92FF-E9C9F0ABB5D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1484</c:v>
                </c:pt>
                <c:pt idx="3">
                  <c:v>1189</c:v>
                </c:pt>
                <c:pt idx="6">
                  <c:v>1108</c:v>
                </c:pt>
                <c:pt idx="9">
                  <c:v>793</c:v>
                </c:pt>
                <c:pt idx="12">
                  <c:v>538</c:v>
                </c:pt>
              </c:numCache>
            </c:numRef>
          </c:val>
          <c:extLst xmlns:c16r2="http://schemas.microsoft.com/office/drawing/2015/06/chart">
            <c:ext xmlns:c16="http://schemas.microsoft.com/office/drawing/2014/chart" uri="{C3380CC4-5D6E-409C-BE32-E72D297353CC}">
              <c16:uniqueId val="{00000006-56EE-41DF-92FF-E9C9F0ABB5D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3141</c:v>
                </c:pt>
                <c:pt idx="3">
                  <c:v>2714</c:v>
                </c:pt>
                <c:pt idx="6">
                  <c:v>2177</c:v>
                </c:pt>
                <c:pt idx="9">
                  <c:v>1590</c:v>
                </c:pt>
                <c:pt idx="12">
                  <c:v>1080</c:v>
                </c:pt>
              </c:numCache>
            </c:numRef>
          </c:val>
          <c:extLst xmlns:c16r2="http://schemas.microsoft.com/office/drawing/2015/06/chart">
            <c:ext xmlns:c16="http://schemas.microsoft.com/office/drawing/2014/chart" uri="{C3380CC4-5D6E-409C-BE32-E72D297353CC}">
              <c16:uniqueId val="{00000007-56EE-41DF-92FF-E9C9F0ABB5D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5771</c:v>
                </c:pt>
                <c:pt idx="3">
                  <c:v>5471</c:v>
                </c:pt>
                <c:pt idx="6">
                  <c:v>4912</c:v>
                </c:pt>
                <c:pt idx="9">
                  <c:v>4560</c:v>
                </c:pt>
                <c:pt idx="12">
                  <c:v>4197</c:v>
                </c:pt>
              </c:numCache>
            </c:numRef>
          </c:val>
          <c:extLst xmlns:c16r2="http://schemas.microsoft.com/office/drawing/2015/06/chart">
            <c:ext xmlns:c16="http://schemas.microsoft.com/office/drawing/2014/chart" uri="{C3380CC4-5D6E-409C-BE32-E72D297353CC}">
              <c16:uniqueId val="{00000008-56EE-41DF-92FF-E9C9F0ABB5D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914</c:v>
                </c:pt>
                <c:pt idx="3">
                  <c:v>820</c:v>
                </c:pt>
                <c:pt idx="6">
                  <c:v>756</c:v>
                </c:pt>
                <c:pt idx="9">
                  <c:v>645</c:v>
                </c:pt>
                <c:pt idx="12">
                  <c:v>546</c:v>
                </c:pt>
              </c:numCache>
            </c:numRef>
          </c:val>
          <c:extLst xmlns:c16r2="http://schemas.microsoft.com/office/drawing/2015/06/chart">
            <c:ext xmlns:c16="http://schemas.microsoft.com/office/drawing/2014/chart" uri="{C3380CC4-5D6E-409C-BE32-E72D297353CC}">
              <c16:uniqueId val="{00000009-56EE-41DF-92FF-E9C9F0ABB5D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26961</c:v>
                </c:pt>
                <c:pt idx="3">
                  <c:v>27676</c:v>
                </c:pt>
                <c:pt idx="6">
                  <c:v>26782</c:v>
                </c:pt>
                <c:pt idx="9">
                  <c:v>25791</c:v>
                </c:pt>
                <c:pt idx="12">
                  <c:v>24860</c:v>
                </c:pt>
              </c:numCache>
            </c:numRef>
          </c:val>
          <c:extLst xmlns:c16r2="http://schemas.microsoft.com/office/drawing/2015/06/chart">
            <c:ext xmlns:c16="http://schemas.microsoft.com/office/drawing/2014/chart" uri="{C3380CC4-5D6E-409C-BE32-E72D297353CC}">
              <c16:uniqueId val="{0000000A-56EE-41DF-92FF-E9C9F0ABB5D2}"/>
            </c:ext>
          </c:extLst>
        </c:ser>
        <c:dLbls>
          <c:showLegendKey val="0"/>
          <c:showVal val="0"/>
          <c:showCatName val="0"/>
          <c:showSerName val="0"/>
          <c:showPercent val="0"/>
          <c:showBubbleSize val="0"/>
        </c:dLbls>
        <c:gapWidth val="100"/>
        <c:overlap val="100"/>
        <c:axId val="483687208"/>
        <c:axId val="483693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56EE-41DF-92FF-E9C9F0ABB5D2}"/>
            </c:ext>
          </c:extLst>
        </c:ser>
        <c:dLbls>
          <c:showLegendKey val="0"/>
          <c:showVal val="0"/>
          <c:showCatName val="0"/>
          <c:showSerName val="0"/>
          <c:showPercent val="0"/>
          <c:showBubbleSize val="0"/>
        </c:dLbls>
        <c:marker val="1"/>
        <c:smooth val="0"/>
        <c:axId val="483687208"/>
        <c:axId val="483693088"/>
      </c:lineChart>
      <c:catAx>
        <c:axId val="483687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3693088"/>
        <c:crosses val="autoZero"/>
        <c:auto val="1"/>
        <c:lblAlgn val="ctr"/>
        <c:lblOffset val="100"/>
        <c:tickLblSkip val="1"/>
        <c:tickMarkSkip val="1"/>
        <c:noMultiLvlLbl val="0"/>
      </c:catAx>
      <c:valAx>
        <c:axId val="483693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3687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1911</c:v>
                </c:pt>
                <c:pt idx="1">
                  <c:v>2706</c:v>
                </c:pt>
                <c:pt idx="2">
                  <c:v>3841</c:v>
                </c:pt>
              </c:numCache>
            </c:numRef>
          </c:val>
          <c:extLst xmlns:c16r2="http://schemas.microsoft.com/office/drawing/2015/06/chart">
            <c:ext xmlns:c16="http://schemas.microsoft.com/office/drawing/2014/chart" uri="{C3380CC4-5D6E-409C-BE32-E72D297353CC}">
              <c16:uniqueId val="{00000000-2171-403F-88FE-9641FA01476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461</c:v>
                </c:pt>
                <c:pt idx="1">
                  <c:v>462</c:v>
                </c:pt>
                <c:pt idx="2">
                  <c:v>462</c:v>
                </c:pt>
              </c:numCache>
            </c:numRef>
          </c:val>
          <c:extLst xmlns:c16r2="http://schemas.microsoft.com/office/drawing/2015/06/chart">
            <c:ext xmlns:c16="http://schemas.microsoft.com/office/drawing/2014/chart" uri="{C3380CC4-5D6E-409C-BE32-E72D297353CC}">
              <c16:uniqueId val="{00000001-2171-403F-88FE-9641FA01476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8471</c:v>
                </c:pt>
                <c:pt idx="1">
                  <c:v>8647</c:v>
                </c:pt>
                <c:pt idx="2">
                  <c:v>10071</c:v>
                </c:pt>
              </c:numCache>
            </c:numRef>
          </c:val>
          <c:extLst xmlns:c16r2="http://schemas.microsoft.com/office/drawing/2015/06/chart">
            <c:ext xmlns:c16="http://schemas.microsoft.com/office/drawing/2014/chart" uri="{C3380CC4-5D6E-409C-BE32-E72D297353CC}">
              <c16:uniqueId val="{00000002-2171-403F-88FE-9641FA014764}"/>
            </c:ext>
          </c:extLst>
        </c:ser>
        <c:dLbls>
          <c:showLegendKey val="0"/>
          <c:showVal val="0"/>
          <c:showCatName val="0"/>
          <c:showSerName val="0"/>
          <c:showPercent val="0"/>
          <c:showBubbleSize val="0"/>
        </c:dLbls>
        <c:gapWidth val="120"/>
        <c:overlap val="100"/>
        <c:axId val="499649752"/>
        <c:axId val="499647400"/>
      </c:barChart>
      <c:catAx>
        <c:axId val="499649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9647400"/>
        <c:crosses val="autoZero"/>
        <c:auto val="1"/>
        <c:lblAlgn val="ctr"/>
        <c:lblOffset val="100"/>
        <c:tickLblSkip val="1"/>
        <c:tickMarkSkip val="1"/>
        <c:noMultiLvlLbl val="0"/>
      </c:catAx>
      <c:valAx>
        <c:axId val="4996474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9649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AC3-4D03-A428-64C9038AB048}"/>
                </c:ext>
                <c:ext xmlns:c15="http://schemas.microsoft.com/office/drawing/2012/chart" uri="{CE6537A1-D6FC-4f65-9D91-7224C49458BB}">
                  <c15:dlblFieldTable>
                    <c15:dlblFTEntry>
                      <c15:txfldGUID>{E884EAE8-2F1A-4ADA-B75D-5EED60D384B7}</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AC3-4D03-A428-64C9038AB048}"/>
                </c:ext>
                <c:ext xmlns:c15="http://schemas.microsoft.com/office/drawing/2012/chart" uri="{CE6537A1-D6FC-4f65-9D91-7224C49458BB}">
                  <c15:dlblFieldTable>
                    <c15:dlblFTEntry>
                      <c15:txfldGUID>{649EB92C-725C-4373-8A91-3E56AB6F2E6C}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AC3-4D03-A428-64C9038AB048}"/>
                </c:ext>
                <c:ext xmlns:c15="http://schemas.microsoft.com/office/drawing/2012/chart" uri="{CE6537A1-D6FC-4f65-9D91-7224C49458BB}">
                  <c15:dlblFieldTable>
                    <c15:dlblFTEntry>
                      <c15:txfldGUID>{C8B004C4-9C81-4E29-9DC4-E4D15E8087E1}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AC3-4D03-A428-64C9038AB048}"/>
                </c:ext>
                <c:ext xmlns:c15="http://schemas.microsoft.com/office/drawing/2012/chart" uri="{CE6537A1-D6FC-4f65-9D91-7224C49458BB}">
                  <c15:dlblFieldTable>
                    <c15:dlblFTEntry>
                      <c15:txfldGUID>{711F01C2-1FCA-49DD-B599-44C4447DD20E}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AC3-4D03-A428-64C9038AB048}"/>
                </c:ext>
                <c:ext xmlns:c15="http://schemas.microsoft.com/office/drawing/2012/chart" uri="{CE6537A1-D6FC-4f65-9D91-7224C49458BB}">
                  <c15:dlblFieldTable>
                    <c15:dlblFTEntry>
                      <c15:txfldGUID>{CD2DBC70-2DBC-429B-BF8B-2F1AE3375EB3}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AC3-4D03-A428-64C9038AB048}"/>
                </c:ext>
                <c:ext xmlns:c15="http://schemas.microsoft.com/office/drawing/2012/chart" uri="{CE6537A1-D6FC-4f65-9D91-7224C49458BB}">
                  <c15:dlblFieldTable>
                    <c15:dlblFTEntry>
                      <c15:txfldGUID>{5ED550DE-900C-4926-9E1F-44693BD1338A}</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AC3-4D03-A428-64C9038AB048}"/>
                </c:ext>
                <c:ext xmlns:c15="http://schemas.microsoft.com/office/drawing/2012/chart" uri="{CE6537A1-D6FC-4f65-9D91-7224C49458BB}">
                  <c15:dlblFieldTable>
                    <c15:dlblFTEntry>
                      <c15:txfldGUID>{13CB68C6-1052-41E9-8F6D-DFAB97753354}</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AC3-4D03-A428-64C9038AB048}"/>
                </c:ext>
                <c:ext xmlns:c15="http://schemas.microsoft.com/office/drawing/2012/chart" uri="{CE6537A1-D6FC-4f65-9D91-7224C49458BB}">
                  <c15:dlblFieldTable>
                    <c15:dlblFTEntry>
                      <c15:txfldGUID>{B524B04E-8242-46E1-9839-FC3C472F4C8C}</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AC3-4D03-A428-64C9038AB048}"/>
                </c:ext>
                <c:ext xmlns:c15="http://schemas.microsoft.com/office/drawing/2012/chart" uri="{CE6537A1-D6FC-4f65-9D91-7224C49458BB}">
                  <c15:dlblFieldTable>
                    <c15:dlblFTEntry>
                      <c15:txfldGUID>{D23222A0-1800-4140-850B-E1AF25530CFB}</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52.9</c:v>
                </c:pt>
                <c:pt idx="8">
                  <c:v>52</c:v>
                </c:pt>
                <c:pt idx="16">
                  <c:v>53.5</c:v>
                </c:pt>
                <c:pt idx="24">
                  <c:v>53.7</c:v>
                </c:pt>
                <c:pt idx="32">
                  <c:v>55.1</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CAC3-4D03-A428-64C9038AB04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AC3-4D03-A428-64C9038AB048}"/>
                </c:ext>
                <c:ext xmlns:c15="http://schemas.microsoft.com/office/drawing/2012/chart" uri="{CE6537A1-D6FC-4f65-9D91-7224C49458BB}">
                  <c15:layout/>
                  <c15:dlblFieldTable>
                    <c15:dlblFTEntry>
                      <c15:txfldGUID>{4C393A35-F882-455C-91AA-F74474760888}</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AC3-4D03-A428-64C9038AB048}"/>
                </c:ext>
                <c:ext xmlns:c15="http://schemas.microsoft.com/office/drawing/2012/chart" uri="{CE6537A1-D6FC-4f65-9D91-7224C49458BB}">
                  <c15:dlblFieldTable>
                    <c15:dlblFTEntry>
                      <c15:txfldGUID>{FDB87DF2-BAC5-4103-ADD8-C8C0522974E8}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AC3-4D03-A428-64C9038AB048}"/>
                </c:ext>
                <c:ext xmlns:c15="http://schemas.microsoft.com/office/drawing/2012/chart" uri="{CE6537A1-D6FC-4f65-9D91-7224C49458BB}">
                  <c15:dlblFieldTable>
                    <c15:dlblFTEntry>
                      <c15:txfldGUID>{151D3B42-1D2E-4D55-AC80-1A91964597C6}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AC3-4D03-A428-64C9038AB048}"/>
                </c:ext>
                <c:ext xmlns:c15="http://schemas.microsoft.com/office/drawing/2012/chart" uri="{CE6537A1-D6FC-4f65-9D91-7224C49458BB}">
                  <c15:dlblFieldTable>
                    <c15:dlblFTEntry>
                      <c15:txfldGUID>{9CF11931-7373-4E76-BE24-4C7173637BE2}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AC3-4D03-A428-64C9038AB048}"/>
                </c:ext>
                <c:ext xmlns:c15="http://schemas.microsoft.com/office/drawing/2012/chart" uri="{CE6537A1-D6FC-4f65-9D91-7224C49458BB}">
                  <c15:dlblFieldTable>
                    <c15:dlblFTEntry>
                      <c15:txfldGUID>{54F616F2-7A2C-4E3A-9DBA-56B35C4694CD}</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AC3-4D03-A428-64C9038AB048}"/>
                </c:ext>
                <c:ext xmlns:c15="http://schemas.microsoft.com/office/drawing/2012/chart" uri="{CE6537A1-D6FC-4f65-9D91-7224C49458BB}">
                  <c15:layout/>
                  <c15:dlblFieldTable>
                    <c15:dlblFTEntry>
                      <c15:txfldGUID>{B1419086-F333-40EE-8256-03D68E70B29E}</c15:txfldGUID>
                      <c15:f>公会計指標分析・財政指標組合せ分析表!$BX$50</c15:f>
                      <c15:dlblFieldTableCache>
                        <c:ptCount val="1"/>
                        <c:pt idx="0">
                          <c:v>H30</c:v>
                        </c:pt>
                      </c15:dlblFieldTableCache>
                    </c15:dlblFTEntry>
                  </c15:dlblFieldTable>
                  <c15:showDataLabelsRange val="0"/>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AC3-4D03-A428-64C9038AB048}"/>
                </c:ext>
                <c:ext xmlns:c15="http://schemas.microsoft.com/office/drawing/2012/chart" uri="{CE6537A1-D6FC-4f65-9D91-7224C49458BB}">
                  <c15:layout/>
                  <c15:dlblFieldTable>
                    <c15:dlblFTEntry>
                      <c15:txfldGUID>{DF51969B-413C-49AC-9551-72D95B55156C}</c15:txfldGUID>
                      <c15:f>公会計指標分析・財政指標組合せ分析表!$CF$50</c15:f>
                      <c15:dlblFieldTableCache>
                        <c:ptCount val="1"/>
                        <c:pt idx="0">
                          <c:v>R01</c:v>
                        </c:pt>
                      </c15:dlblFieldTableCache>
                    </c15:dlblFTEntry>
                  </c15:dlblFieldTable>
                  <c15:showDataLabelsRange val="0"/>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AC3-4D03-A428-64C9038AB048}"/>
                </c:ext>
                <c:ext xmlns:c15="http://schemas.microsoft.com/office/drawing/2012/chart" uri="{CE6537A1-D6FC-4f65-9D91-7224C49458BB}">
                  <c15:layout/>
                  <c15:dlblFieldTable>
                    <c15:dlblFTEntry>
                      <c15:txfldGUID>{9052E0DF-D8D4-48C7-BBF0-2778CD64A866}</c15:txfldGUID>
                      <c15:f>公会計指標分析・財政指標組合せ分析表!$CN$50</c15:f>
                      <c15:dlblFieldTableCache>
                        <c:ptCount val="1"/>
                        <c:pt idx="0">
                          <c:v>R02</c:v>
                        </c:pt>
                      </c15:dlblFieldTableCache>
                    </c15:dlblFTEntry>
                  </c15:dlblFieldTable>
                  <c15:showDataLabelsRange val="0"/>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AC3-4D03-A428-64C9038AB048}"/>
                </c:ext>
                <c:ext xmlns:c15="http://schemas.microsoft.com/office/drawing/2012/chart" uri="{CE6537A1-D6FC-4f65-9D91-7224C49458BB}">
                  <c15:layout/>
                  <c15:dlblFieldTable>
                    <c15:dlblFTEntry>
                      <c15:txfldGUID>{01E119C6-D194-4D7E-AA9B-2C14B53AD181}</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61.2</c:v>
                </c:pt>
                <c:pt idx="8">
                  <c:v>61.6</c:v>
                </c:pt>
                <c:pt idx="16">
                  <c:v>62.5</c:v>
                </c:pt>
                <c:pt idx="24">
                  <c:v>63.1</c:v>
                </c:pt>
                <c:pt idx="32">
                  <c:v>63</c:v>
                </c:pt>
              </c:numCache>
            </c:numRef>
          </c:xVal>
          <c:yVal>
            <c:numRef>
              <c:f>公会計指標分析・財政指標組合せ分析表!$BP$55:$DC$55</c:f>
              <c:numCache>
                <c:formatCode>#,##0.0;"▲ "#,##0.0</c:formatCode>
                <c:ptCount val="40"/>
                <c:pt idx="0">
                  <c:v>12.2</c:v>
                </c:pt>
                <c:pt idx="8">
                  <c:v>5</c:v>
                </c:pt>
                <c:pt idx="16">
                  <c:v>5.4</c:v>
                </c:pt>
                <c:pt idx="24">
                  <c:v>3.9</c:v>
                </c:pt>
                <c:pt idx="32">
                  <c:v>0</c:v>
                </c:pt>
              </c:numCache>
            </c:numRef>
          </c:yVal>
          <c:smooth val="0"/>
          <c:extLst xmlns:c16r2="http://schemas.microsoft.com/office/drawing/2015/06/chart">
            <c:ext xmlns:c16="http://schemas.microsoft.com/office/drawing/2014/chart" uri="{C3380CC4-5D6E-409C-BE32-E72D297353CC}">
              <c16:uniqueId val="{00000013-CAC3-4D03-A428-64C9038AB048}"/>
            </c:ext>
          </c:extLst>
        </c:ser>
        <c:dLbls>
          <c:showLegendKey val="0"/>
          <c:showVal val="1"/>
          <c:showCatName val="0"/>
          <c:showSerName val="0"/>
          <c:showPercent val="0"/>
          <c:showBubbleSize val="0"/>
        </c:dLbls>
        <c:axId val="499652496"/>
        <c:axId val="499648576"/>
      </c:scatterChart>
      <c:valAx>
        <c:axId val="499652496"/>
        <c:scaling>
          <c:orientation val="maxMin"/>
          <c:max val="64"/>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9648576"/>
        <c:crosses val="autoZero"/>
        <c:crossBetween val="midCat"/>
      </c:valAx>
      <c:valAx>
        <c:axId val="499648576"/>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9652496"/>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F9B-490B-91DE-D2954F73DE50}"/>
                </c:ext>
                <c:ext xmlns:c15="http://schemas.microsoft.com/office/drawing/2012/chart" uri="{CE6537A1-D6FC-4f65-9D91-7224C49458BB}">
                  <c15:dlblFieldTable>
                    <c15:dlblFTEntry>
                      <c15:txfldGUID>{B2FCBEBF-4737-4ABC-82E4-82F4733E4600}</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F9B-490B-91DE-D2954F73DE50}"/>
                </c:ext>
                <c:ext xmlns:c15="http://schemas.microsoft.com/office/drawing/2012/chart" uri="{CE6537A1-D6FC-4f65-9D91-7224C49458BB}">
                  <c15:dlblFieldTable>
                    <c15:dlblFTEntry>
                      <c15:txfldGUID>{11E4F9F7-0A91-4E7D-83FA-7DA7AC697E08}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F9B-490B-91DE-D2954F73DE50}"/>
                </c:ext>
                <c:ext xmlns:c15="http://schemas.microsoft.com/office/drawing/2012/chart" uri="{CE6537A1-D6FC-4f65-9D91-7224C49458BB}">
                  <c15:dlblFieldTable>
                    <c15:dlblFTEntry>
                      <c15:txfldGUID>{C87DF26E-9D47-4AC9-8E48-49CFF6E7D1B3}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F9B-490B-91DE-D2954F73DE50}"/>
                </c:ext>
                <c:ext xmlns:c15="http://schemas.microsoft.com/office/drawing/2012/chart" uri="{CE6537A1-D6FC-4f65-9D91-7224C49458BB}">
                  <c15:dlblFieldTable>
                    <c15:dlblFTEntry>
                      <c15:txfldGUID>{20524C5D-34BE-41CD-8C0A-47850FD62844}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F9B-490B-91DE-D2954F73DE50}"/>
                </c:ext>
                <c:ext xmlns:c15="http://schemas.microsoft.com/office/drawing/2012/chart" uri="{CE6537A1-D6FC-4f65-9D91-7224C49458BB}">
                  <c15:dlblFieldTable>
                    <c15:dlblFTEntry>
                      <c15:txfldGUID>{9AD4A544-1B1A-4A63-90DA-5FC2DB7E5BA2}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F9B-490B-91DE-D2954F73DE50}"/>
                </c:ext>
                <c:ext xmlns:c15="http://schemas.microsoft.com/office/drawing/2012/chart" uri="{CE6537A1-D6FC-4f65-9D91-7224C49458BB}">
                  <c15:dlblFieldTable>
                    <c15:dlblFTEntry>
                      <c15:txfldGUID>{F59ADCED-4FE6-4460-996C-F719E7491358}</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F9B-490B-91DE-D2954F73DE50}"/>
                </c:ext>
                <c:ext xmlns:c15="http://schemas.microsoft.com/office/drawing/2012/chart" uri="{CE6537A1-D6FC-4f65-9D91-7224C49458BB}">
                  <c15:dlblFieldTable>
                    <c15:dlblFTEntry>
                      <c15:txfldGUID>{292D77BE-0F31-49B6-A212-4B01C7DB29D9}</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F9B-490B-91DE-D2954F73DE50}"/>
                </c:ext>
                <c:ext xmlns:c15="http://schemas.microsoft.com/office/drawing/2012/chart" uri="{CE6537A1-D6FC-4f65-9D91-7224C49458BB}">
                  <c15:dlblFieldTable>
                    <c15:dlblFTEntry>
                      <c15:txfldGUID>{21CD6098-15A6-479C-9F08-07DF693E5568}</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F9B-490B-91DE-D2954F73DE50}"/>
                </c:ext>
                <c:ext xmlns:c15="http://schemas.microsoft.com/office/drawing/2012/chart" uri="{CE6537A1-D6FC-4f65-9D91-7224C49458BB}">
                  <c15:dlblFieldTable>
                    <c15:dlblFTEntry>
                      <c15:txfldGUID>{D156B6F9-F2D0-455F-9E58-E187636495CD}</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4.8</c:v>
                </c:pt>
                <c:pt idx="16">
                  <c:v>4.5999999999999996</c:v>
                </c:pt>
                <c:pt idx="24">
                  <c:v>4.0999999999999996</c:v>
                </c:pt>
                <c:pt idx="32">
                  <c:v>4</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6F9B-490B-91DE-D2954F73DE5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F9B-490B-91DE-D2954F73DE50}"/>
                </c:ext>
                <c:ext xmlns:c15="http://schemas.microsoft.com/office/drawing/2012/chart" uri="{CE6537A1-D6FC-4f65-9D91-7224C49458BB}">
                  <c15:layout/>
                  <c15:dlblFieldTable>
                    <c15:dlblFTEntry>
                      <c15:txfldGUID>{83463D4C-B1D6-476D-94D6-D22C6A5E72F3}</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F9B-490B-91DE-D2954F73DE50}"/>
                </c:ext>
                <c:ext xmlns:c15="http://schemas.microsoft.com/office/drawing/2012/chart" uri="{CE6537A1-D6FC-4f65-9D91-7224C49458BB}">
                  <c15:dlblFieldTable>
                    <c15:dlblFTEntry>
                      <c15:txfldGUID>{D3567F00-BA05-4504-BE50-98F66FA3A16D}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F9B-490B-91DE-D2954F73DE50}"/>
                </c:ext>
                <c:ext xmlns:c15="http://schemas.microsoft.com/office/drawing/2012/chart" uri="{CE6537A1-D6FC-4f65-9D91-7224C49458BB}">
                  <c15:dlblFieldTable>
                    <c15:dlblFTEntry>
                      <c15:txfldGUID>{5BD24BB1-8B9D-4F9E-86D6-EC0D4C979A51}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F9B-490B-91DE-D2954F73DE50}"/>
                </c:ext>
                <c:ext xmlns:c15="http://schemas.microsoft.com/office/drawing/2012/chart" uri="{CE6537A1-D6FC-4f65-9D91-7224C49458BB}">
                  <c15:dlblFieldTable>
                    <c15:dlblFTEntry>
                      <c15:txfldGUID>{6559BB96-6B1B-48F6-957A-B7E84D567427}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F9B-490B-91DE-D2954F73DE50}"/>
                </c:ext>
                <c:ext xmlns:c15="http://schemas.microsoft.com/office/drawing/2012/chart" uri="{CE6537A1-D6FC-4f65-9D91-7224C49458BB}">
                  <c15:dlblFieldTable>
                    <c15:dlblFTEntry>
                      <c15:txfldGUID>{E35CDB21-E47E-41F5-B918-858362D8DE7B}</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F9B-490B-91DE-D2954F73DE50}"/>
                </c:ext>
                <c:ext xmlns:c15="http://schemas.microsoft.com/office/drawing/2012/chart" uri="{CE6537A1-D6FC-4f65-9D91-7224C49458BB}">
                  <c15:layout/>
                  <c15:dlblFieldTable>
                    <c15:dlblFTEntry>
                      <c15:txfldGUID>{19BBB756-4AE2-4807-8215-A36AD26B37F5}</c15:txfldGUID>
                      <c15:f>公会計指標分析・財政指標組合せ分析表!$BX$72</c15:f>
                      <c15:dlblFieldTableCache>
                        <c:ptCount val="1"/>
                        <c:pt idx="0">
                          <c:v>H30</c:v>
                        </c:pt>
                      </c15:dlblFieldTableCache>
                    </c15:dlblFTEntry>
                  </c15:dlblFieldTable>
                  <c15:showDataLabelsRange val="0"/>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F9B-490B-91DE-D2954F73DE50}"/>
                </c:ext>
                <c:ext xmlns:c15="http://schemas.microsoft.com/office/drawing/2012/chart" uri="{CE6537A1-D6FC-4f65-9D91-7224C49458BB}">
                  <c15:layout/>
                  <c15:dlblFieldTable>
                    <c15:dlblFTEntry>
                      <c15:txfldGUID>{439748BB-F7E7-44FA-9B17-0610F32B437E}</c15:txfldGUID>
                      <c15:f>公会計指標分析・財政指標組合せ分析表!$CF$72</c15:f>
                      <c15:dlblFieldTableCache>
                        <c:ptCount val="1"/>
                        <c:pt idx="0">
                          <c:v>R01</c:v>
                        </c:pt>
                      </c15:dlblFieldTableCache>
                    </c15:dlblFTEntry>
                  </c15:dlblFieldTable>
                  <c15:showDataLabelsRange val="0"/>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F9B-490B-91DE-D2954F73DE50}"/>
                </c:ext>
                <c:ext xmlns:c15="http://schemas.microsoft.com/office/drawing/2012/chart" uri="{CE6537A1-D6FC-4f65-9D91-7224C49458BB}">
                  <c15:layout/>
                  <c15:dlblFieldTable>
                    <c15:dlblFTEntry>
                      <c15:txfldGUID>{F0CE3F9C-9B09-4832-A1F2-54ED3E29E599}</c15:txfldGUID>
                      <c15:f>公会計指標分析・財政指標組合せ分析表!$CN$72</c15:f>
                      <c15:dlblFieldTableCache>
                        <c:ptCount val="1"/>
                        <c:pt idx="0">
                          <c:v>R02</c:v>
                        </c:pt>
                      </c15:dlblFieldTableCache>
                    </c15:dlblFTEntry>
                  </c15:dlblFieldTable>
                  <c15:showDataLabelsRange val="0"/>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F9B-490B-91DE-D2954F73DE50}"/>
                </c:ext>
                <c:ext xmlns:c15="http://schemas.microsoft.com/office/drawing/2012/chart" uri="{CE6537A1-D6FC-4f65-9D91-7224C49458BB}">
                  <c15:layout/>
                  <c15:dlblFieldTable>
                    <c15:dlblFTEntry>
                      <c15:txfldGUID>{B02CB0BC-5118-4C93-A49A-7FCFB7409828}</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4.5</c:v>
                </c:pt>
                <c:pt idx="16">
                  <c:v>4.2</c:v>
                </c:pt>
                <c:pt idx="24">
                  <c:v>4.2</c:v>
                </c:pt>
                <c:pt idx="32">
                  <c:v>4.5</c:v>
                </c:pt>
              </c:numCache>
            </c:numRef>
          </c:xVal>
          <c:yVal>
            <c:numRef>
              <c:f>公会計指標分析・財政指標組合せ分析表!$BP$77:$DC$77</c:f>
              <c:numCache>
                <c:formatCode>#,##0.0;"▲ "#,##0.0</c:formatCode>
                <c:ptCount val="40"/>
                <c:pt idx="0">
                  <c:v>12.2</c:v>
                </c:pt>
                <c:pt idx="8">
                  <c:v>5</c:v>
                </c:pt>
                <c:pt idx="16">
                  <c:v>5.4</c:v>
                </c:pt>
                <c:pt idx="24">
                  <c:v>3.9</c:v>
                </c:pt>
                <c:pt idx="32">
                  <c:v>0</c:v>
                </c:pt>
              </c:numCache>
            </c:numRef>
          </c:yVal>
          <c:smooth val="0"/>
          <c:extLst xmlns:c16r2="http://schemas.microsoft.com/office/drawing/2015/06/chart">
            <c:ext xmlns:c16="http://schemas.microsoft.com/office/drawing/2014/chart" uri="{C3380CC4-5D6E-409C-BE32-E72D297353CC}">
              <c16:uniqueId val="{00000013-6F9B-490B-91DE-D2954F73DE50}"/>
            </c:ext>
          </c:extLst>
        </c:ser>
        <c:dLbls>
          <c:showLegendKey val="0"/>
          <c:showVal val="1"/>
          <c:showCatName val="0"/>
          <c:showSerName val="0"/>
          <c:showPercent val="0"/>
          <c:showBubbleSize val="0"/>
        </c:dLbls>
        <c:axId val="499653672"/>
        <c:axId val="499646616"/>
      </c:scatterChart>
      <c:valAx>
        <c:axId val="499653672"/>
        <c:scaling>
          <c:orientation val="maxMin"/>
          <c:max val="4.8999999999999995"/>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9646616"/>
        <c:crosses val="autoZero"/>
        <c:crossBetween val="midCat"/>
      </c:valAx>
      <c:valAx>
        <c:axId val="499646616"/>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9653672"/>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福岡県筑紫野市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実質公債費比率は、市債発行の抑制と計画的な償還に努めたことにより元利償還金が減少傾向にあるため、前年度から０．１ポイント改善し、４．０％である。</a:t>
          </a:r>
        </a:p>
        <a:p>
          <a:r>
            <a:rPr kumimoji="1" lang="ja-JP" altLang="en-US" sz="1400">
              <a:latin typeface="ＭＳ ゴシック" pitchFamily="49" charset="-128"/>
              <a:ea typeface="ＭＳ ゴシック" pitchFamily="49" charset="-128"/>
            </a:rPr>
            <a:t>　今後も財政計画（令和２年度～令和５年度）に基づき、健全財政の維持のため計画的な償還に努めていく。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福岡県筑紫野市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は、一般会計等に係る地方債現在高が前年度比約９．３億円減となったこと、組合負担等見込額が約５．１億円減となったこと、充当可能基金が約２５．５億円増となったことが主な要因となり、将来負担比率の分子は減となった。</a:t>
          </a:r>
        </a:p>
        <a:p>
          <a:r>
            <a:rPr kumimoji="1" lang="ja-JP" altLang="en-US" sz="1400">
              <a:latin typeface="ＭＳ ゴシック" pitchFamily="49" charset="-128"/>
              <a:ea typeface="ＭＳ ゴシック" pitchFamily="49" charset="-128"/>
            </a:rPr>
            <a:t>　今後も財政計画（令和２年度～令和５年度）に基づき、計画的な財政運営を行っていく。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福岡県筑紫野市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及び経済事情の変動等により財源が不足する場合に備え、財政調整基金に約１１億４千万円、将来における公共施設等整備財源に充てるために、公共施設等整備基金に約１１億８千万円、住民が誇りと愛着のもてるふるさとを創る費用に充てるために、令和２年度分ふるさと応援寄附金等を創生振興基金に約２億２千万円積み立てたことなどにより、基金全体としては約２５億６千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景気の変動に伴う歳入減少や、公共施設等の老朽化対策及び災害などの歳出増加への備え等のため、基金の目的に沿った積立及び取崩を行う。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・公共施設等整備基金：将来における公共施設等整備財源に充てるため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・創生振興基金：「心つくしの里づくり」事業を推進し、住民が誇りと愛着のもてるふるさとを創る費用に充てるため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・公共施設等整備基金：将来における公共施設等整備財源に充てるため、約１１億８千万円積み立てたことにより増加となった。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・創生振興基金：令和２年度分ふるさと応援寄附金等を約２億２千万円積み立てたことにより増加となった。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将来における公共施設等整備財源に充てるため、積立を行う。なお、筑紫野市公共施設等総合管理計画において、将来の公共施設の更新等に係る経費について今後多額の経費が必要となることが見込まれていることから、中長期的には減少していく見込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・創生振興基金：受け入れたふるさと応援寄附金については積立を行った上で、基金の目的及びふるさと応援寄附金の使途メニューに応じた基金の活用を検討する。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災害への備え及び経済事情の変動等により財源が不足する場合に備え、約１１億４千万円を積み立てたことにより増加となった。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財政調整基金の残高は、少なくとも標準財政規模の１割以上は確保することとしているが、近年の災害発生状況や経済事情等を考慮し、積立を行っていく。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基金運用に伴い発生した利子の積立により増加となった。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起債償還額は今後著しい増減が見込まれないことから、現在の残高を大きく増減させることなく財政運営を行っていく。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4EB98C70-A595-4A02-AE3E-FFE7D6FFBC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7EB39020-F7B5-4483-9EA3-DE81E6E972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xmlns="" id="{EA82F8E7-856C-416A-AF77-5C01A576BE4A}"/>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xmlns="" id="{3CC69CA9-8590-4B6C-862C-51BF99AE7BD4}"/>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xmlns="" id="{D28BC1E1-6726-4745-9C42-F8028DC27229}"/>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xmlns="" id="{1B7824D2-517B-4AFE-B659-CFD9DA9203AE}"/>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xmlns="" id="{FD2C4579-D09D-472E-918B-41C971A5DB47}"/>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xmlns="" id="{03079B2A-22CD-445A-ABB2-484DE8FA2029}"/>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xmlns="" id="{F771338A-1D3E-47AF-BF61-E5ADFAD421F9}"/>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xmlns="" id="{77BA2C21-E69E-4080-B3D4-289EFF9B8B8C}"/>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xmlns="" id="{ABFB89AF-BF38-4AEC-A923-1507B362D2ED}"/>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xmlns="" id="{92F7EEEC-C156-4B3B-BDD0-62A89EB1C02A}"/>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xmlns="" id="{BA912C4C-FEC2-4E78-AE44-15F4CA49805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xmlns="" id="{EBA96C05-B64B-49A5-A3B2-48FFC2257ED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xmlns="" id="{C9AB64D7-2CBC-4E75-BD5B-8D7BDA7AC72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xmlns="" id="{22943892-1118-451A-A659-D599189E976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福岡県筑紫野市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xmlns="" id="{16DF0F10-F659-4515-944B-CB9F7682CE2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xmlns="" id="{37E58571-A04D-4C18-BC87-F288A3FA518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xmlns="" id="{CC2258E5-D9F5-4F27-A812-05452646965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xmlns="" id="{E3781FE4-1852-4D39-9839-74095225498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xmlns="" id="{C0DB3D11-E591-4A87-B1B9-583CBDCCAAF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xmlns="" id="{E4AB54D4-B011-46ED-BFEE-271B18740E4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105,692
105,010
87.73
40,104,105
38,231,549
1,472,491
20,840,048
24,860,386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xmlns="" id="{40A30CC3-A5C0-409D-BDBC-A6B8A23355D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xmlns="" id="{28C01B1C-61B7-404D-AE27-438EA514222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xmlns="" id="{B8CD11E4-AB44-4A4E-B57C-FF1D496CBEE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xmlns="" id="{2A2F334B-EF11-42E4-834D-F33AC68DFEE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xmlns="" id="{BC4C12A1-B20D-4F55-B192-1CF1D2FA844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xmlns="" id="{C80DA654-6786-49D1-9628-1FBC69423BA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xmlns="" id="{33386CC2-09F4-4E4B-AE63-FFFE4453EDB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xmlns="" id="{83EF396D-7542-4903-A414-E6540DA04B8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xmlns="" id="{FC2BC105-D3A1-479D-888B-7810B34AEDB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xmlns="" id="{E95F74F9-29A9-4785-A3C0-EF52585230B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xmlns="" id="{38E7123C-9C98-40EB-9EC1-C367D9495AA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xmlns="" id="{FC18AAC9-262A-4605-83E7-58392B38E97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xmlns="" id="{38BEB535-00EA-42D0-933D-C862CBC74B6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xmlns="" id="{E23021C6-7658-4459-873E-73291DC2115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xmlns="" id="{10ADC0C7-A852-4380-9FAE-C76B9C669F5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xmlns="" id="{7D6A1E86-599B-471D-B1DB-B42C994CF11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xmlns="" id="{1F0B01B8-953C-440B-B383-F545E62EA71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xmlns="" id="{DAB374C6-4FCC-4D18-9E72-9ECB82D5ABE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xmlns="" id="{00A64CEC-46C5-44FA-AEC2-77DC36EAB87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xmlns="" id="{B2C8B945-6C0D-448F-8B97-6DA72FD92FF5}"/>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xmlns="" id="{E38746C7-7862-47E4-8186-3AC7A9E5F9F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xmlns="" id="{6587C0AD-CACB-4C7A-A739-5D7AB640786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xmlns="" id="{45BFC3CD-E48C-4F50-A766-21AB4F68F67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xmlns="" id="{6671E203-B001-4E3F-B6D6-8665DBEAEF0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xmlns="" id="{C848D259-A362-4276-9996-442AC78AA9D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xmlns="" id="{9F86C6B7-1F49-48BE-9555-3AE9D3E5BDE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xmlns="" id="{A5C1F842-0E8E-45C7-B91F-6F0B32A807B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xmlns="" id="{F268F237-008F-465C-ADFB-2592225093D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xmlns="" id="{859A20E6-1088-4626-BE2B-F0BD00AE155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xmlns="" id="{E74C79C0-6423-432E-8E98-468AD1C9907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xmlns="" id="{211CB510-1469-460E-B92D-BE6F6D78DD7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xmlns="" id="{9BBBB5C7-FA55-4083-AD32-F078F93AC32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xmlns="" id="{7080D6E3-B266-4254-A278-E26E6B058AF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xmlns="" id="{7134404E-54AC-441E-8F7F-66F77BC4D3A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xmlns="" id="{7295353E-7352-4543-B1E8-F50EA3B19CD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有形固定資産減価償却率は、前年度から</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％上昇となっており、類似団体内順位は</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位である。</a:t>
          </a:r>
        </a:p>
        <a:p>
          <a:r>
            <a:rPr kumimoji="1" lang="ja-JP" altLang="en-US" sz="1100">
              <a:latin typeface="ＭＳ Ｐゴシック" panose="020B0600070205080204" pitchFamily="50" charset="-128"/>
              <a:ea typeface="ＭＳ Ｐゴシック" panose="020B0600070205080204" pitchFamily="50" charset="-128"/>
            </a:rPr>
            <a:t>前年度と比べ償却率が上昇する要因としては、道路、橋りょう・トンネル等の交通インフラの減価償却率が上昇したのに加え、公営住宅や保育所、学校施設等の建物インフラの減価償却率が上昇したことが大きい。しかし、全国平均や福岡県平均は変わらず大きく下回っており、今後も公共施設等管理計画に基づき、適切な維持管理及び除却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xmlns="" id="{194E0F23-6962-4569-A347-9805AEE767B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xmlns="" id="{F368AEC7-F6D9-4AFD-B40C-A4EB84D7752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xmlns="" id="{3D2988D7-6D21-48C3-A493-47DBFEABF425}"/>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xmlns="" id="{4AF59D20-C10D-4EDF-8662-4FD42D4D1F0C}"/>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a:extLst>
            <a:ext uri="{FF2B5EF4-FFF2-40B4-BE49-F238E27FC236}">
              <a16:creationId xmlns:a16="http://schemas.microsoft.com/office/drawing/2014/main" xmlns="" id="{EF5CA310-2857-4661-B278-AB66CA29B48C}"/>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xmlns="" id="{9C90FFD5-2987-4C32-BBFB-6709DDA0EA34}"/>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xmlns="" id="{5FAE0DAC-6D46-4D03-8D7D-36718AB593AC}"/>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xmlns="" id="{271E6670-F6A3-4A29-8B46-8D125388D4C6}"/>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xmlns="" id="{6AA78676-A8FA-4DAD-895F-D72D9EF6912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xmlns="" id="{831C9D1A-3775-4AF6-95EB-26CEA0414301}"/>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xmlns="" id="{4FD82707-D18B-4A63-968A-3187163B2D51}"/>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xmlns="" id="{377EC255-B017-46AB-B704-F4FB6B2AC22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xmlns="" id="{64DB1EF8-8D42-46C3-9D43-944D74A72D9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xmlns="" id="{177245E1-D41A-4933-A67F-72F5FF44370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123190</xdr:rowOff>
    </xdr:from>
    <xdr:to>
      <xdr:col>23</xdr:col>
      <xdr:colOff>85090</xdr:colOff>
      <xdr:row>33</xdr:row>
      <xdr:rowOff>151511</xdr:rowOff>
    </xdr:to>
    <xdr:cxnSp macro="">
      <xdr:nvCxnSpPr>
        <xdr:cNvPr id="73" name="直線コネクタ 72">
          <a:extLst>
            <a:ext uri="{FF2B5EF4-FFF2-40B4-BE49-F238E27FC236}">
              <a16:creationId xmlns:a16="http://schemas.microsoft.com/office/drawing/2014/main" xmlns="" id="{C22C75AA-3DFF-462B-A686-61A7CAABBE2A}"/>
            </a:ext>
          </a:extLst>
        </xdr:cNvPr>
        <xdr:cNvCxnSpPr/>
      </xdr:nvCxnSpPr>
      <xdr:spPr>
        <a:xfrm flipV="1">
          <a:off x="4760595" y="5352415"/>
          <a:ext cx="1270" cy="12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155338</xdr:rowOff>
    </xdr:from>
    <xdr:ext cx="405111" cy="259045"/>
    <xdr:sp macro="" textlink="">
      <xdr:nvSpPr>
        <xdr:cNvPr id="74" name="有形固定資産減価償却率最小値テキスト">
          <a:extLst>
            <a:ext uri="{FF2B5EF4-FFF2-40B4-BE49-F238E27FC236}">
              <a16:creationId xmlns:a16="http://schemas.microsoft.com/office/drawing/2014/main" xmlns="" id="{A514E10A-B650-4DD8-9FD2-6DC53736B4AF}"/>
            </a:ext>
          </a:extLst>
        </xdr:cNvPr>
        <xdr:cNvSpPr txBox="1"/>
      </xdr:nvSpPr>
      <xdr:spPr>
        <a:xfrm>
          <a:off x="4813300" y="65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151511</xdr:rowOff>
    </xdr:from>
    <xdr:to>
      <xdr:col>23</xdr:col>
      <xdr:colOff>174625</xdr:colOff>
      <xdr:row>33</xdr:row>
      <xdr:rowOff>151511</xdr:rowOff>
    </xdr:to>
    <xdr:cxnSp macro="">
      <xdr:nvCxnSpPr>
        <xdr:cNvPr id="75" name="直線コネクタ 74">
          <a:extLst>
            <a:ext uri="{FF2B5EF4-FFF2-40B4-BE49-F238E27FC236}">
              <a16:creationId xmlns:a16="http://schemas.microsoft.com/office/drawing/2014/main" xmlns="" id="{4DCA385D-797A-465A-8CFE-3E35642F071A}"/>
            </a:ext>
          </a:extLst>
        </xdr:cNvPr>
        <xdr:cNvCxnSpPr/>
      </xdr:nvCxnSpPr>
      <xdr:spPr>
        <a:xfrm>
          <a:off x="4673600" y="658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69867</xdr:rowOff>
    </xdr:from>
    <xdr:ext cx="405111" cy="259045"/>
    <xdr:sp macro="" textlink="">
      <xdr:nvSpPr>
        <xdr:cNvPr id="76" name="有形固定資産減価償却率最大値テキスト">
          <a:extLst>
            <a:ext uri="{FF2B5EF4-FFF2-40B4-BE49-F238E27FC236}">
              <a16:creationId xmlns:a16="http://schemas.microsoft.com/office/drawing/2014/main" xmlns="" id="{FC2DA057-94DC-45B6-8F94-2D6D1869EE0B}"/>
            </a:ext>
          </a:extLst>
        </xdr:cNvPr>
        <xdr:cNvSpPr txBox="1"/>
      </xdr:nvSpPr>
      <xdr:spPr>
        <a:xfrm>
          <a:off x="4813300" y="51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123190</xdr:rowOff>
    </xdr:from>
    <xdr:to>
      <xdr:col>23</xdr:col>
      <xdr:colOff>174625</xdr:colOff>
      <xdr:row>26</xdr:row>
      <xdr:rowOff>123190</xdr:rowOff>
    </xdr:to>
    <xdr:cxnSp macro="">
      <xdr:nvCxnSpPr>
        <xdr:cNvPr id="77" name="直線コネクタ 76">
          <a:extLst>
            <a:ext uri="{FF2B5EF4-FFF2-40B4-BE49-F238E27FC236}">
              <a16:creationId xmlns:a16="http://schemas.microsoft.com/office/drawing/2014/main" xmlns="" id="{221676FF-830A-46F0-B430-E0599235D651}"/>
            </a:ext>
          </a:extLst>
        </xdr:cNvPr>
        <xdr:cNvCxnSpPr/>
      </xdr:nvCxnSpPr>
      <xdr:spPr>
        <a:xfrm>
          <a:off x="4673600" y="535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8" name="有形固定資産減価償却率平均値テキスト">
          <a:extLst>
            <a:ext uri="{FF2B5EF4-FFF2-40B4-BE49-F238E27FC236}">
              <a16:creationId xmlns:a16="http://schemas.microsoft.com/office/drawing/2014/main" xmlns="" id="{BF22FA18-5828-4D01-AA0A-0818587ABE1B}"/>
            </a:ext>
          </a:extLst>
        </xdr:cNvPr>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9" name="フローチャート: 判断 78">
          <a:extLst>
            <a:ext uri="{FF2B5EF4-FFF2-40B4-BE49-F238E27FC236}">
              <a16:creationId xmlns:a16="http://schemas.microsoft.com/office/drawing/2014/main" xmlns="" id="{DA246772-111E-4F83-8F25-6AC674791BC3}"/>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80" name="フローチャート: 判断 79">
          <a:extLst>
            <a:ext uri="{FF2B5EF4-FFF2-40B4-BE49-F238E27FC236}">
              <a16:creationId xmlns:a16="http://schemas.microsoft.com/office/drawing/2014/main" xmlns="" id="{A11F87E3-0D95-4A15-8107-FA8F5E1F5BD6}"/>
            </a:ext>
          </a:extLst>
        </xdr:cNvPr>
        <xdr:cNvSpPr/>
      </xdr:nvSpPr>
      <xdr:spPr>
        <a:xfrm>
          <a:off x="4000500" y="58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76200</xdr:rowOff>
    </xdr:from>
    <xdr:to>
      <xdr:col>15</xdr:col>
      <xdr:colOff>187325</xdr:colOff>
      <xdr:row>30</xdr:row>
      <xdr:rowOff>6350</xdr:rowOff>
    </xdr:to>
    <xdr:sp macro="" textlink="">
      <xdr:nvSpPr>
        <xdr:cNvPr id="81" name="フローチャート: 判断 80">
          <a:extLst>
            <a:ext uri="{FF2B5EF4-FFF2-40B4-BE49-F238E27FC236}">
              <a16:creationId xmlns:a16="http://schemas.microsoft.com/office/drawing/2014/main" xmlns="" id="{F156C8E8-0F1F-4881-87A8-7EDA97FA397E}"/>
            </a:ext>
          </a:extLst>
        </xdr:cNvPr>
        <xdr:cNvSpPr/>
      </xdr:nvSpPr>
      <xdr:spPr>
        <a:xfrm>
          <a:off x="3238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56769</xdr:rowOff>
    </xdr:from>
    <xdr:to>
      <xdr:col>11</xdr:col>
      <xdr:colOff>187325</xdr:colOff>
      <xdr:row>29</xdr:row>
      <xdr:rowOff>158369</xdr:rowOff>
    </xdr:to>
    <xdr:sp macro="" textlink="">
      <xdr:nvSpPr>
        <xdr:cNvPr id="82" name="フローチャート: 判断 81">
          <a:extLst>
            <a:ext uri="{FF2B5EF4-FFF2-40B4-BE49-F238E27FC236}">
              <a16:creationId xmlns:a16="http://schemas.microsoft.com/office/drawing/2014/main" xmlns="" id="{F8DEEBD0-09BC-4C58-817B-ED93B35B1753}"/>
            </a:ext>
          </a:extLst>
        </xdr:cNvPr>
        <xdr:cNvSpPr/>
      </xdr:nvSpPr>
      <xdr:spPr>
        <a:xfrm>
          <a:off x="24765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48133</xdr:rowOff>
    </xdr:from>
    <xdr:to>
      <xdr:col>7</xdr:col>
      <xdr:colOff>187325</xdr:colOff>
      <xdr:row>29</xdr:row>
      <xdr:rowOff>149733</xdr:rowOff>
    </xdr:to>
    <xdr:sp macro="" textlink="">
      <xdr:nvSpPr>
        <xdr:cNvPr id="83" name="フローチャート: 判断 82">
          <a:extLst>
            <a:ext uri="{FF2B5EF4-FFF2-40B4-BE49-F238E27FC236}">
              <a16:creationId xmlns:a16="http://schemas.microsoft.com/office/drawing/2014/main" xmlns="" id="{79F1A3D8-3B50-4F49-98CA-7DA531A883A2}"/>
            </a:ext>
          </a:extLst>
        </xdr:cNvPr>
        <xdr:cNvSpPr/>
      </xdr:nvSpPr>
      <xdr:spPr>
        <a:xfrm>
          <a:off x="17145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xmlns="" id="{E5431225-A994-4656-8F1D-241C756351E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xmlns="" id="{4611268C-A479-4F18-80D4-DED6173FA5F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152411BD-DD5A-471A-AC50-DDC428B38D4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xmlns="" id="{701F2D42-5C64-4C18-9A3F-C87D8F11D75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39321F06-8917-4CBC-9773-44E384BAF88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87884</xdr:rowOff>
    </xdr:from>
    <xdr:to>
      <xdr:col>23</xdr:col>
      <xdr:colOff>136525</xdr:colOff>
      <xdr:row>29</xdr:row>
      <xdr:rowOff>18034</xdr:rowOff>
    </xdr:to>
    <xdr:sp macro="" textlink="">
      <xdr:nvSpPr>
        <xdr:cNvPr id="89" name="楕円 88">
          <a:extLst>
            <a:ext uri="{FF2B5EF4-FFF2-40B4-BE49-F238E27FC236}">
              <a16:creationId xmlns:a16="http://schemas.microsoft.com/office/drawing/2014/main" xmlns="" id="{E9065D97-DB43-490C-8E37-F105406CC737}"/>
            </a:ext>
          </a:extLst>
        </xdr:cNvPr>
        <xdr:cNvSpPr/>
      </xdr:nvSpPr>
      <xdr:spPr>
        <a:xfrm>
          <a:off x="4711700" y="566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110761</xdr:rowOff>
    </xdr:from>
    <xdr:ext cx="405111" cy="259045"/>
    <xdr:sp macro="" textlink="">
      <xdr:nvSpPr>
        <xdr:cNvPr id="90" name="有形固定資産減価償却率該当値テキスト">
          <a:extLst>
            <a:ext uri="{FF2B5EF4-FFF2-40B4-BE49-F238E27FC236}">
              <a16:creationId xmlns:a16="http://schemas.microsoft.com/office/drawing/2014/main" xmlns="" id="{4C038836-2AC7-475A-BA2E-63975B060B19}"/>
            </a:ext>
          </a:extLst>
        </xdr:cNvPr>
        <xdr:cNvSpPr txBox="1"/>
      </xdr:nvSpPr>
      <xdr:spPr>
        <a:xfrm>
          <a:off x="4813300" y="5511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57658</xdr:rowOff>
    </xdr:from>
    <xdr:to>
      <xdr:col>19</xdr:col>
      <xdr:colOff>187325</xdr:colOff>
      <xdr:row>28</xdr:row>
      <xdr:rowOff>159258</xdr:rowOff>
    </xdr:to>
    <xdr:sp macro="" textlink="">
      <xdr:nvSpPr>
        <xdr:cNvPr id="91" name="楕円 90">
          <a:extLst>
            <a:ext uri="{FF2B5EF4-FFF2-40B4-BE49-F238E27FC236}">
              <a16:creationId xmlns:a16="http://schemas.microsoft.com/office/drawing/2014/main" xmlns="" id="{324E9FA5-5562-457F-B727-D705CD75524E}"/>
            </a:ext>
          </a:extLst>
        </xdr:cNvPr>
        <xdr:cNvSpPr/>
      </xdr:nvSpPr>
      <xdr:spPr>
        <a:xfrm>
          <a:off x="4000500" y="562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108458</xdr:rowOff>
    </xdr:from>
    <xdr:to>
      <xdr:col>23</xdr:col>
      <xdr:colOff>85725</xdr:colOff>
      <xdr:row>28</xdr:row>
      <xdr:rowOff>138684</xdr:rowOff>
    </xdr:to>
    <xdr:cxnSp macro="">
      <xdr:nvCxnSpPr>
        <xdr:cNvPr id="92" name="直線コネクタ 91">
          <a:extLst>
            <a:ext uri="{FF2B5EF4-FFF2-40B4-BE49-F238E27FC236}">
              <a16:creationId xmlns:a16="http://schemas.microsoft.com/office/drawing/2014/main" xmlns="" id="{622FBA06-D53D-4580-BA9C-7DD191390254}"/>
            </a:ext>
          </a:extLst>
        </xdr:cNvPr>
        <xdr:cNvCxnSpPr/>
      </xdr:nvCxnSpPr>
      <xdr:spPr>
        <a:xfrm>
          <a:off x="4051300" y="5680583"/>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53340</xdr:rowOff>
    </xdr:from>
    <xdr:to>
      <xdr:col>15</xdr:col>
      <xdr:colOff>187325</xdr:colOff>
      <xdr:row>28</xdr:row>
      <xdr:rowOff>154940</xdr:rowOff>
    </xdr:to>
    <xdr:sp macro="" textlink="">
      <xdr:nvSpPr>
        <xdr:cNvPr id="93" name="楕円 92">
          <a:extLst>
            <a:ext uri="{FF2B5EF4-FFF2-40B4-BE49-F238E27FC236}">
              <a16:creationId xmlns:a16="http://schemas.microsoft.com/office/drawing/2014/main" xmlns="" id="{7DAD5A7B-8098-49C9-B6BD-E7FC756D7478}"/>
            </a:ext>
          </a:extLst>
        </xdr:cNvPr>
        <xdr:cNvSpPr/>
      </xdr:nvSpPr>
      <xdr:spPr>
        <a:xfrm>
          <a:off x="3238500" y="562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104140</xdr:rowOff>
    </xdr:from>
    <xdr:to>
      <xdr:col>19</xdr:col>
      <xdr:colOff>136525</xdr:colOff>
      <xdr:row>28</xdr:row>
      <xdr:rowOff>108458</xdr:rowOff>
    </xdr:to>
    <xdr:cxnSp macro="">
      <xdr:nvCxnSpPr>
        <xdr:cNvPr id="94" name="直線コネクタ 93">
          <a:extLst>
            <a:ext uri="{FF2B5EF4-FFF2-40B4-BE49-F238E27FC236}">
              <a16:creationId xmlns:a16="http://schemas.microsoft.com/office/drawing/2014/main" xmlns="" id="{3D45929D-DCF0-495E-A7EC-A92BAB91C8F8}"/>
            </a:ext>
          </a:extLst>
        </xdr:cNvPr>
        <xdr:cNvCxnSpPr/>
      </xdr:nvCxnSpPr>
      <xdr:spPr>
        <a:xfrm>
          <a:off x="3289300" y="5676265"/>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20955</xdr:rowOff>
    </xdr:from>
    <xdr:to>
      <xdr:col>11</xdr:col>
      <xdr:colOff>187325</xdr:colOff>
      <xdr:row>28</xdr:row>
      <xdr:rowOff>122555</xdr:rowOff>
    </xdr:to>
    <xdr:sp macro="" textlink="">
      <xdr:nvSpPr>
        <xdr:cNvPr id="95" name="楕円 94">
          <a:extLst>
            <a:ext uri="{FF2B5EF4-FFF2-40B4-BE49-F238E27FC236}">
              <a16:creationId xmlns:a16="http://schemas.microsoft.com/office/drawing/2014/main" xmlns="" id="{DF5AC7AD-41B2-4380-9422-786C90B24004}"/>
            </a:ext>
          </a:extLst>
        </xdr:cNvPr>
        <xdr:cNvSpPr/>
      </xdr:nvSpPr>
      <xdr:spPr>
        <a:xfrm>
          <a:off x="24765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71755</xdr:rowOff>
    </xdr:from>
    <xdr:to>
      <xdr:col>15</xdr:col>
      <xdr:colOff>136525</xdr:colOff>
      <xdr:row>28</xdr:row>
      <xdr:rowOff>104140</xdr:rowOff>
    </xdr:to>
    <xdr:cxnSp macro="">
      <xdr:nvCxnSpPr>
        <xdr:cNvPr id="96" name="直線コネクタ 95">
          <a:extLst>
            <a:ext uri="{FF2B5EF4-FFF2-40B4-BE49-F238E27FC236}">
              <a16:creationId xmlns:a16="http://schemas.microsoft.com/office/drawing/2014/main" xmlns="" id="{E7B3C402-D7DC-428C-8BD4-2A89CF2C2F28}"/>
            </a:ext>
          </a:extLst>
        </xdr:cNvPr>
        <xdr:cNvCxnSpPr/>
      </xdr:nvCxnSpPr>
      <xdr:spPr>
        <a:xfrm>
          <a:off x="2527300" y="5643880"/>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40386</xdr:rowOff>
    </xdr:from>
    <xdr:to>
      <xdr:col>7</xdr:col>
      <xdr:colOff>187325</xdr:colOff>
      <xdr:row>28</xdr:row>
      <xdr:rowOff>141986</xdr:rowOff>
    </xdr:to>
    <xdr:sp macro="" textlink="">
      <xdr:nvSpPr>
        <xdr:cNvPr id="97" name="楕円 96">
          <a:extLst>
            <a:ext uri="{FF2B5EF4-FFF2-40B4-BE49-F238E27FC236}">
              <a16:creationId xmlns:a16="http://schemas.microsoft.com/office/drawing/2014/main" xmlns="" id="{7664799F-B6F2-431E-BAE2-00505C806C68}"/>
            </a:ext>
          </a:extLst>
        </xdr:cNvPr>
        <xdr:cNvSpPr/>
      </xdr:nvSpPr>
      <xdr:spPr>
        <a:xfrm>
          <a:off x="1714500" y="561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71755</xdr:rowOff>
    </xdr:from>
    <xdr:to>
      <xdr:col>11</xdr:col>
      <xdr:colOff>136525</xdr:colOff>
      <xdr:row>28</xdr:row>
      <xdr:rowOff>91186</xdr:rowOff>
    </xdr:to>
    <xdr:cxnSp macro="">
      <xdr:nvCxnSpPr>
        <xdr:cNvPr id="98" name="直線コネクタ 97">
          <a:extLst>
            <a:ext uri="{FF2B5EF4-FFF2-40B4-BE49-F238E27FC236}">
              <a16:creationId xmlns:a16="http://schemas.microsoft.com/office/drawing/2014/main" xmlns="" id="{E0E99336-58DD-45E5-A003-441F496BF4A7}"/>
            </a:ext>
          </a:extLst>
        </xdr:cNvPr>
        <xdr:cNvCxnSpPr/>
      </xdr:nvCxnSpPr>
      <xdr:spPr>
        <a:xfrm flipV="1">
          <a:off x="1765300" y="5643880"/>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10431</xdr:rowOff>
    </xdr:from>
    <xdr:ext cx="405111" cy="259045"/>
    <xdr:sp macro="" textlink="">
      <xdr:nvSpPr>
        <xdr:cNvPr id="99" name="n_1aveValue有形固定資産減価償却率">
          <a:extLst>
            <a:ext uri="{FF2B5EF4-FFF2-40B4-BE49-F238E27FC236}">
              <a16:creationId xmlns:a16="http://schemas.microsoft.com/office/drawing/2014/main" xmlns="" id="{B0113E1C-8D6A-46EF-8423-5F4BA99E13AD}"/>
            </a:ext>
          </a:extLst>
        </xdr:cNvPr>
        <xdr:cNvSpPr txBox="1"/>
      </xdr:nvSpPr>
      <xdr:spPr>
        <a:xfrm>
          <a:off x="3836044" y="5925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168927</xdr:rowOff>
    </xdr:from>
    <xdr:ext cx="405111" cy="259045"/>
    <xdr:sp macro="" textlink="">
      <xdr:nvSpPr>
        <xdr:cNvPr id="100" name="n_2aveValue有形固定資産減価償却率">
          <a:extLst>
            <a:ext uri="{FF2B5EF4-FFF2-40B4-BE49-F238E27FC236}">
              <a16:creationId xmlns:a16="http://schemas.microsoft.com/office/drawing/2014/main" xmlns="" id="{8F73867E-A880-4A4A-B4F8-65EC4EEFCE8A}"/>
            </a:ext>
          </a:extLst>
        </xdr:cNvPr>
        <xdr:cNvSpPr txBox="1"/>
      </xdr:nvSpPr>
      <xdr:spPr>
        <a:xfrm>
          <a:off x="3086744" y="5912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149496</xdr:rowOff>
    </xdr:from>
    <xdr:ext cx="405111" cy="259045"/>
    <xdr:sp macro="" textlink="">
      <xdr:nvSpPr>
        <xdr:cNvPr id="101" name="n_3aveValue有形固定資産減価償却率">
          <a:extLst>
            <a:ext uri="{FF2B5EF4-FFF2-40B4-BE49-F238E27FC236}">
              <a16:creationId xmlns:a16="http://schemas.microsoft.com/office/drawing/2014/main" xmlns="" id="{54271957-E75A-459C-AF4A-C9D9F8E133B9}"/>
            </a:ext>
          </a:extLst>
        </xdr:cNvPr>
        <xdr:cNvSpPr txBox="1"/>
      </xdr:nvSpPr>
      <xdr:spPr>
        <a:xfrm>
          <a:off x="2324744" y="5893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140860</xdr:rowOff>
    </xdr:from>
    <xdr:ext cx="405111" cy="259045"/>
    <xdr:sp macro="" textlink="">
      <xdr:nvSpPr>
        <xdr:cNvPr id="102" name="n_4aveValue有形固定資産減価償却率">
          <a:extLst>
            <a:ext uri="{FF2B5EF4-FFF2-40B4-BE49-F238E27FC236}">
              <a16:creationId xmlns:a16="http://schemas.microsoft.com/office/drawing/2014/main" xmlns="" id="{8B09740D-17C2-4885-9652-515845F92FAE}"/>
            </a:ext>
          </a:extLst>
        </xdr:cNvPr>
        <xdr:cNvSpPr txBox="1"/>
      </xdr:nvSpPr>
      <xdr:spPr>
        <a:xfrm>
          <a:off x="1562744" y="588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4335</xdr:rowOff>
    </xdr:from>
    <xdr:ext cx="405111" cy="259045"/>
    <xdr:sp macro="" textlink="">
      <xdr:nvSpPr>
        <xdr:cNvPr id="103" name="n_1mainValue有形固定資産減価償却率">
          <a:extLst>
            <a:ext uri="{FF2B5EF4-FFF2-40B4-BE49-F238E27FC236}">
              <a16:creationId xmlns:a16="http://schemas.microsoft.com/office/drawing/2014/main" xmlns="" id="{6CA3081D-F83B-4983-8196-07C49AE18F1D}"/>
            </a:ext>
          </a:extLst>
        </xdr:cNvPr>
        <xdr:cNvSpPr txBox="1"/>
      </xdr:nvSpPr>
      <xdr:spPr>
        <a:xfrm>
          <a:off x="3836044" y="5405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17</xdr:rowOff>
    </xdr:from>
    <xdr:ext cx="405111" cy="259045"/>
    <xdr:sp macro="" textlink="">
      <xdr:nvSpPr>
        <xdr:cNvPr id="104" name="n_2mainValue有形固定資産減価償却率">
          <a:extLst>
            <a:ext uri="{FF2B5EF4-FFF2-40B4-BE49-F238E27FC236}">
              <a16:creationId xmlns:a16="http://schemas.microsoft.com/office/drawing/2014/main" xmlns="" id="{80D7B599-CF28-4553-ADE3-03D9EC40BD5D}"/>
            </a:ext>
          </a:extLst>
        </xdr:cNvPr>
        <xdr:cNvSpPr txBox="1"/>
      </xdr:nvSpPr>
      <xdr:spPr>
        <a:xfrm>
          <a:off x="3086744" y="540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139082</xdr:rowOff>
    </xdr:from>
    <xdr:ext cx="405111" cy="259045"/>
    <xdr:sp macro="" textlink="">
      <xdr:nvSpPr>
        <xdr:cNvPr id="105" name="n_3mainValue有形固定資産減価償却率">
          <a:extLst>
            <a:ext uri="{FF2B5EF4-FFF2-40B4-BE49-F238E27FC236}">
              <a16:creationId xmlns:a16="http://schemas.microsoft.com/office/drawing/2014/main" xmlns="" id="{1ECD5914-20E1-4FC2-A4F5-CE0077E7BE1B}"/>
            </a:ext>
          </a:extLst>
        </xdr:cNvPr>
        <xdr:cNvSpPr txBox="1"/>
      </xdr:nvSpPr>
      <xdr:spPr>
        <a:xfrm>
          <a:off x="2324744" y="536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106" name="n_4mainValue有形固定資産減価償却率">
          <a:extLst>
            <a:ext uri="{FF2B5EF4-FFF2-40B4-BE49-F238E27FC236}">
              <a16:creationId xmlns:a16="http://schemas.microsoft.com/office/drawing/2014/main" xmlns="" id="{A1FF5590-4236-4C3B-884C-1A6BCC5B5277}"/>
            </a:ext>
          </a:extLst>
        </xdr:cNvPr>
        <xdr:cNvSpPr txBox="1"/>
      </xdr:nvSpPr>
      <xdr:spPr>
        <a:xfrm>
          <a:off x="1562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xmlns="" id="{98F6CD47-6ABB-4840-ABC0-98A11B4557C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xmlns="" id="{62D04F03-2193-49F3-BC5A-B0C62943C69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xmlns="" id="{985A15E2-1DE5-45DB-A955-AB85F9DBEC3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[ 180.5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xmlns="" id="{5F7CEAB4-BC77-4FEF-9B50-AE34EB8591E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xmlns="" id="{9D90F2C2-AB28-413D-8B40-E15C1A64656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xmlns="" id="{656D5A58-981A-44D9-BB1F-A27BC45BF5A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xmlns="" id="{F7F7DDD4-6CB4-4BCE-ABB4-51EE96F0BF7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xmlns="" id="{2C57EA48-A146-46A2-8296-F513A7423AA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xmlns="" id="{5640615A-4743-4198-AF2B-33B3056AEB8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xmlns="" id="{F835FD7A-EB54-4254-856A-9D9396E2528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xmlns="" id="{20C69A7B-1F62-4523-A0F8-FE0CE9C8A52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xmlns="" id="{BAED3589-2922-4379-9191-BA1D305D1CF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xmlns="" id="{9603FE79-59E0-44E0-A80A-E02061CF3DE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債務償還比率は、これまで市債の抑制と計画的な償還に努めてきたことや将来における公共施設等の整備財源に充てるため、基金積立を実施してきたことにより、類似団体の中で低い水準にある。</a:t>
          </a:r>
        </a:p>
        <a:p>
          <a:r>
            <a:rPr kumimoji="1" lang="ja-JP" altLang="en-US" sz="1100">
              <a:latin typeface="ＭＳ Ｐゴシック" panose="020B0600070205080204" pitchFamily="50" charset="-128"/>
              <a:ea typeface="ＭＳ Ｐゴシック" panose="020B0600070205080204" pitchFamily="50" charset="-128"/>
            </a:rPr>
            <a:t>今後も財政計画（令和２年度～令和５年度）に基づき、健全財政の維持に努めていく。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xmlns="" id="{F2E284D5-8AFB-430A-9FFA-B60D02D84D3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xmlns="" id="{10A91F59-EC4C-45C8-9975-894EA2E2A03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xmlns="" id="{B33438A1-4DDC-4A70-9CC8-C044347653C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xmlns="" id="{0FA1E7A3-49F9-43CB-A710-136CB7385161}"/>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xmlns="" id="{D9F07E81-C075-4CE9-B1F4-F9A5B216891F}"/>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xmlns="" id="{B36C7682-CC2B-4F3F-8AAB-3771438B0942}"/>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xmlns="" id="{CB875868-9A61-4E0C-BB38-56C97D227B31}"/>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xmlns="" id="{3DF3FD0B-29E6-4FA3-AE0B-8172DAC9D373}"/>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xmlns="" id="{F5FD4B11-6D1F-4A4C-B2E0-90FA55966845}"/>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xmlns="" id="{A5354542-3EC2-481F-89E7-0F2738E13979}"/>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xmlns="" id="{48CCBCA0-7BC3-4AFD-BBE2-56EE715A42F1}"/>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xmlns="" id="{BA67C939-F6E6-4906-A4DD-276D78511579}"/>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xmlns="" id="{51FF2F17-91E8-4AE4-A119-E3CAB2BB19CE}"/>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xmlns="" id="{3D0A7B8C-1A8E-42F2-8409-D617E3F6CB6A}"/>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xmlns="" id="{583FC21B-45F9-49B7-B289-A2091D0F7E9F}"/>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xmlns="" id="{1F8EDECF-97C5-455B-A926-604E86FDE14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xmlns="" id="{B99F1753-FB55-4AE9-9203-20A49C3D660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45139</xdr:rowOff>
    </xdr:to>
    <xdr:cxnSp macro="">
      <xdr:nvCxnSpPr>
        <xdr:cNvPr id="137" name="直線コネクタ 136">
          <a:extLst>
            <a:ext uri="{FF2B5EF4-FFF2-40B4-BE49-F238E27FC236}">
              <a16:creationId xmlns:a16="http://schemas.microsoft.com/office/drawing/2014/main" xmlns="" id="{81ED21A9-AFAE-4D47-8C7D-E5EF5E0415FB}"/>
            </a:ext>
          </a:extLst>
        </xdr:cNvPr>
        <xdr:cNvCxnSpPr/>
      </xdr:nvCxnSpPr>
      <xdr:spPr>
        <a:xfrm flipV="1">
          <a:off x="14793595" y="5261428"/>
          <a:ext cx="1269" cy="138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48966</xdr:rowOff>
    </xdr:from>
    <xdr:ext cx="469744" cy="259045"/>
    <xdr:sp macro="" textlink="">
      <xdr:nvSpPr>
        <xdr:cNvPr id="138" name="債務償還比率最小値テキスト">
          <a:extLst>
            <a:ext uri="{FF2B5EF4-FFF2-40B4-BE49-F238E27FC236}">
              <a16:creationId xmlns:a16="http://schemas.microsoft.com/office/drawing/2014/main" xmlns="" id="{3EC71661-21EE-4195-8A8D-BF8CDA3CFBF5}"/>
            </a:ext>
          </a:extLst>
        </xdr:cNvPr>
        <xdr:cNvSpPr txBox="1"/>
      </xdr:nvSpPr>
      <xdr:spPr>
        <a:xfrm>
          <a:off x="14846300" y="664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45139</xdr:rowOff>
    </xdr:from>
    <xdr:to>
      <xdr:col>76</xdr:col>
      <xdr:colOff>111125</xdr:colOff>
      <xdr:row>34</xdr:row>
      <xdr:rowOff>45139</xdr:rowOff>
    </xdr:to>
    <xdr:cxnSp macro="">
      <xdr:nvCxnSpPr>
        <xdr:cNvPr id="139" name="直線コネクタ 138">
          <a:extLst>
            <a:ext uri="{FF2B5EF4-FFF2-40B4-BE49-F238E27FC236}">
              <a16:creationId xmlns:a16="http://schemas.microsoft.com/office/drawing/2014/main" xmlns="" id="{2D2CC96D-5C5E-4848-A21A-55C514302264}"/>
            </a:ext>
          </a:extLst>
        </xdr:cNvPr>
        <xdr:cNvCxnSpPr/>
      </xdr:nvCxnSpPr>
      <xdr:spPr>
        <a:xfrm>
          <a:off x="14706600" y="664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xmlns="" id="{543314B3-7ED6-4628-BD2B-B25731D64131}"/>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xmlns="" id="{0101113B-E159-4DE2-8000-D0533BDCFC2F}"/>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107214</xdr:rowOff>
    </xdr:from>
    <xdr:ext cx="469744" cy="259045"/>
    <xdr:sp macro="" textlink="">
      <xdr:nvSpPr>
        <xdr:cNvPr id="142" name="債務償還比率平均値テキスト">
          <a:extLst>
            <a:ext uri="{FF2B5EF4-FFF2-40B4-BE49-F238E27FC236}">
              <a16:creationId xmlns:a16="http://schemas.microsoft.com/office/drawing/2014/main" xmlns="" id="{CE64C182-FB90-41A8-B2EA-315563E093BE}"/>
            </a:ext>
          </a:extLst>
        </xdr:cNvPr>
        <xdr:cNvSpPr txBox="1"/>
      </xdr:nvSpPr>
      <xdr:spPr>
        <a:xfrm>
          <a:off x="14846300" y="5850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128787</xdr:rowOff>
    </xdr:from>
    <xdr:to>
      <xdr:col>76</xdr:col>
      <xdr:colOff>73025</xdr:colOff>
      <xdr:row>30</xdr:row>
      <xdr:rowOff>58937</xdr:rowOff>
    </xdr:to>
    <xdr:sp macro="" textlink="">
      <xdr:nvSpPr>
        <xdr:cNvPr id="143" name="フローチャート: 判断 142">
          <a:extLst>
            <a:ext uri="{FF2B5EF4-FFF2-40B4-BE49-F238E27FC236}">
              <a16:creationId xmlns:a16="http://schemas.microsoft.com/office/drawing/2014/main" xmlns="" id="{BC82486A-25FA-4280-820D-A765BAB992DC}"/>
            </a:ext>
          </a:extLst>
        </xdr:cNvPr>
        <xdr:cNvSpPr/>
      </xdr:nvSpPr>
      <xdr:spPr>
        <a:xfrm>
          <a:off x="14744700" y="587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28466</xdr:rowOff>
    </xdr:from>
    <xdr:to>
      <xdr:col>72</xdr:col>
      <xdr:colOff>123825</xdr:colOff>
      <xdr:row>31</xdr:row>
      <xdr:rowOff>130066</xdr:rowOff>
    </xdr:to>
    <xdr:sp macro="" textlink="">
      <xdr:nvSpPr>
        <xdr:cNvPr id="144" name="フローチャート: 判断 143">
          <a:extLst>
            <a:ext uri="{FF2B5EF4-FFF2-40B4-BE49-F238E27FC236}">
              <a16:creationId xmlns:a16="http://schemas.microsoft.com/office/drawing/2014/main" xmlns="" id="{BBA5CD57-ED42-492B-8B25-91342192AB09}"/>
            </a:ext>
          </a:extLst>
        </xdr:cNvPr>
        <xdr:cNvSpPr/>
      </xdr:nvSpPr>
      <xdr:spPr>
        <a:xfrm>
          <a:off x="14033500" y="611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57613</xdr:rowOff>
    </xdr:from>
    <xdr:to>
      <xdr:col>68</xdr:col>
      <xdr:colOff>123825</xdr:colOff>
      <xdr:row>31</xdr:row>
      <xdr:rowOff>159213</xdr:rowOff>
    </xdr:to>
    <xdr:sp macro="" textlink="">
      <xdr:nvSpPr>
        <xdr:cNvPr id="145" name="フローチャート: 判断 144">
          <a:extLst>
            <a:ext uri="{FF2B5EF4-FFF2-40B4-BE49-F238E27FC236}">
              <a16:creationId xmlns:a16="http://schemas.microsoft.com/office/drawing/2014/main" xmlns="" id="{45959AF9-38EB-4747-B9D5-57CB993FE900}"/>
            </a:ext>
          </a:extLst>
        </xdr:cNvPr>
        <xdr:cNvSpPr/>
      </xdr:nvSpPr>
      <xdr:spPr>
        <a:xfrm>
          <a:off x="13271500" y="61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38644</xdr:rowOff>
    </xdr:from>
    <xdr:to>
      <xdr:col>64</xdr:col>
      <xdr:colOff>123825</xdr:colOff>
      <xdr:row>31</xdr:row>
      <xdr:rowOff>140244</xdr:rowOff>
    </xdr:to>
    <xdr:sp macro="" textlink="">
      <xdr:nvSpPr>
        <xdr:cNvPr id="146" name="フローチャート: 判断 145">
          <a:extLst>
            <a:ext uri="{FF2B5EF4-FFF2-40B4-BE49-F238E27FC236}">
              <a16:creationId xmlns:a16="http://schemas.microsoft.com/office/drawing/2014/main" xmlns="" id="{7BFD94B7-6BC3-40CD-A8DC-B67AB762F75F}"/>
            </a:ext>
          </a:extLst>
        </xdr:cNvPr>
        <xdr:cNvSpPr/>
      </xdr:nvSpPr>
      <xdr:spPr>
        <a:xfrm>
          <a:off x="12509500" y="612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67020</xdr:rowOff>
    </xdr:from>
    <xdr:to>
      <xdr:col>60</xdr:col>
      <xdr:colOff>123825</xdr:colOff>
      <xdr:row>31</xdr:row>
      <xdr:rowOff>168620</xdr:rowOff>
    </xdr:to>
    <xdr:sp macro="" textlink="">
      <xdr:nvSpPr>
        <xdr:cNvPr id="147" name="フローチャート: 判断 146">
          <a:extLst>
            <a:ext uri="{FF2B5EF4-FFF2-40B4-BE49-F238E27FC236}">
              <a16:creationId xmlns:a16="http://schemas.microsoft.com/office/drawing/2014/main" xmlns="" id="{6CF7F39F-B797-4871-9618-F7606ACBB716}"/>
            </a:ext>
          </a:extLst>
        </xdr:cNvPr>
        <xdr:cNvSpPr/>
      </xdr:nvSpPr>
      <xdr:spPr>
        <a:xfrm>
          <a:off x="11747500" y="615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xmlns="" id="{03DB2FF1-862C-4C49-B0D7-4B596E65642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xmlns="" id="{DF8A7ADF-56C7-472C-ADAF-4BCD3B7683B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xmlns="" id="{76458ED3-2E06-4654-9A77-1C07389E891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xmlns="" id="{041F8D19-50E5-4A47-AF5C-3D7A747EFB7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xmlns="" id="{61821261-0AC4-475C-84F4-32F3111C27C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88311</xdr:rowOff>
    </xdr:from>
    <xdr:to>
      <xdr:col>76</xdr:col>
      <xdr:colOff>73025</xdr:colOff>
      <xdr:row>28</xdr:row>
      <xdr:rowOff>18461</xdr:rowOff>
    </xdr:to>
    <xdr:sp macro="" textlink="">
      <xdr:nvSpPr>
        <xdr:cNvPr id="153" name="楕円 152">
          <a:extLst>
            <a:ext uri="{FF2B5EF4-FFF2-40B4-BE49-F238E27FC236}">
              <a16:creationId xmlns:a16="http://schemas.microsoft.com/office/drawing/2014/main" xmlns="" id="{02038897-2D0B-4C2E-8396-0D1C43C96F0A}"/>
            </a:ext>
          </a:extLst>
        </xdr:cNvPr>
        <xdr:cNvSpPr/>
      </xdr:nvSpPr>
      <xdr:spPr>
        <a:xfrm>
          <a:off x="14744700" y="548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111188</xdr:rowOff>
    </xdr:from>
    <xdr:ext cx="469744" cy="259045"/>
    <xdr:sp macro="" textlink="">
      <xdr:nvSpPr>
        <xdr:cNvPr id="154" name="債務償還比率該当値テキスト">
          <a:extLst>
            <a:ext uri="{FF2B5EF4-FFF2-40B4-BE49-F238E27FC236}">
              <a16:creationId xmlns:a16="http://schemas.microsoft.com/office/drawing/2014/main" xmlns="" id="{F4BA08DD-3E45-4C5D-BC20-EC036EE0B024}"/>
            </a:ext>
          </a:extLst>
        </xdr:cNvPr>
        <xdr:cNvSpPr txBox="1"/>
      </xdr:nvSpPr>
      <xdr:spPr>
        <a:xfrm>
          <a:off x="14846300" y="534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134148</xdr:rowOff>
    </xdr:from>
    <xdr:to>
      <xdr:col>72</xdr:col>
      <xdr:colOff>123825</xdr:colOff>
      <xdr:row>29</xdr:row>
      <xdr:rowOff>64298</xdr:rowOff>
    </xdr:to>
    <xdr:sp macro="" textlink="">
      <xdr:nvSpPr>
        <xdr:cNvPr id="155" name="楕円 154">
          <a:extLst>
            <a:ext uri="{FF2B5EF4-FFF2-40B4-BE49-F238E27FC236}">
              <a16:creationId xmlns:a16="http://schemas.microsoft.com/office/drawing/2014/main" xmlns="" id="{C0D4BE67-0F3F-443F-BCEB-881BA7F5E083}"/>
            </a:ext>
          </a:extLst>
        </xdr:cNvPr>
        <xdr:cNvSpPr/>
      </xdr:nvSpPr>
      <xdr:spPr>
        <a:xfrm>
          <a:off x="14033500" y="570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139111</xdr:rowOff>
    </xdr:from>
    <xdr:to>
      <xdr:col>76</xdr:col>
      <xdr:colOff>22225</xdr:colOff>
      <xdr:row>29</xdr:row>
      <xdr:rowOff>13498</xdr:rowOff>
    </xdr:to>
    <xdr:cxnSp macro="">
      <xdr:nvCxnSpPr>
        <xdr:cNvPr id="156" name="直線コネクタ 155">
          <a:extLst>
            <a:ext uri="{FF2B5EF4-FFF2-40B4-BE49-F238E27FC236}">
              <a16:creationId xmlns:a16="http://schemas.microsoft.com/office/drawing/2014/main" xmlns="" id="{F53F4A27-5192-4B26-B6F7-EC0C12647DCD}"/>
            </a:ext>
          </a:extLst>
        </xdr:cNvPr>
        <xdr:cNvCxnSpPr/>
      </xdr:nvCxnSpPr>
      <xdr:spPr>
        <a:xfrm flipV="1">
          <a:off x="14084300" y="5539786"/>
          <a:ext cx="711200" cy="21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48904</xdr:rowOff>
    </xdr:from>
    <xdr:to>
      <xdr:col>68</xdr:col>
      <xdr:colOff>123825</xdr:colOff>
      <xdr:row>29</xdr:row>
      <xdr:rowOff>150504</xdr:rowOff>
    </xdr:to>
    <xdr:sp macro="" textlink="">
      <xdr:nvSpPr>
        <xdr:cNvPr id="157" name="楕円 156">
          <a:extLst>
            <a:ext uri="{FF2B5EF4-FFF2-40B4-BE49-F238E27FC236}">
              <a16:creationId xmlns:a16="http://schemas.microsoft.com/office/drawing/2014/main" xmlns="" id="{2F5E3BF4-D2A1-42D1-B061-1F5C67D22B2E}"/>
            </a:ext>
          </a:extLst>
        </xdr:cNvPr>
        <xdr:cNvSpPr/>
      </xdr:nvSpPr>
      <xdr:spPr>
        <a:xfrm>
          <a:off x="13271500" y="579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13498</xdr:rowOff>
    </xdr:from>
    <xdr:to>
      <xdr:col>72</xdr:col>
      <xdr:colOff>73025</xdr:colOff>
      <xdr:row>29</xdr:row>
      <xdr:rowOff>99704</xdr:rowOff>
    </xdr:to>
    <xdr:cxnSp macro="">
      <xdr:nvCxnSpPr>
        <xdr:cNvPr id="158" name="直線コネクタ 157">
          <a:extLst>
            <a:ext uri="{FF2B5EF4-FFF2-40B4-BE49-F238E27FC236}">
              <a16:creationId xmlns:a16="http://schemas.microsoft.com/office/drawing/2014/main" xmlns="" id="{A9E7C60A-556C-422D-A7FC-FD6164DD7668}"/>
            </a:ext>
          </a:extLst>
        </xdr:cNvPr>
        <xdr:cNvCxnSpPr/>
      </xdr:nvCxnSpPr>
      <xdr:spPr>
        <a:xfrm flipV="1">
          <a:off x="13322300" y="5757073"/>
          <a:ext cx="762000" cy="8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120768</xdr:rowOff>
    </xdr:from>
    <xdr:to>
      <xdr:col>64</xdr:col>
      <xdr:colOff>123825</xdr:colOff>
      <xdr:row>30</xdr:row>
      <xdr:rowOff>50918</xdr:rowOff>
    </xdr:to>
    <xdr:sp macro="" textlink="">
      <xdr:nvSpPr>
        <xdr:cNvPr id="159" name="楕円 158">
          <a:extLst>
            <a:ext uri="{FF2B5EF4-FFF2-40B4-BE49-F238E27FC236}">
              <a16:creationId xmlns:a16="http://schemas.microsoft.com/office/drawing/2014/main" xmlns="" id="{5CE022B8-914E-4049-9DD3-A37E3AC2B863}"/>
            </a:ext>
          </a:extLst>
        </xdr:cNvPr>
        <xdr:cNvSpPr/>
      </xdr:nvSpPr>
      <xdr:spPr>
        <a:xfrm>
          <a:off x="12509500" y="586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99704</xdr:rowOff>
    </xdr:from>
    <xdr:to>
      <xdr:col>68</xdr:col>
      <xdr:colOff>73025</xdr:colOff>
      <xdr:row>30</xdr:row>
      <xdr:rowOff>118</xdr:rowOff>
    </xdr:to>
    <xdr:cxnSp macro="">
      <xdr:nvCxnSpPr>
        <xdr:cNvPr id="160" name="直線コネクタ 159">
          <a:extLst>
            <a:ext uri="{FF2B5EF4-FFF2-40B4-BE49-F238E27FC236}">
              <a16:creationId xmlns:a16="http://schemas.microsoft.com/office/drawing/2014/main" xmlns="" id="{C607CAEE-B5A0-4960-BC23-CC3DD29CA3D0}"/>
            </a:ext>
          </a:extLst>
        </xdr:cNvPr>
        <xdr:cNvCxnSpPr/>
      </xdr:nvCxnSpPr>
      <xdr:spPr>
        <a:xfrm flipV="1">
          <a:off x="12560300" y="5843279"/>
          <a:ext cx="762000" cy="7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60933</xdr:rowOff>
    </xdr:from>
    <xdr:to>
      <xdr:col>60</xdr:col>
      <xdr:colOff>123825</xdr:colOff>
      <xdr:row>29</xdr:row>
      <xdr:rowOff>162533</xdr:rowOff>
    </xdr:to>
    <xdr:sp macro="" textlink="">
      <xdr:nvSpPr>
        <xdr:cNvPr id="161" name="楕円 160">
          <a:extLst>
            <a:ext uri="{FF2B5EF4-FFF2-40B4-BE49-F238E27FC236}">
              <a16:creationId xmlns:a16="http://schemas.microsoft.com/office/drawing/2014/main" xmlns="" id="{413B3810-2E69-47E1-B60E-7D3F9D666EBE}"/>
            </a:ext>
          </a:extLst>
        </xdr:cNvPr>
        <xdr:cNvSpPr/>
      </xdr:nvSpPr>
      <xdr:spPr>
        <a:xfrm>
          <a:off x="11747500" y="58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111733</xdr:rowOff>
    </xdr:from>
    <xdr:to>
      <xdr:col>64</xdr:col>
      <xdr:colOff>73025</xdr:colOff>
      <xdr:row>30</xdr:row>
      <xdr:rowOff>118</xdr:rowOff>
    </xdr:to>
    <xdr:cxnSp macro="">
      <xdr:nvCxnSpPr>
        <xdr:cNvPr id="162" name="直線コネクタ 161">
          <a:extLst>
            <a:ext uri="{FF2B5EF4-FFF2-40B4-BE49-F238E27FC236}">
              <a16:creationId xmlns:a16="http://schemas.microsoft.com/office/drawing/2014/main" xmlns="" id="{4540228E-5D39-430C-889F-6C8B624A3949}"/>
            </a:ext>
          </a:extLst>
        </xdr:cNvPr>
        <xdr:cNvCxnSpPr/>
      </xdr:nvCxnSpPr>
      <xdr:spPr>
        <a:xfrm>
          <a:off x="11798300" y="5855308"/>
          <a:ext cx="762000" cy="5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121193</xdr:rowOff>
    </xdr:from>
    <xdr:ext cx="469744" cy="259045"/>
    <xdr:sp macro="" textlink="">
      <xdr:nvSpPr>
        <xdr:cNvPr id="163" name="n_1aveValue債務償還比率">
          <a:extLst>
            <a:ext uri="{FF2B5EF4-FFF2-40B4-BE49-F238E27FC236}">
              <a16:creationId xmlns:a16="http://schemas.microsoft.com/office/drawing/2014/main" xmlns="" id="{CA640FF1-EBA9-4217-9508-0D5A396D7928}"/>
            </a:ext>
          </a:extLst>
        </xdr:cNvPr>
        <xdr:cNvSpPr txBox="1"/>
      </xdr:nvSpPr>
      <xdr:spPr>
        <a:xfrm>
          <a:off x="13836727" y="620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150340</xdr:rowOff>
    </xdr:from>
    <xdr:ext cx="469744" cy="259045"/>
    <xdr:sp macro="" textlink="">
      <xdr:nvSpPr>
        <xdr:cNvPr id="164" name="n_2aveValue債務償還比率">
          <a:extLst>
            <a:ext uri="{FF2B5EF4-FFF2-40B4-BE49-F238E27FC236}">
              <a16:creationId xmlns:a16="http://schemas.microsoft.com/office/drawing/2014/main" xmlns="" id="{40CB4D0B-5CCC-4A7F-BA05-5AD84680CB53}"/>
            </a:ext>
          </a:extLst>
        </xdr:cNvPr>
        <xdr:cNvSpPr txBox="1"/>
      </xdr:nvSpPr>
      <xdr:spPr>
        <a:xfrm>
          <a:off x="13087427" y="623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131371</xdr:rowOff>
    </xdr:from>
    <xdr:ext cx="469744" cy="259045"/>
    <xdr:sp macro="" textlink="">
      <xdr:nvSpPr>
        <xdr:cNvPr id="165" name="n_3aveValue債務償還比率">
          <a:extLst>
            <a:ext uri="{FF2B5EF4-FFF2-40B4-BE49-F238E27FC236}">
              <a16:creationId xmlns:a16="http://schemas.microsoft.com/office/drawing/2014/main" xmlns="" id="{5A6B9D1A-0C2F-452A-AC6E-7FEEF6B5E446}"/>
            </a:ext>
          </a:extLst>
        </xdr:cNvPr>
        <xdr:cNvSpPr txBox="1"/>
      </xdr:nvSpPr>
      <xdr:spPr>
        <a:xfrm>
          <a:off x="12325427" y="621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159747</xdr:rowOff>
    </xdr:from>
    <xdr:ext cx="469744" cy="259045"/>
    <xdr:sp macro="" textlink="">
      <xdr:nvSpPr>
        <xdr:cNvPr id="166" name="n_4aveValue債務償還比率">
          <a:extLst>
            <a:ext uri="{FF2B5EF4-FFF2-40B4-BE49-F238E27FC236}">
              <a16:creationId xmlns:a16="http://schemas.microsoft.com/office/drawing/2014/main" xmlns="" id="{5169C08A-4B6C-4838-9C7C-2B6F500B8BAD}"/>
            </a:ext>
          </a:extLst>
        </xdr:cNvPr>
        <xdr:cNvSpPr txBox="1"/>
      </xdr:nvSpPr>
      <xdr:spPr>
        <a:xfrm>
          <a:off x="11563427" y="624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80825</xdr:rowOff>
    </xdr:from>
    <xdr:ext cx="469744" cy="259045"/>
    <xdr:sp macro="" textlink="">
      <xdr:nvSpPr>
        <xdr:cNvPr id="167" name="n_1mainValue債務償還比率">
          <a:extLst>
            <a:ext uri="{FF2B5EF4-FFF2-40B4-BE49-F238E27FC236}">
              <a16:creationId xmlns:a16="http://schemas.microsoft.com/office/drawing/2014/main" xmlns="" id="{D92AC4BC-D32C-4B5B-ADBD-DD377AA541CD}"/>
            </a:ext>
          </a:extLst>
        </xdr:cNvPr>
        <xdr:cNvSpPr txBox="1"/>
      </xdr:nvSpPr>
      <xdr:spPr>
        <a:xfrm>
          <a:off x="13836727" y="548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167031</xdr:rowOff>
    </xdr:from>
    <xdr:ext cx="469744" cy="259045"/>
    <xdr:sp macro="" textlink="">
      <xdr:nvSpPr>
        <xdr:cNvPr id="168" name="n_2mainValue債務償還比率">
          <a:extLst>
            <a:ext uri="{FF2B5EF4-FFF2-40B4-BE49-F238E27FC236}">
              <a16:creationId xmlns:a16="http://schemas.microsoft.com/office/drawing/2014/main" xmlns="" id="{FDE001BD-992C-4179-9FC6-0C02B304E96B}"/>
            </a:ext>
          </a:extLst>
        </xdr:cNvPr>
        <xdr:cNvSpPr txBox="1"/>
      </xdr:nvSpPr>
      <xdr:spPr>
        <a:xfrm>
          <a:off x="13087427" y="5567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67445</xdr:rowOff>
    </xdr:from>
    <xdr:ext cx="469744" cy="259045"/>
    <xdr:sp macro="" textlink="">
      <xdr:nvSpPr>
        <xdr:cNvPr id="169" name="n_3mainValue債務償還比率">
          <a:extLst>
            <a:ext uri="{FF2B5EF4-FFF2-40B4-BE49-F238E27FC236}">
              <a16:creationId xmlns:a16="http://schemas.microsoft.com/office/drawing/2014/main" xmlns="" id="{EB8CAB84-D35A-4A45-9478-5F050C09516B}"/>
            </a:ext>
          </a:extLst>
        </xdr:cNvPr>
        <xdr:cNvSpPr txBox="1"/>
      </xdr:nvSpPr>
      <xdr:spPr>
        <a:xfrm>
          <a:off x="12325427" y="5639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7610</xdr:rowOff>
    </xdr:from>
    <xdr:ext cx="469744" cy="259045"/>
    <xdr:sp macro="" textlink="">
      <xdr:nvSpPr>
        <xdr:cNvPr id="170" name="n_4mainValue債務償還比率">
          <a:extLst>
            <a:ext uri="{FF2B5EF4-FFF2-40B4-BE49-F238E27FC236}">
              <a16:creationId xmlns:a16="http://schemas.microsoft.com/office/drawing/2014/main" xmlns="" id="{D1BA56F5-5C9F-4F74-B73F-5B6FC744426E}"/>
            </a:ext>
          </a:extLst>
        </xdr:cNvPr>
        <xdr:cNvSpPr txBox="1"/>
      </xdr:nvSpPr>
      <xdr:spPr>
        <a:xfrm>
          <a:off x="11563427" y="55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xmlns="" id="{14F7F209-FF9F-4A38-8D77-AAACC6E80D6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xmlns="" id="{B12AEF47-0334-406B-9E5B-F2B37B0DB40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xmlns="" id="{BDA93944-4B24-4144-A6EB-3306EA0E772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xmlns="" id="{B3C7355A-5E9B-4B61-902B-9F0040B0D2B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xmlns="" id="{A4872945-0A9A-48CA-A150-153E4F42866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xmlns="" id="{88A1FE55-5224-41E3-BF4B-9B1AE68EBFB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2419E8DC-DBE5-40B2-95AC-9A1C3DD5491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2522C7E3-A50A-48F7-B19D-25664EB6ADB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A06250E2-7AA0-4128-99AB-F555ADB3C5F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1BE8B335-AE81-454A-AD02-0F868E15F3A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福岡県筑紫野市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5709352A-C4EA-4242-A9B0-604FABEBEEC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F85979CF-AECB-4DD5-AA92-E135731DBFA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3153D197-10A8-400C-B5C6-A1EC9D1EDF9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2C28736E-2BD3-4540-9592-90CC92AD617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A983D4F-0BB1-45B7-9985-0879E2E4C62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54BDC4A5-6246-4DDB-816A-F73572978EB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105,692
105,010
87.73
40,104,105
38,231,549
1,472,491
20,840,048
24,860,386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8A1DD1B2-5BBF-4BA1-8237-CDA029C7178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5F82A67-BC39-4BCC-A9BA-6D78AED0D1F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C7F5A48E-6127-4D5D-AFE3-EACCEF7FD2B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AF47AE5C-8A3C-4C4A-8F72-F3E3763734A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F1124A24-892D-49CB-AA1D-B2B1F5A7730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5CDB4CAF-A42B-4701-ABD6-86B409576BE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3F4748D1-1E11-4BB2-A3A7-FBD61525443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AFBD66BA-88D0-4543-B919-3A8BB6F0676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AF4D3AF2-79E5-4BA2-8DEA-64419C8BADF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1924A7A9-ACCA-4812-B436-0BD507DF44C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8923BAA1-B9B8-49CC-9F28-C3D17B8E200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F0707C29-B615-49A8-BF78-415503DD168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C0891EE2-BF9F-4CA7-B51D-96BDAFB2211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AC5455-D20F-4385-ACE4-80EBEDB052D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FC4FCA36-F171-4721-AB86-C9F132955DF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EBCB8099-BB76-4A04-A77C-05FD71E1F9F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5EDAE3A-FA85-43BD-ACFB-B78538C10D0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FF5D26DE-07F0-4505-86A4-785357EB03B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9C3306E1-3E71-4951-A2CE-CFAB8F18236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437E394D-D115-4702-A88D-3BFC46FAE11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BE4849C0-AE53-448D-A681-A843C56EA2C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B35659AF-258E-4911-94DA-63A9BC28078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62CF7EAD-956C-497E-98BB-6A16E18BE82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F0EB5E58-65F2-40DC-842F-273355EBD5C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4CFFD43E-4F26-4065-948B-EDFC2633D29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DB798D26-F8BD-4D8A-8364-346884176B8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BBCB3BBD-60F7-4E28-BB1E-3C6F83C6C98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80C2021D-57FB-4E14-B61B-3F6E90850C3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D2B49B30-982D-4112-8AF8-C5FF952CA7B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EE443AEB-7BD8-4B64-A525-6772C0C79A9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ECA74414-9EF9-4EBA-A87B-5EF1D45F2F4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C58915A0-02A3-4D29-8D27-E071F5F74B4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B321B29C-8AFC-4DD2-98F8-7314737B416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C4D44417-FC82-4022-BABD-1E46F92DFEF6}"/>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92C24244-B583-4569-B897-DB6624D05BA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E453ECC1-6DC7-48AD-832E-878F324A7E5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6D2D0C8A-5778-4211-8A24-244BC604A84F}"/>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B3CFEED3-2379-45EC-90F0-9929D652656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F60390D3-5DD1-4D1D-8402-F8E6244CEC3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A2CAD91C-0133-4D33-862B-48EE70C133A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2DFF8CF7-967D-4190-97B3-E6B3B87DC70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6A79F25F-AA3B-4502-A2B9-C67DA34D3285}"/>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AF168112-4568-444E-82DE-EFCA4FEDB50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9DFD3B17-2088-4ED8-8317-410F6CDDEC3D}"/>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16BB3525-E4F0-427C-8CB5-DBB27A4CB91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121920</xdr:rowOff>
    </xdr:from>
    <xdr:to>
      <xdr:col>24</xdr:col>
      <xdr:colOff>62865</xdr:colOff>
      <xdr:row>41</xdr:row>
      <xdr:rowOff>133350</xdr:rowOff>
    </xdr:to>
    <xdr:cxnSp macro="">
      <xdr:nvCxnSpPr>
        <xdr:cNvPr id="57" name="直線コネクタ 56">
          <a:extLst>
            <a:ext uri="{FF2B5EF4-FFF2-40B4-BE49-F238E27FC236}">
              <a16:creationId xmlns:a16="http://schemas.microsoft.com/office/drawing/2014/main" xmlns="" id="{927A3D90-6679-4141-9D53-C02D4C9349DC}"/>
            </a:ext>
          </a:extLst>
        </xdr:cNvPr>
        <xdr:cNvCxnSpPr/>
      </xdr:nvCxnSpPr>
      <xdr:spPr>
        <a:xfrm flipV="1">
          <a:off x="4634865" y="59512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8" name="【道路】&#10;有形固定資産減価償却率最小値テキスト">
          <a:extLst>
            <a:ext uri="{FF2B5EF4-FFF2-40B4-BE49-F238E27FC236}">
              <a16:creationId xmlns:a16="http://schemas.microsoft.com/office/drawing/2014/main" xmlns="" id="{7D588498-7D72-4446-A4A7-D27457528D08}"/>
            </a:ext>
          </a:extLst>
        </xdr:cNvPr>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a:extLst>
            <a:ext uri="{FF2B5EF4-FFF2-40B4-BE49-F238E27FC236}">
              <a16:creationId xmlns:a16="http://schemas.microsoft.com/office/drawing/2014/main" xmlns="" id="{7C69DA75-E26F-4B90-9C42-F15286ED5CAF}"/>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68597</xdr:rowOff>
    </xdr:from>
    <xdr:ext cx="405111" cy="259045"/>
    <xdr:sp macro="" textlink="">
      <xdr:nvSpPr>
        <xdr:cNvPr id="60" name="【道路】&#10;有形固定資産減価償却率最大値テキスト">
          <a:extLst>
            <a:ext uri="{FF2B5EF4-FFF2-40B4-BE49-F238E27FC236}">
              <a16:creationId xmlns:a16="http://schemas.microsoft.com/office/drawing/2014/main" xmlns="" id="{D105217E-C9C5-4107-8AD0-F064C28338A4}"/>
            </a:ext>
          </a:extLst>
        </xdr:cNvPr>
        <xdr:cNvSpPr txBox="1"/>
      </xdr:nvSpPr>
      <xdr:spPr>
        <a:xfrm>
          <a:off x="46736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121920</xdr:rowOff>
    </xdr:from>
    <xdr:to>
      <xdr:col>24</xdr:col>
      <xdr:colOff>152400</xdr:colOff>
      <xdr:row>34</xdr:row>
      <xdr:rowOff>121920</xdr:rowOff>
    </xdr:to>
    <xdr:cxnSp macro="">
      <xdr:nvCxnSpPr>
        <xdr:cNvPr id="61" name="直線コネクタ 60">
          <a:extLst>
            <a:ext uri="{FF2B5EF4-FFF2-40B4-BE49-F238E27FC236}">
              <a16:creationId xmlns:a16="http://schemas.microsoft.com/office/drawing/2014/main" xmlns="" id="{80377749-AE5A-4A25-A6FA-C5E9BFF56447}"/>
            </a:ext>
          </a:extLst>
        </xdr:cNvPr>
        <xdr:cNvCxnSpPr/>
      </xdr:nvCxnSpPr>
      <xdr:spPr>
        <a:xfrm>
          <a:off x="4546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9542</xdr:rowOff>
    </xdr:from>
    <xdr:ext cx="405111" cy="259045"/>
    <xdr:sp macro="" textlink="">
      <xdr:nvSpPr>
        <xdr:cNvPr id="62" name="【道路】&#10;有形固定資産減価償却率平均値テキスト">
          <a:extLst>
            <a:ext uri="{FF2B5EF4-FFF2-40B4-BE49-F238E27FC236}">
              <a16:creationId xmlns:a16="http://schemas.microsoft.com/office/drawing/2014/main" xmlns="" id="{68189F0D-DA8A-4780-9336-4577462211E6}"/>
            </a:ext>
          </a:extLst>
        </xdr:cNvPr>
        <xdr:cNvSpPr txBox="1"/>
      </xdr:nvSpPr>
      <xdr:spPr>
        <a:xfrm>
          <a:off x="4673600" y="6524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a:extLst>
            <a:ext uri="{FF2B5EF4-FFF2-40B4-BE49-F238E27FC236}">
              <a16:creationId xmlns:a16="http://schemas.microsoft.com/office/drawing/2014/main" xmlns="" id="{013DFC72-D9B2-48B8-9940-AD3DDB8CE3C9}"/>
            </a:ext>
          </a:extLst>
        </xdr:cNvPr>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a:extLst>
            <a:ext uri="{FF2B5EF4-FFF2-40B4-BE49-F238E27FC236}">
              <a16:creationId xmlns:a16="http://schemas.microsoft.com/office/drawing/2014/main" xmlns="" id="{B9E1C418-9A2E-4791-BD89-DC6A4929E18B}"/>
            </a:ext>
          </a:extLst>
        </xdr:cNvPr>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xdr:rowOff>
    </xdr:from>
    <xdr:to>
      <xdr:col>15</xdr:col>
      <xdr:colOff>101600</xdr:colOff>
      <xdr:row>38</xdr:row>
      <xdr:rowOff>109855</xdr:rowOff>
    </xdr:to>
    <xdr:sp macro="" textlink="">
      <xdr:nvSpPr>
        <xdr:cNvPr id="65" name="フローチャート: 判断 64">
          <a:extLst>
            <a:ext uri="{FF2B5EF4-FFF2-40B4-BE49-F238E27FC236}">
              <a16:creationId xmlns:a16="http://schemas.microsoft.com/office/drawing/2014/main" xmlns="" id="{C41142ED-0E09-4954-95BC-7E3F02FA8021}"/>
            </a:ext>
          </a:extLst>
        </xdr:cNvPr>
        <xdr:cNvSpPr/>
      </xdr:nvSpPr>
      <xdr:spPr>
        <a:xfrm>
          <a:off x="2857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147320</xdr:rowOff>
    </xdr:from>
    <xdr:to>
      <xdr:col>10</xdr:col>
      <xdr:colOff>165100</xdr:colOff>
      <xdr:row>38</xdr:row>
      <xdr:rowOff>77470</xdr:rowOff>
    </xdr:to>
    <xdr:sp macro="" textlink="">
      <xdr:nvSpPr>
        <xdr:cNvPr id="66" name="フローチャート: 判断 65">
          <a:extLst>
            <a:ext uri="{FF2B5EF4-FFF2-40B4-BE49-F238E27FC236}">
              <a16:creationId xmlns:a16="http://schemas.microsoft.com/office/drawing/2014/main" xmlns="" id="{48381D08-63F9-41B4-808B-C2F0DE5BE8F8}"/>
            </a:ext>
          </a:extLst>
        </xdr:cNvPr>
        <xdr:cNvSpPr/>
      </xdr:nvSpPr>
      <xdr:spPr>
        <a:xfrm>
          <a:off x="1968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128270</xdr:rowOff>
    </xdr:from>
    <xdr:to>
      <xdr:col>6</xdr:col>
      <xdr:colOff>38100</xdr:colOff>
      <xdr:row>38</xdr:row>
      <xdr:rowOff>58420</xdr:rowOff>
    </xdr:to>
    <xdr:sp macro="" textlink="">
      <xdr:nvSpPr>
        <xdr:cNvPr id="67" name="フローチャート: 判断 66">
          <a:extLst>
            <a:ext uri="{FF2B5EF4-FFF2-40B4-BE49-F238E27FC236}">
              <a16:creationId xmlns:a16="http://schemas.microsoft.com/office/drawing/2014/main" xmlns="" id="{EC2A7439-ED32-4C5B-AC02-6AEF5E88F1D3}"/>
            </a:ext>
          </a:extLst>
        </xdr:cNvPr>
        <xdr:cNvSpPr/>
      </xdr:nvSpPr>
      <xdr:spPr>
        <a:xfrm>
          <a:off x="107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2E7AD39E-2846-4BF2-8F8A-6256396DA04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3CF4D876-01E4-4E9E-9C5E-E73D2C0BE93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DBBC3F42-B1AE-4FD2-BB1C-28FCDA0B13F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58D548F4-E50B-43CB-8F2B-B817D2B6888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F6033A4C-8F86-4149-871E-4361C9D7240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65405</xdr:rowOff>
    </xdr:from>
    <xdr:to>
      <xdr:col>24</xdr:col>
      <xdr:colOff>114300</xdr:colOff>
      <xdr:row>36</xdr:row>
      <xdr:rowOff>167005</xdr:rowOff>
    </xdr:to>
    <xdr:sp macro="" textlink="">
      <xdr:nvSpPr>
        <xdr:cNvPr id="73" name="楕円 72">
          <a:extLst>
            <a:ext uri="{FF2B5EF4-FFF2-40B4-BE49-F238E27FC236}">
              <a16:creationId xmlns:a16="http://schemas.microsoft.com/office/drawing/2014/main" xmlns="" id="{F48F9284-4E7A-444F-B377-6F46E7923A46}"/>
            </a:ext>
          </a:extLst>
        </xdr:cNvPr>
        <xdr:cNvSpPr/>
      </xdr:nvSpPr>
      <xdr:spPr>
        <a:xfrm>
          <a:off x="45847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88282</xdr:rowOff>
    </xdr:from>
    <xdr:ext cx="405111" cy="259045"/>
    <xdr:sp macro="" textlink="">
      <xdr:nvSpPr>
        <xdr:cNvPr id="74" name="【道路】&#10;有形固定資産減価償却率該当値テキスト">
          <a:extLst>
            <a:ext uri="{FF2B5EF4-FFF2-40B4-BE49-F238E27FC236}">
              <a16:creationId xmlns:a16="http://schemas.microsoft.com/office/drawing/2014/main" xmlns="" id="{2D132DAA-4177-4E45-B557-D2D5B34B5F40}"/>
            </a:ext>
          </a:extLst>
        </xdr:cNvPr>
        <xdr:cNvSpPr txBox="1"/>
      </xdr:nvSpPr>
      <xdr:spPr>
        <a:xfrm>
          <a:off x="4673600"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42545</xdr:rowOff>
    </xdr:from>
    <xdr:to>
      <xdr:col>20</xdr:col>
      <xdr:colOff>38100</xdr:colOff>
      <xdr:row>36</xdr:row>
      <xdr:rowOff>144145</xdr:rowOff>
    </xdr:to>
    <xdr:sp macro="" textlink="">
      <xdr:nvSpPr>
        <xdr:cNvPr id="75" name="楕円 74">
          <a:extLst>
            <a:ext uri="{FF2B5EF4-FFF2-40B4-BE49-F238E27FC236}">
              <a16:creationId xmlns:a16="http://schemas.microsoft.com/office/drawing/2014/main" xmlns="" id="{7849BA3D-AAA0-4108-BF39-C9762A21A38F}"/>
            </a:ext>
          </a:extLst>
        </xdr:cNvPr>
        <xdr:cNvSpPr/>
      </xdr:nvSpPr>
      <xdr:spPr>
        <a:xfrm>
          <a:off x="37465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93345</xdr:rowOff>
    </xdr:from>
    <xdr:to>
      <xdr:col>24</xdr:col>
      <xdr:colOff>63500</xdr:colOff>
      <xdr:row>36</xdr:row>
      <xdr:rowOff>116205</xdr:rowOff>
    </xdr:to>
    <xdr:cxnSp macro="">
      <xdr:nvCxnSpPr>
        <xdr:cNvPr id="76" name="直線コネクタ 75">
          <a:extLst>
            <a:ext uri="{FF2B5EF4-FFF2-40B4-BE49-F238E27FC236}">
              <a16:creationId xmlns:a16="http://schemas.microsoft.com/office/drawing/2014/main" xmlns="" id="{FEF6F2FA-DAD4-43C0-896E-EDCF234ECE9E}"/>
            </a:ext>
          </a:extLst>
        </xdr:cNvPr>
        <xdr:cNvCxnSpPr/>
      </xdr:nvCxnSpPr>
      <xdr:spPr>
        <a:xfrm>
          <a:off x="3797300" y="626554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57785</xdr:rowOff>
    </xdr:from>
    <xdr:to>
      <xdr:col>15</xdr:col>
      <xdr:colOff>101600</xdr:colOff>
      <xdr:row>36</xdr:row>
      <xdr:rowOff>159385</xdr:rowOff>
    </xdr:to>
    <xdr:sp macro="" textlink="">
      <xdr:nvSpPr>
        <xdr:cNvPr id="77" name="楕円 76">
          <a:extLst>
            <a:ext uri="{FF2B5EF4-FFF2-40B4-BE49-F238E27FC236}">
              <a16:creationId xmlns:a16="http://schemas.microsoft.com/office/drawing/2014/main" xmlns="" id="{F66564CE-BFD8-45C7-8293-EA72BCEC365E}"/>
            </a:ext>
          </a:extLst>
        </xdr:cNvPr>
        <xdr:cNvSpPr/>
      </xdr:nvSpPr>
      <xdr:spPr>
        <a:xfrm>
          <a:off x="2857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93345</xdr:rowOff>
    </xdr:from>
    <xdr:to>
      <xdr:col>19</xdr:col>
      <xdr:colOff>177800</xdr:colOff>
      <xdr:row>36</xdr:row>
      <xdr:rowOff>108585</xdr:rowOff>
    </xdr:to>
    <xdr:cxnSp macro="">
      <xdr:nvCxnSpPr>
        <xdr:cNvPr id="78" name="直線コネクタ 77">
          <a:extLst>
            <a:ext uri="{FF2B5EF4-FFF2-40B4-BE49-F238E27FC236}">
              <a16:creationId xmlns:a16="http://schemas.microsoft.com/office/drawing/2014/main" xmlns="" id="{37254928-C480-4ADB-A0B3-9978FE3D391E}"/>
            </a:ext>
          </a:extLst>
        </xdr:cNvPr>
        <xdr:cNvCxnSpPr/>
      </xdr:nvCxnSpPr>
      <xdr:spPr>
        <a:xfrm flipV="1">
          <a:off x="2908300" y="626554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38735</xdr:rowOff>
    </xdr:from>
    <xdr:to>
      <xdr:col>10</xdr:col>
      <xdr:colOff>165100</xdr:colOff>
      <xdr:row>36</xdr:row>
      <xdr:rowOff>140335</xdr:rowOff>
    </xdr:to>
    <xdr:sp macro="" textlink="">
      <xdr:nvSpPr>
        <xdr:cNvPr id="79" name="楕円 78">
          <a:extLst>
            <a:ext uri="{FF2B5EF4-FFF2-40B4-BE49-F238E27FC236}">
              <a16:creationId xmlns:a16="http://schemas.microsoft.com/office/drawing/2014/main" xmlns="" id="{834AC574-0EEA-4CCD-94D2-6ED7B193372F}"/>
            </a:ext>
          </a:extLst>
        </xdr:cNvPr>
        <xdr:cNvSpPr/>
      </xdr:nvSpPr>
      <xdr:spPr>
        <a:xfrm>
          <a:off x="19685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89535</xdr:rowOff>
    </xdr:from>
    <xdr:to>
      <xdr:col>15</xdr:col>
      <xdr:colOff>50800</xdr:colOff>
      <xdr:row>36</xdr:row>
      <xdr:rowOff>108585</xdr:rowOff>
    </xdr:to>
    <xdr:cxnSp macro="">
      <xdr:nvCxnSpPr>
        <xdr:cNvPr id="80" name="直線コネクタ 79">
          <a:extLst>
            <a:ext uri="{FF2B5EF4-FFF2-40B4-BE49-F238E27FC236}">
              <a16:creationId xmlns:a16="http://schemas.microsoft.com/office/drawing/2014/main" xmlns="" id="{763D84A9-6259-4347-BF6D-133290C951DC}"/>
            </a:ext>
          </a:extLst>
        </xdr:cNvPr>
        <xdr:cNvCxnSpPr/>
      </xdr:nvCxnSpPr>
      <xdr:spPr>
        <a:xfrm>
          <a:off x="2019300" y="626173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10160</xdr:rowOff>
    </xdr:from>
    <xdr:to>
      <xdr:col>6</xdr:col>
      <xdr:colOff>38100</xdr:colOff>
      <xdr:row>36</xdr:row>
      <xdr:rowOff>111760</xdr:rowOff>
    </xdr:to>
    <xdr:sp macro="" textlink="">
      <xdr:nvSpPr>
        <xdr:cNvPr id="81" name="楕円 80">
          <a:extLst>
            <a:ext uri="{FF2B5EF4-FFF2-40B4-BE49-F238E27FC236}">
              <a16:creationId xmlns:a16="http://schemas.microsoft.com/office/drawing/2014/main" xmlns="" id="{AA6775AE-05E8-499C-A07B-77D098C65379}"/>
            </a:ext>
          </a:extLst>
        </xdr:cNvPr>
        <xdr:cNvSpPr/>
      </xdr:nvSpPr>
      <xdr:spPr>
        <a:xfrm>
          <a:off x="1079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60960</xdr:rowOff>
    </xdr:from>
    <xdr:to>
      <xdr:col>10</xdr:col>
      <xdr:colOff>114300</xdr:colOff>
      <xdr:row>36</xdr:row>
      <xdr:rowOff>89535</xdr:rowOff>
    </xdr:to>
    <xdr:cxnSp macro="">
      <xdr:nvCxnSpPr>
        <xdr:cNvPr id="82" name="直線コネクタ 81">
          <a:extLst>
            <a:ext uri="{FF2B5EF4-FFF2-40B4-BE49-F238E27FC236}">
              <a16:creationId xmlns:a16="http://schemas.microsoft.com/office/drawing/2014/main" xmlns="" id="{827BAAE4-1EF3-45F8-B627-3A0B95A25D44}"/>
            </a:ext>
          </a:extLst>
        </xdr:cNvPr>
        <xdr:cNvCxnSpPr/>
      </xdr:nvCxnSpPr>
      <xdr:spPr>
        <a:xfrm>
          <a:off x="1130300" y="62331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112412</xdr:rowOff>
    </xdr:from>
    <xdr:ext cx="405111" cy="259045"/>
    <xdr:sp macro="" textlink="">
      <xdr:nvSpPr>
        <xdr:cNvPr id="83" name="n_1aveValue【道路】&#10;有形固定資産減価償却率">
          <a:extLst>
            <a:ext uri="{FF2B5EF4-FFF2-40B4-BE49-F238E27FC236}">
              <a16:creationId xmlns:a16="http://schemas.microsoft.com/office/drawing/2014/main" xmlns="" id="{28044A70-E36E-467A-86FC-B2BC408852AE}"/>
            </a:ext>
          </a:extLst>
        </xdr:cNvPr>
        <xdr:cNvSpPr txBox="1"/>
      </xdr:nvSpPr>
      <xdr:spPr>
        <a:xfrm>
          <a:off x="3582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100982</xdr:rowOff>
    </xdr:from>
    <xdr:ext cx="405111" cy="259045"/>
    <xdr:sp macro="" textlink="">
      <xdr:nvSpPr>
        <xdr:cNvPr id="84" name="n_2aveValue【道路】&#10;有形固定資産減価償却率">
          <a:extLst>
            <a:ext uri="{FF2B5EF4-FFF2-40B4-BE49-F238E27FC236}">
              <a16:creationId xmlns:a16="http://schemas.microsoft.com/office/drawing/2014/main" xmlns="" id="{A7CEC470-32B6-4543-A6EE-67B72987171F}"/>
            </a:ext>
          </a:extLst>
        </xdr:cNvPr>
        <xdr:cNvSpPr txBox="1"/>
      </xdr:nvSpPr>
      <xdr:spPr>
        <a:xfrm>
          <a:off x="2705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68597</xdr:rowOff>
    </xdr:from>
    <xdr:ext cx="405111" cy="259045"/>
    <xdr:sp macro="" textlink="">
      <xdr:nvSpPr>
        <xdr:cNvPr id="85" name="n_3aveValue【道路】&#10;有形固定資産減価償却率">
          <a:extLst>
            <a:ext uri="{FF2B5EF4-FFF2-40B4-BE49-F238E27FC236}">
              <a16:creationId xmlns:a16="http://schemas.microsoft.com/office/drawing/2014/main" xmlns="" id="{0D0546FE-B508-4905-B92D-E2DE223F61A0}"/>
            </a:ext>
          </a:extLst>
        </xdr:cNvPr>
        <xdr:cNvSpPr txBox="1"/>
      </xdr:nvSpPr>
      <xdr:spPr>
        <a:xfrm>
          <a:off x="1816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49547</xdr:rowOff>
    </xdr:from>
    <xdr:ext cx="405111" cy="259045"/>
    <xdr:sp macro="" textlink="">
      <xdr:nvSpPr>
        <xdr:cNvPr id="86" name="n_4aveValue【道路】&#10;有形固定資産減価償却率">
          <a:extLst>
            <a:ext uri="{FF2B5EF4-FFF2-40B4-BE49-F238E27FC236}">
              <a16:creationId xmlns:a16="http://schemas.microsoft.com/office/drawing/2014/main" xmlns="" id="{233FE851-0DC7-4B34-9FFE-3432AFA4A4DD}"/>
            </a:ext>
          </a:extLst>
        </xdr:cNvPr>
        <xdr:cNvSpPr txBox="1"/>
      </xdr:nvSpPr>
      <xdr:spPr>
        <a:xfrm>
          <a:off x="927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160672</xdr:rowOff>
    </xdr:from>
    <xdr:ext cx="405111" cy="259045"/>
    <xdr:sp macro="" textlink="">
      <xdr:nvSpPr>
        <xdr:cNvPr id="87" name="n_1mainValue【道路】&#10;有形固定資産減価償却率">
          <a:extLst>
            <a:ext uri="{FF2B5EF4-FFF2-40B4-BE49-F238E27FC236}">
              <a16:creationId xmlns:a16="http://schemas.microsoft.com/office/drawing/2014/main" xmlns="" id="{26B20420-8BFD-4B3D-B797-EB1BED4038BD}"/>
            </a:ext>
          </a:extLst>
        </xdr:cNvPr>
        <xdr:cNvSpPr txBox="1"/>
      </xdr:nvSpPr>
      <xdr:spPr>
        <a:xfrm>
          <a:off x="358204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4462</xdr:rowOff>
    </xdr:from>
    <xdr:ext cx="405111" cy="259045"/>
    <xdr:sp macro="" textlink="">
      <xdr:nvSpPr>
        <xdr:cNvPr id="88" name="n_2mainValue【道路】&#10;有形固定資産減価償却率">
          <a:extLst>
            <a:ext uri="{FF2B5EF4-FFF2-40B4-BE49-F238E27FC236}">
              <a16:creationId xmlns:a16="http://schemas.microsoft.com/office/drawing/2014/main" xmlns="" id="{C7B07FBF-CAE9-4BE7-8E59-8FC93D33457A}"/>
            </a:ext>
          </a:extLst>
        </xdr:cNvPr>
        <xdr:cNvSpPr txBox="1"/>
      </xdr:nvSpPr>
      <xdr:spPr>
        <a:xfrm>
          <a:off x="27057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156862</xdr:rowOff>
    </xdr:from>
    <xdr:ext cx="405111" cy="259045"/>
    <xdr:sp macro="" textlink="">
      <xdr:nvSpPr>
        <xdr:cNvPr id="89" name="n_3mainValue【道路】&#10;有形固定資産減価償却率">
          <a:extLst>
            <a:ext uri="{FF2B5EF4-FFF2-40B4-BE49-F238E27FC236}">
              <a16:creationId xmlns:a16="http://schemas.microsoft.com/office/drawing/2014/main" xmlns="" id="{29F2AE19-9D71-4BA0-B7C9-100E3ACADD55}"/>
            </a:ext>
          </a:extLst>
        </xdr:cNvPr>
        <xdr:cNvSpPr txBox="1"/>
      </xdr:nvSpPr>
      <xdr:spPr>
        <a:xfrm>
          <a:off x="181674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128287</xdr:rowOff>
    </xdr:from>
    <xdr:ext cx="405111" cy="259045"/>
    <xdr:sp macro="" textlink="">
      <xdr:nvSpPr>
        <xdr:cNvPr id="90" name="n_4mainValue【道路】&#10;有形固定資産減価償却率">
          <a:extLst>
            <a:ext uri="{FF2B5EF4-FFF2-40B4-BE49-F238E27FC236}">
              <a16:creationId xmlns:a16="http://schemas.microsoft.com/office/drawing/2014/main" xmlns="" id="{06F41119-C06C-4CE7-A9DD-270F46F6B90C}"/>
            </a:ext>
          </a:extLst>
        </xdr:cNvPr>
        <xdr:cNvSpPr txBox="1"/>
      </xdr:nvSpPr>
      <xdr:spPr>
        <a:xfrm>
          <a:off x="9277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D1021437-B136-49A4-ABE2-C430EBA034D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6871EA5F-63A6-436F-903B-417E27CDB06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12E925E9-57A4-4272-B216-CE1212094EF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08CE029F-C483-4FE6-9DAB-06A77FC78EC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E5A898A7-1AB4-498F-85E2-3A01C5E9C8E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AE2925D6-3E07-4258-9B52-A371C7AF9C9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81B1E737-8951-43A4-94A3-EB010853511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81D72E3F-AE72-49E0-ACB9-26E9C3A8FCA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xmlns="" id="{30DE97AA-8BBD-4960-A763-8F63D27FFE6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0A4E3A34-62F9-4D4A-9473-136B44FC4A3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xmlns="" id="{67B505E4-6506-4FAE-B222-A5FDAE7C5BC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xmlns="" id="{19A4CB98-B46A-426B-8ACF-C8C5962947C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xmlns="" id="{1D22FFE4-2A67-4560-890F-3710DFC2FBB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xmlns="" id="{B3CD968E-4390-48EE-A051-038212433E2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xmlns="" id="{9A7228A9-94CB-4837-A445-709FEB6F727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xmlns="" id="{33E9F680-400D-42F1-9C79-B3B545F00CCD}"/>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xmlns="" id="{12CBFAA4-44B7-439C-B0BC-D222B412783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xmlns="" id="{500D9099-75BE-4CF4-AA8B-E939303A1778}"/>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xmlns="" id="{BDEF25E6-3858-4A1F-A5CC-D2CD31FF8B8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xmlns="" id="{126FB7CF-66C8-48B5-9528-A65CD8A2BB48}"/>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xmlns="" id="{8FB9E9C8-A58C-4859-B595-50E1CAD33FD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xmlns="" id="{CCBAE6B1-7F77-4FE1-9B9A-C13618E585A4}"/>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xmlns="" id="{EDFC3094-5897-439C-898F-7B8A42D3F00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90678</xdr:rowOff>
    </xdr:from>
    <xdr:to>
      <xdr:col>54</xdr:col>
      <xdr:colOff>189865</xdr:colOff>
      <xdr:row>41</xdr:row>
      <xdr:rowOff>104242</xdr:rowOff>
    </xdr:to>
    <xdr:cxnSp macro="">
      <xdr:nvCxnSpPr>
        <xdr:cNvPr id="114" name="直線コネクタ 113">
          <a:extLst>
            <a:ext uri="{FF2B5EF4-FFF2-40B4-BE49-F238E27FC236}">
              <a16:creationId xmlns:a16="http://schemas.microsoft.com/office/drawing/2014/main" xmlns="" id="{F09E5BFC-DC81-45A1-A65F-3299A63E457D}"/>
            </a:ext>
          </a:extLst>
        </xdr:cNvPr>
        <xdr:cNvCxnSpPr/>
      </xdr:nvCxnSpPr>
      <xdr:spPr>
        <a:xfrm flipV="1">
          <a:off x="10476865" y="5919978"/>
          <a:ext cx="0" cy="1213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108069</xdr:rowOff>
    </xdr:from>
    <xdr:ext cx="469744" cy="259045"/>
    <xdr:sp macro="" textlink="">
      <xdr:nvSpPr>
        <xdr:cNvPr id="115" name="【道路】&#10;一人当たり延長最小値テキスト">
          <a:extLst>
            <a:ext uri="{FF2B5EF4-FFF2-40B4-BE49-F238E27FC236}">
              <a16:creationId xmlns:a16="http://schemas.microsoft.com/office/drawing/2014/main" xmlns="" id="{76CF6DBD-B54A-4F2F-8869-45E9436A3A2E}"/>
            </a:ext>
          </a:extLst>
        </xdr:cNvPr>
        <xdr:cNvSpPr txBox="1"/>
      </xdr:nvSpPr>
      <xdr:spPr>
        <a:xfrm>
          <a:off x="10515600" y="713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104242</xdr:rowOff>
    </xdr:from>
    <xdr:to>
      <xdr:col>55</xdr:col>
      <xdr:colOff>88900</xdr:colOff>
      <xdr:row>41</xdr:row>
      <xdr:rowOff>104242</xdr:rowOff>
    </xdr:to>
    <xdr:cxnSp macro="">
      <xdr:nvCxnSpPr>
        <xdr:cNvPr id="116" name="直線コネクタ 115">
          <a:extLst>
            <a:ext uri="{FF2B5EF4-FFF2-40B4-BE49-F238E27FC236}">
              <a16:creationId xmlns:a16="http://schemas.microsoft.com/office/drawing/2014/main" xmlns="" id="{E4D37E39-1AB8-4935-B9DF-0BB368BE2D9D}"/>
            </a:ext>
          </a:extLst>
        </xdr:cNvPr>
        <xdr:cNvCxnSpPr/>
      </xdr:nvCxnSpPr>
      <xdr:spPr>
        <a:xfrm>
          <a:off x="10388600" y="713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37355</xdr:rowOff>
    </xdr:from>
    <xdr:ext cx="534377" cy="259045"/>
    <xdr:sp macro="" textlink="">
      <xdr:nvSpPr>
        <xdr:cNvPr id="117" name="【道路】&#10;一人当たり延長最大値テキスト">
          <a:extLst>
            <a:ext uri="{FF2B5EF4-FFF2-40B4-BE49-F238E27FC236}">
              <a16:creationId xmlns:a16="http://schemas.microsoft.com/office/drawing/2014/main" xmlns="" id="{FF8C870D-3A70-4316-8DD1-A9277E9169A0}"/>
            </a:ext>
          </a:extLst>
        </xdr:cNvPr>
        <xdr:cNvSpPr txBox="1"/>
      </xdr:nvSpPr>
      <xdr:spPr>
        <a:xfrm>
          <a:off x="10515600" y="56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90678</xdr:rowOff>
    </xdr:from>
    <xdr:to>
      <xdr:col>55</xdr:col>
      <xdr:colOff>88900</xdr:colOff>
      <xdr:row>34</xdr:row>
      <xdr:rowOff>90678</xdr:rowOff>
    </xdr:to>
    <xdr:cxnSp macro="">
      <xdr:nvCxnSpPr>
        <xdr:cNvPr id="118" name="直線コネクタ 117">
          <a:extLst>
            <a:ext uri="{FF2B5EF4-FFF2-40B4-BE49-F238E27FC236}">
              <a16:creationId xmlns:a16="http://schemas.microsoft.com/office/drawing/2014/main" xmlns="" id="{A9D62A7F-3A1E-42E1-A718-98AF48613ACB}"/>
            </a:ext>
          </a:extLst>
        </xdr:cNvPr>
        <xdr:cNvCxnSpPr/>
      </xdr:nvCxnSpPr>
      <xdr:spPr>
        <a:xfrm>
          <a:off x="10388600" y="591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107027</xdr:rowOff>
    </xdr:from>
    <xdr:ext cx="469744" cy="259045"/>
    <xdr:sp macro="" textlink="">
      <xdr:nvSpPr>
        <xdr:cNvPr id="119" name="【道路】&#10;一人当たり延長平均値テキスト">
          <a:extLst>
            <a:ext uri="{FF2B5EF4-FFF2-40B4-BE49-F238E27FC236}">
              <a16:creationId xmlns:a16="http://schemas.microsoft.com/office/drawing/2014/main" xmlns="" id="{068B8321-9AE9-442B-B6B7-8D9FD862A81D}"/>
            </a:ext>
          </a:extLst>
        </xdr:cNvPr>
        <xdr:cNvSpPr txBox="1"/>
      </xdr:nvSpPr>
      <xdr:spPr>
        <a:xfrm>
          <a:off x="10515600" y="662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84150</xdr:rowOff>
    </xdr:from>
    <xdr:to>
      <xdr:col>55</xdr:col>
      <xdr:colOff>50800</xdr:colOff>
      <xdr:row>40</xdr:row>
      <xdr:rowOff>14300</xdr:rowOff>
    </xdr:to>
    <xdr:sp macro="" textlink="">
      <xdr:nvSpPr>
        <xdr:cNvPr id="120" name="フローチャート: 判断 119">
          <a:extLst>
            <a:ext uri="{FF2B5EF4-FFF2-40B4-BE49-F238E27FC236}">
              <a16:creationId xmlns:a16="http://schemas.microsoft.com/office/drawing/2014/main" xmlns="" id="{256627A3-BE00-4A38-A059-8CBF2AC76DA9}"/>
            </a:ext>
          </a:extLst>
        </xdr:cNvPr>
        <xdr:cNvSpPr/>
      </xdr:nvSpPr>
      <xdr:spPr>
        <a:xfrm>
          <a:off x="10426700" y="677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67767</xdr:rowOff>
    </xdr:from>
    <xdr:to>
      <xdr:col>50</xdr:col>
      <xdr:colOff>165100</xdr:colOff>
      <xdr:row>39</xdr:row>
      <xdr:rowOff>169367</xdr:rowOff>
    </xdr:to>
    <xdr:sp macro="" textlink="">
      <xdr:nvSpPr>
        <xdr:cNvPr id="121" name="フローチャート: 判断 120">
          <a:extLst>
            <a:ext uri="{FF2B5EF4-FFF2-40B4-BE49-F238E27FC236}">
              <a16:creationId xmlns:a16="http://schemas.microsoft.com/office/drawing/2014/main" xmlns="" id="{A96BC571-48B9-4D88-92AA-68AF6D8F4433}"/>
            </a:ext>
          </a:extLst>
        </xdr:cNvPr>
        <xdr:cNvSpPr/>
      </xdr:nvSpPr>
      <xdr:spPr>
        <a:xfrm>
          <a:off x="9588500" y="675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89560</xdr:rowOff>
    </xdr:from>
    <xdr:to>
      <xdr:col>46</xdr:col>
      <xdr:colOff>38100</xdr:colOff>
      <xdr:row>40</xdr:row>
      <xdr:rowOff>19710</xdr:rowOff>
    </xdr:to>
    <xdr:sp macro="" textlink="">
      <xdr:nvSpPr>
        <xdr:cNvPr id="122" name="フローチャート: 判断 121">
          <a:extLst>
            <a:ext uri="{FF2B5EF4-FFF2-40B4-BE49-F238E27FC236}">
              <a16:creationId xmlns:a16="http://schemas.microsoft.com/office/drawing/2014/main" xmlns="" id="{7CE9C82F-1924-4C88-A098-B9B995253FCD}"/>
            </a:ext>
          </a:extLst>
        </xdr:cNvPr>
        <xdr:cNvSpPr/>
      </xdr:nvSpPr>
      <xdr:spPr>
        <a:xfrm>
          <a:off x="8699500" y="677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85674</xdr:rowOff>
    </xdr:from>
    <xdr:to>
      <xdr:col>41</xdr:col>
      <xdr:colOff>101600</xdr:colOff>
      <xdr:row>40</xdr:row>
      <xdr:rowOff>15824</xdr:rowOff>
    </xdr:to>
    <xdr:sp macro="" textlink="">
      <xdr:nvSpPr>
        <xdr:cNvPr id="123" name="フローチャート: 判断 122">
          <a:extLst>
            <a:ext uri="{FF2B5EF4-FFF2-40B4-BE49-F238E27FC236}">
              <a16:creationId xmlns:a16="http://schemas.microsoft.com/office/drawing/2014/main" xmlns="" id="{005AC3AA-7851-44F0-B809-126007D34047}"/>
            </a:ext>
          </a:extLst>
        </xdr:cNvPr>
        <xdr:cNvSpPr/>
      </xdr:nvSpPr>
      <xdr:spPr>
        <a:xfrm>
          <a:off x="7810500" y="677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85446</xdr:rowOff>
    </xdr:from>
    <xdr:to>
      <xdr:col>36</xdr:col>
      <xdr:colOff>165100</xdr:colOff>
      <xdr:row>40</xdr:row>
      <xdr:rowOff>15596</xdr:rowOff>
    </xdr:to>
    <xdr:sp macro="" textlink="">
      <xdr:nvSpPr>
        <xdr:cNvPr id="124" name="フローチャート: 判断 123">
          <a:extLst>
            <a:ext uri="{FF2B5EF4-FFF2-40B4-BE49-F238E27FC236}">
              <a16:creationId xmlns:a16="http://schemas.microsoft.com/office/drawing/2014/main" xmlns="" id="{DEBA3B97-77AA-4A2C-9D42-03D7CE46D61C}"/>
            </a:ext>
          </a:extLst>
        </xdr:cNvPr>
        <xdr:cNvSpPr/>
      </xdr:nvSpPr>
      <xdr:spPr>
        <a:xfrm>
          <a:off x="6921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086142E1-E6B6-4525-84F7-8EAEFB8BE92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154008C4-2EC8-4AFC-928B-5DD01013F46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E6BE9D16-2B5A-4195-B4AC-FFBBF3D073D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C5EC0B24-19FE-4CA9-80B2-1DDA32F76CF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7586E825-3559-49D5-800A-DFCE0BC2DDE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127432</xdr:rowOff>
    </xdr:from>
    <xdr:to>
      <xdr:col>55</xdr:col>
      <xdr:colOff>50800</xdr:colOff>
      <xdr:row>40</xdr:row>
      <xdr:rowOff>57582</xdr:rowOff>
    </xdr:to>
    <xdr:sp macro="" textlink="">
      <xdr:nvSpPr>
        <xdr:cNvPr id="130" name="楕円 129">
          <a:extLst>
            <a:ext uri="{FF2B5EF4-FFF2-40B4-BE49-F238E27FC236}">
              <a16:creationId xmlns:a16="http://schemas.microsoft.com/office/drawing/2014/main" xmlns="" id="{928A3561-685A-4C22-9E23-7D98CD25D468}"/>
            </a:ext>
          </a:extLst>
        </xdr:cNvPr>
        <xdr:cNvSpPr/>
      </xdr:nvSpPr>
      <xdr:spPr>
        <a:xfrm>
          <a:off x="10426700" y="681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105859</xdr:rowOff>
    </xdr:from>
    <xdr:ext cx="469744" cy="259045"/>
    <xdr:sp macro="" textlink="">
      <xdr:nvSpPr>
        <xdr:cNvPr id="131" name="【道路】&#10;一人当たり延長該当値テキスト">
          <a:extLst>
            <a:ext uri="{FF2B5EF4-FFF2-40B4-BE49-F238E27FC236}">
              <a16:creationId xmlns:a16="http://schemas.microsoft.com/office/drawing/2014/main" xmlns="" id="{B11AC755-0B20-49DD-AC15-12DBF9185155}"/>
            </a:ext>
          </a:extLst>
        </xdr:cNvPr>
        <xdr:cNvSpPr txBox="1"/>
      </xdr:nvSpPr>
      <xdr:spPr>
        <a:xfrm>
          <a:off x="10515600" y="6792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126136</xdr:rowOff>
    </xdr:from>
    <xdr:to>
      <xdr:col>50</xdr:col>
      <xdr:colOff>165100</xdr:colOff>
      <xdr:row>40</xdr:row>
      <xdr:rowOff>56286</xdr:rowOff>
    </xdr:to>
    <xdr:sp macro="" textlink="">
      <xdr:nvSpPr>
        <xdr:cNvPr id="132" name="楕円 131">
          <a:extLst>
            <a:ext uri="{FF2B5EF4-FFF2-40B4-BE49-F238E27FC236}">
              <a16:creationId xmlns:a16="http://schemas.microsoft.com/office/drawing/2014/main" xmlns="" id="{81D5D950-1506-4D61-A70E-A10D88D67705}"/>
            </a:ext>
          </a:extLst>
        </xdr:cNvPr>
        <xdr:cNvSpPr/>
      </xdr:nvSpPr>
      <xdr:spPr>
        <a:xfrm>
          <a:off x="9588500" y="681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5486</xdr:rowOff>
    </xdr:from>
    <xdr:to>
      <xdr:col>55</xdr:col>
      <xdr:colOff>0</xdr:colOff>
      <xdr:row>40</xdr:row>
      <xdr:rowOff>6782</xdr:rowOff>
    </xdr:to>
    <xdr:cxnSp macro="">
      <xdr:nvCxnSpPr>
        <xdr:cNvPr id="133" name="直線コネクタ 132">
          <a:extLst>
            <a:ext uri="{FF2B5EF4-FFF2-40B4-BE49-F238E27FC236}">
              <a16:creationId xmlns:a16="http://schemas.microsoft.com/office/drawing/2014/main" xmlns="" id="{CF3EE50F-3F4F-46E0-9C8A-FC10B7BDC160}"/>
            </a:ext>
          </a:extLst>
        </xdr:cNvPr>
        <xdr:cNvCxnSpPr/>
      </xdr:nvCxnSpPr>
      <xdr:spPr>
        <a:xfrm>
          <a:off x="9639300" y="6863486"/>
          <a:ext cx="8382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137414</xdr:rowOff>
    </xdr:from>
    <xdr:to>
      <xdr:col>46</xdr:col>
      <xdr:colOff>38100</xdr:colOff>
      <xdr:row>40</xdr:row>
      <xdr:rowOff>67564</xdr:rowOff>
    </xdr:to>
    <xdr:sp macro="" textlink="">
      <xdr:nvSpPr>
        <xdr:cNvPr id="134" name="楕円 133">
          <a:extLst>
            <a:ext uri="{FF2B5EF4-FFF2-40B4-BE49-F238E27FC236}">
              <a16:creationId xmlns:a16="http://schemas.microsoft.com/office/drawing/2014/main" xmlns="" id="{07CF7932-94B8-4501-A8A1-C74B3065FC55}"/>
            </a:ext>
          </a:extLst>
        </xdr:cNvPr>
        <xdr:cNvSpPr/>
      </xdr:nvSpPr>
      <xdr:spPr>
        <a:xfrm>
          <a:off x="86995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5486</xdr:rowOff>
    </xdr:from>
    <xdr:to>
      <xdr:col>50</xdr:col>
      <xdr:colOff>114300</xdr:colOff>
      <xdr:row>40</xdr:row>
      <xdr:rowOff>16764</xdr:rowOff>
    </xdr:to>
    <xdr:cxnSp macro="">
      <xdr:nvCxnSpPr>
        <xdr:cNvPr id="135" name="直線コネクタ 134">
          <a:extLst>
            <a:ext uri="{FF2B5EF4-FFF2-40B4-BE49-F238E27FC236}">
              <a16:creationId xmlns:a16="http://schemas.microsoft.com/office/drawing/2014/main" xmlns="" id="{0B2D05F8-6A4B-4A61-B212-06C147F926EA}"/>
            </a:ext>
          </a:extLst>
        </xdr:cNvPr>
        <xdr:cNvCxnSpPr/>
      </xdr:nvCxnSpPr>
      <xdr:spPr>
        <a:xfrm flipV="1">
          <a:off x="8750300" y="6863486"/>
          <a:ext cx="8890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138481</xdr:rowOff>
    </xdr:from>
    <xdr:to>
      <xdr:col>41</xdr:col>
      <xdr:colOff>101600</xdr:colOff>
      <xdr:row>40</xdr:row>
      <xdr:rowOff>68631</xdr:rowOff>
    </xdr:to>
    <xdr:sp macro="" textlink="">
      <xdr:nvSpPr>
        <xdr:cNvPr id="136" name="楕円 135">
          <a:extLst>
            <a:ext uri="{FF2B5EF4-FFF2-40B4-BE49-F238E27FC236}">
              <a16:creationId xmlns:a16="http://schemas.microsoft.com/office/drawing/2014/main" xmlns="" id="{4145FAEF-06D0-4B73-98E3-A74FB0BD96C0}"/>
            </a:ext>
          </a:extLst>
        </xdr:cNvPr>
        <xdr:cNvSpPr/>
      </xdr:nvSpPr>
      <xdr:spPr>
        <a:xfrm>
          <a:off x="7810500" y="682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16764</xdr:rowOff>
    </xdr:from>
    <xdr:to>
      <xdr:col>45</xdr:col>
      <xdr:colOff>177800</xdr:colOff>
      <xdr:row>40</xdr:row>
      <xdr:rowOff>17831</xdr:rowOff>
    </xdr:to>
    <xdr:cxnSp macro="">
      <xdr:nvCxnSpPr>
        <xdr:cNvPr id="137" name="直線コネクタ 136">
          <a:extLst>
            <a:ext uri="{FF2B5EF4-FFF2-40B4-BE49-F238E27FC236}">
              <a16:creationId xmlns:a16="http://schemas.microsoft.com/office/drawing/2014/main" xmlns="" id="{88F139BB-421F-41B8-84F1-BC39F249F285}"/>
            </a:ext>
          </a:extLst>
        </xdr:cNvPr>
        <xdr:cNvCxnSpPr/>
      </xdr:nvCxnSpPr>
      <xdr:spPr>
        <a:xfrm flipV="1">
          <a:off x="7861300" y="6874764"/>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138481</xdr:rowOff>
    </xdr:from>
    <xdr:to>
      <xdr:col>36</xdr:col>
      <xdr:colOff>165100</xdr:colOff>
      <xdr:row>40</xdr:row>
      <xdr:rowOff>68631</xdr:rowOff>
    </xdr:to>
    <xdr:sp macro="" textlink="">
      <xdr:nvSpPr>
        <xdr:cNvPr id="138" name="楕円 137">
          <a:extLst>
            <a:ext uri="{FF2B5EF4-FFF2-40B4-BE49-F238E27FC236}">
              <a16:creationId xmlns:a16="http://schemas.microsoft.com/office/drawing/2014/main" xmlns="" id="{460DF6A6-7D7A-4868-9F7E-C7739DD30842}"/>
            </a:ext>
          </a:extLst>
        </xdr:cNvPr>
        <xdr:cNvSpPr/>
      </xdr:nvSpPr>
      <xdr:spPr>
        <a:xfrm>
          <a:off x="6921500" y="682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17831</xdr:rowOff>
    </xdr:from>
    <xdr:to>
      <xdr:col>41</xdr:col>
      <xdr:colOff>50800</xdr:colOff>
      <xdr:row>40</xdr:row>
      <xdr:rowOff>17831</xdr:rowOff>
    </xdr:to>
    <xdr:cxnSp macro="">
      <xdr:nvCxnSpPr>
        <xdr:cNvPr id="139" name="直線コネクタ 138">
          <a:extLst>
            <a:ext uri="{FF2B5EF4-FFF2-40B4-BE49-F238E27FC236}">
              <a16:creationId xmlns:a16="http://schemas.microsoft.com/office/drawing/2014/main" xmlns="" id="{E74DB532-7B5F-45DD-80C1-8D949FCD4AA6}"/>
            </a:ext>
          </a:extLst>
        </xdr:cNvPr>
        <xdr:cNvCxnSpPr/>
      </xdr:nvCxnSpPr>
      <xdr:spPr>
        <a:xfrm>
          <a:off x="6972300" y="68758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14444</xdr:rowOff>
    </xdr:from>
    <xdr:ext cx="469744" cy="259045"/>
    <xdr:sp macro="" textlink="">
      <xdr:nvSpPr>
        <xdr:cNvPr id="140" name="n_1aveValue【道路】&#10;一人当たり延長">
          <a:extLst>
            <a:ext uri="{FF2B5EF4-FFF2-40B4-BE49-F238E27FC236}">
              <a16:creationId xmlns:a16="http://schemas.microsoft.com/office/drawing/2014/main" xmlns="" id="{B558D5E9-9B7D-4292-8C53-BFA078CA2D63}"/>
            </a:ext>
          </a:extLst>
        </xdr:cNvPr>
        <xdr:cNvSpPr txBox="1"/>
      </xdr:nvSpPr>
      <xdr:spPr>
        <a:xfrm>
          <a:off x="9391727" y="652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36237</xdr:rowOff>
    </xdr:from>
    <xdr:ext cx="469744" cy="259045"/>
    <xdr:sp macro="" textlink="">
      <xdr:nvSpPr>
        <xdr:cNvPr id="141" name="n_2aveValue【道路】&#10;一人当たり延長">
          <a:extLst>
            <a:ext uri="{FF2B5EF4-FFF2-40B4-BE49-F238E27FC236}">
              <a16:creationId xmlns:a16="http://schemas.microsoft.com/office/drawing/2014/main" xmlns="" id="{FE8228E4-04FD-4D16-B8A9-B0B24B9DEDAC}"/>
            </a:ext>
          </a:extLst>
        </xdr:cNvPr>
        <xdr:cNvSpPr txBox="1"/>
      </xdr:nvSpPr>
      <xdr:spPr>
        <a:xfrm>
          <a:off x="8515427" y="655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32351</xdr:rowOff>
    </xdr:from>
    <xdr:ext cx="469744" cy="259045"/>
    <xdr:sp macro="" textlink="">
      <xdr:nvSpPr>
        <xdr:cNvPr id="142" name="n_3aveValue【道路】&#10;一人当たり延長">
          <a:extLst>
            <a:ext uri="{FF2B5EF4-FFF2-40B4-BE49-F238E27FC236}">
              <a16:creationId xmlns:a16="http://schemas.microsoft.com/office/drawing/2014/main" xmlns="" id="{8A1B8077-394F-4717-9864-0E356EE2DF83}"/>
            </a:ext>
          </a:extLst>
        </xdr:cNvPr>
        <xdr:cNvSpPr txBox="1"/>
      </xdr:nvSpPr>
      <xdr:spPr>
        <a:xfrm>
          <a:off x="7626427" y="6547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32123</xdr:rowOff>
    </xdr:from>
    <xdr:ext cx="469744" cy="259045"/>
    <xdr:sp macro="" textlink="">
      <xdr:nvSpPr>
        <xdr:cNvPr id="143" name="n_4aveValue【道路】&#10;一人当たり延長">
          <a:extLst>
            <a:ext uri="{FF2B5EF4-FFF2-40B4-BE49-F238E27FC236}">
              <a16:creationId xmlns:a16="http://schemas.microsoft.com/office/drawing/2014/main" xmlns="" id="{9A4A5142-897E-43AE-86FA-44C58F3CF315}"/>
            </a:ext>
          </a:extLst>
        </xdr:cNvPr>
        <xdr:cNvSpPr txBox="1"/>
      </xdr:nvSpPr>
      <xdr:spPr>
        <a:xfrm>
          <a:off x="6737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47413</xdr:rowOff>
    </xdr:from>
    <xdr:ext cx="469744" cy="259045"/>
    <xdr:sp macro="" textlink="">
      <xdr:nvSpPr>
        <xdr:cNvPr id="144" name="n_1mainValue【道路】&#10;一人当たり延長">
          <a:extLst>
            <a:ext uri="{FF2B5EF4-FFF2-40B4-BE49-F238E27FC236}">
              <a16:creationId xmlns:a16="http://schemas.microsoft.com/office/drawing/2014/main" xmlns="" id="{19735551-B02A-40FF-9038-67463297DFC1}"/>
            </a:ext>
          </a:extLst>
        </xdr:cNvPr>
        <xdr:cNvSpPr txBox="1"/>
      </xdr:nvSpPr>
      <xdr:spPr>
        <a:xfrm>
          <a:off x="9391727" y="69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58691</xdr:rowOff>
    </xdr:from>
    <xdr:ext cx="469744" cy="259045"/>
    <xdr:sp macro="" textlink="">
      <xdr:nvSpPr>
        <xdr:cNvPr id="145" name="n_2mainValue【道路】&#10;一人当たり延長">
          <a:extLst>
            <a:ext uri="{FF2B5EF4-FFF2-40B4-BE49-F238E27FC236}">
              <a16:creationId xmlns:a16="http://schemas.microsoft.com/office/drawing/2014/main" xmlns="" id="{4A66AFA7-DAF9-4BA8-9654-0C56FB85722D}"/>
            </a:ext>
          </a:extLst>
        </xdr:cNvPr>
        <xdr:cNvSpPr txBox="1"/>
      </xdr:nvSpPr>
      <xdr:spPr>
        <a:xfrm>
          <a:off x="85154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59758</xdr:rowOff>
    </xdr:from>
    <xdr:ext cx="469744" cy="259045"/>
    <xdr:sp macro="" textlink="">
      <xdr:nvSpPr>
        <xdr:cNvPr id="146" name="n_3mainValue【道路】&#10;一人当たり延長">
          <a:extLst>
            <a:ext uri="{FF2B5EF4-FFF2-40B4-BE49-F238E27FC236}">
              <a16:creationId xmlns:a16="http://schemas.microsoft.com/office/drawing/2014/main" xmlns="" id="{4A52A3C1-70C5-4CEF-AEA3-4B6EC66627CB}"/>
            </a:ext>
          </a:extLst>
        </xdr:cNvPr>
        <xdr:cNvSpPr txBox="1"/>
      </xdr:nvSpPr>
      <xdr:spPr>
        <a:xfrm>
          <a:off x="7626427" y="6917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59758</xdr:rowOff>
    </xdr:from>
    <xdr:ext cx="469744" cy="259045"/>
    <xdr:sp macro="" textlink="">
      <xdr:nvSpPr>
        <xdr:cNvPr id="147" name="n_4mainValue【道路】&#10;一人当たり延長">
          <a:extLst>
            <a:ext uri="{FF2B5EF4-FFF2-40B4-BE49-F238E27FC236}">
              <a16:creationId xmlns:a16="http://schemas.microsoft.com/office/drawing/2014/main" xmlns="" id="{31D951E3-5F95-478E-BAB5-D631905C48E7}"/>
            </a:ext>
          </a:extLst>
        </xdr:cNvPr>
        <xdr:cNvSpPr txBox="1"/>
      </xdr:nvSpPr>
      <xdr:spPr>
        <a:xfrm>
          <a:off x="6737427" y="6917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xmlns="" id="{7A81C011-7564-45AD-A48C-78823256F51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xmlns="" id="{014B7354-BAAF-49D1-9EAA-745FEDA77FF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xmlns="" id="{FD739F78-AF70-42BD-943D-B11B03CCE57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xmlns="" id="{8AEA7BA8-DEFD-44B0-8123-3CA3F3F47AD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xmlns="" id="{594076E8-CF79-49EE-AEC1-6C24DDE610E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xmlns="" id="{766F43DA-6748-48F3-A78E-ADC0E11BFB3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xmlns="" id="{E4F37D3E-88E3-431E-9F62-114F68BBC94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xmlns="" id="{07AB7DA4-27C5-4CB2-A09C-8A0D29CE43C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xmlns="" id="{C28826E6-1788-451E-A71C-0311A4B2943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xmlns="" id="{50D4D98F-65F7-41E2-8019-F8BAC6DEEDD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xmlns="" id="{C63C14B5-1327-4467-B9BA-65B20BA6BBA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xmlns="" id="{4A5E64D3-F3A9-47C1-BE2B-8E33964305C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xmlns="" id="{6C85201B-8F9F-4522-858E-0E55B5778622}"/>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xmlns="" id="{039704E5-82EA-4E29-B7FE-D30080070C0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xmlns="" id="{56A54CF6-5EB8-4DBF-91B4-36CA20C0DAA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xmlns="" id="{70A4320D-CF38-4CD8-B74A-C3C1C772A1C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xmlns="" id="{EB2F61A2-A167-4B63-9BFA-C62370070E7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xmlns="" id="{507D1DF6-2489-4EB4-AAA3-9B1B4362535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xmlns="" id="{8A5B61C0-EEED-4A19-BB5F-DC207B06623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xmlns="" id="{C98629A5-6754-4EC6-8B84-F4BD817C994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xmlns="" id="{F0CDA432-1031-4D27-8BD9-6A3B37592D5D}"/>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xmlns="" id="{3B6578A9-33EA-4FA3-8F7A-4C01B2304EC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xmlns="" id="{8B5668E0-FCF4-4EAF-913F-4EF90F5753D2}"/>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xmlns="" id="{A355F760-7BA4-4730-AB66-1955C741E3E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26670</xdr:rowOff>
    </xdr:to>
    <xdr:cxnSp macro="">
      <xdr:nvCxnSpPr>
        <xdr:cNvPr id="172" name="直線コネクタ 171">
          <a:extLst>
            <a:ext uri="{FF2B5EF4-FFF2-40B4-BE49-F238E27FC236}">
              <a16:creationId xmlns:a16="http://schemas.microsoft.com/office/drawing/2014/main" xmlns="" id="{D3ED08D6-4D86-4676-9DB7-D16F6C52B266}"/>
            </a:ext>
          </a:extLst>
        </xdr:cNvPr>
        <xdr:cNvCxnSpPr/>
      </xdr:nvCxnSpPr>
      <xdr:spPr>
        <a:xfrm flipV="1">
          <a:off x="4634865" y="965263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30497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xmlns="" id="{0DFE5002-BE91-45F4-81C2-8F47491FC64F}"/>
            </a:ext>
          </a:extLst>
        </xdr:cNvPr>
        <xdr:cNvSpPr txBox="1"/>
      </xdr:nvSpPr>
      <xdr:spPr>
        <a:xfrm>
          <a:off x="4673600"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26670</xdr:rowOff>
    </xdr:from>
    <xdr:to>
      <xdr:col>24</xdr:col>
      <xdr:colOff>152400</xdr:colOff>
      <xdr:row>64</xdr:row>
      <xdr:rowOff>26670</xdr:rowOff>
    </xdr:to>
    <xdr:cxnSp macro="">
      <xdr:nvCxnSpPr>
        <xdr:cNvPr id="174" name="直線コネクタ 173">
          <a:extLst>
            <a:ext uri="{FF2B5EF4-FFF2-40B4-BE49-F238E27FC236}">
              <a16:creationId xmlns:a16="http://schemas.microsoft.com/office/drawing/2014/main" xmlns="" id="{33A1D5AA-25D1-44B5-8C2E-2745C7C840E0}"/>
            </a:ext>
          </a:extLst>
        </xdr:cNvPr>
        <xdr:cNvCxnSpPr/>
      </xdr:nvCxnSpPr>
      <xdr:spPr>
        <a:xfrm>
          <a:off x="4546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xmlns="" id="{2AF73F6C-6B7A-4920-9BDF-277D51B66663}"/>
            </a:ext>
          </a:extLst>
        </xdr:cNvPr>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6" name="直線コネクタ 175">
          <a:extLst>
            <a:ext uri="{FF2B5EF4-FFF2-40B4-BE49-F238E27FC236}">
              <a16:creationId xmlns:a16="http://schemas.microsoft.com/office/drawing/2014/main" xmlns="" id="{AD9A4AB3-A764-4B07-B08E-A0B19F9D1F75}"/>
            </a:ext>
          </a:extLst>
        </xdr:cNvPr>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84472</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xmlns="" id="{7F9BAFBA-1AB8-422A-80B0-8BADEB118FB0}"/>
            </a:ext>
          </a:extLst>
        </xdr:cNvPr>
        <xdr:cNvSpPr txBox="1"/>
      </xdr:nvSpPr>
      <xdr:spPr>
        <a:xfrm>
          <a:off x="4673600" y="1020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8" name="フローチャート: 判断 177">
          <a:extLst>
            <a:ext uri="{FF2B5EF4-FFF2-40B4-BE49-F238E27FC236}">
              <a16:creationId xmlns:a16="http://schemas.microsoft.com/office/drawing/2014/main" xmlns="" id="{879CB31F-0318-45AD-A1F3-59AD8857A190}"/>
            </a:ext>
          </a:extLst>
        </xdr:cNvPr>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33020</xdr:rowOff>
    </xdr:from>
    <xdr:to>
      <xdr:col>20</xdr:col>
      <xdr:colOff>38100</xdr:colOff>
      <xdr:row>60</xdr:row>
      <xdr:rowOff>134620</xdr:rowOff>
    </xdr:to>
    <xdr:sp macro="" textlink="">
      <xdr:nvSpPr>
        <xdr:cNvPr id="179" name="フローチャート: 判断 178">
          <a:extLst>
            <a:ext uri="{FF2B5EF4-FFF2-40B4-BE49-F238E27FC236}">
              <a16:creationId xmlns:a16="http://schemas.microsoft.com/office/drawing/2014/main" xmlns="" id="{B923C926-A77E-4D17-B0E8-706CD4A13959}"/>
            </a:ext>
          </a:extLst>
        </xdr:cNvPr>
        <xdr:cNvSpPr/>
      </xdr:nvSpPr>
      <xdr:spPr>
        <a:xfrm>
          <a:off x="3746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25400</xdr:rowOff>
    </xdr:from>
    <xdr:to>
      <xdr:col>15</xdr:col>
      <xdr:colOff>101600</xdr:colOff>
      <xdr:row>60</xdr:row>
      <xdr:rowOff>127000</xdr:rowOff>
    </xdr:to>
    <xdr:sp macro="" textlink="">
      <xdr:nvSpPr>
        <xdr:cNvPr id="180" name="フローチャート: 判断 179">
          <a:extLst>
            <a:ext uri="{FF2B5EF4-FFF2-40B4-BE49-F238E27FC236}">
              <a16:creationId xmlns:a16="http://schemas.microsoft.com/office/drawing/2014/main" xmlns="" id="{E5EDD21A-D1B9-4872-9C77-CBF1EEBDF15A}"/>
            </a:ext>
          </a:extLst>
        </xdr:cNvPr>
        <xdr:cNvSpPr/>
      </xdr:nvSpPr>
      <xdr:spPr>
        <a:xfrm>
          <a:off x="2857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81" name="フローチャート: 判断 180">
          <a:extLst>
            <a:ext uri="{FF2B5EF4-FFF2-40B4-BE49-F238E27FC236}">
              <a16:creationId xmlns:a16="http://schemas.microsoft.com/office/drawing/2014/main" xmlns="" id="{6BB41FC5-EC85-47A5-848B-66FB84E9F371}"/>
            </a:ext>
          </a:extLst>
        </xdr:cNvPr>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154940</xdr:rowOff>
    </xdr:from>
    <xdr:to>
      <xdr:col>6</xdr:col>
      <xdr:colOff>38100</xdr:colOff>
      <xdr:row>60</xdr:row>
      <xdr:rowOff>85090</xdr:rowOff>
    </xdr:to>
    <xdr:sp macro="" textlink="">
      <xdr:nvSpPr>
        <xdr:cNvPr id="182" name="フローチャート: 判断 181">
          <a:extLst>
            <a:ext uri="{FF2B5EF4-FFF2-40B4-BE49-F238E27FC236}">
              <a16:creationId xmlns:a16="http://schemas.microsoft.com/office/drawing/2014/main" xmlns="" id="{CF33503C-D801-4BEC-962D-6167D5F972EF}"/>
            </a:ext>
          </a:extLst>
        </xdr:cNvPr>
        <xdr:cNvSpPr/>
      </xdr:nvSpPr>
      <xdr:spPr>
        <a:xfrm>
          <a:off x="1079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7E535E3D-F20E-4E00-BD01-EFBC46DD126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48E76A9A-E8E4-4BC3-B0A6-372E67549B5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96BBF74F-F42C-49DA-AE33-F42EC93B85D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E58A881B-17E9-43D5-A156-710B0DA93FE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254BA484-730D-482B-80C1-20BD18EC454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88" name="楕円 187">
          <a:extLst>
            <a:ext uri="{FF2B5EF4-FFF2-40B4-BE49-F238E27FC236}">
              <a16:creationId xmlns:a16="http://schemas.microsoft.com/office/drawing/2014/main" xmlns="" id="{FA671E93-00C1-4348-B30D-30B8023FECC1}"/>
            </a:ext>
          </a:extLst>
        </xdr:cNvPr>
        <xdr:cNvSpPr/>
      </xdr:nvSpPr>
      <xdr:spPr>
        <a:xfrm>
          <a:off x="45847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40022</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xmlns="" id="{EC811B38-7FDB-4EBB-9C02-DE1744718810}"/>
            </a:ext>
          </a:extLst>
        </xdr:cNvPr>
        <xdr:cNvSpPr txBox="1"/>
      </xdr:nvSpPr>
      <xdr:spPr>
        <a:xfrm>
          <a:off x="4673600"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40640</xdr:rowOff>
    </xdr:from>
    <xdr:to>
      <xdr:col>20</xdr:col>
      <xdr:colOff>38100</xdr:colOff>
      <xdr:row>60</xdr:row>
      <xdr:rowOff>142240</xdr:rowOff>
    </xdr:to>
    <xdr:sp macro="" textlink="">
      <xdr:nvSpPr>
        <xdr:cNvPr id="190" name="楕円 189">
          <a:extLst>
            <a:ext uri="{FF2B5EF4-FFF2-40B4-BE49-F238E27FC236}">
              <a16:creationId xmlns:a16="http://schemas.microsoft.com/office/drawing/2014/main" xmlns="" id="{C9E6C206-41B4-47EB-AEDA-692077B56A36}"/>
            </a:ext>
          </a:extLst>
        </xdr:cNvPr>
        <xdr:cNvSpPr/>
      </xdr:nvSpPr>
      <xdr:spPr>
        <a:xfrm>
          <a:off x="3746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91440</xdr:rowOff>
    </xdr:from>
    <xdr:to>
      <xdr:col>24</xdr:col>
      <xdr:colOff>63500</xdr:colOff>
      <xdr:row>60</xdr:row>
      <xdr:rowOff>112395</xdr:rowOff>
    </xdr:to>
    <xdr:cxnSp macro="">
      <xdr:nvCxnSpPr>
        <xdr:cNvPr id="191" name="直線コネクタ 190">
          <a:extLst>
            <a:ext uri="{FF2B5EF4-FFF2-40B4-BE49-F238E27FC236}">
              <a16:creationId xmlns:a16="http://schemas.microsoft.com/office/drawing/2014/main" xmlns="" id="{7E640F90-4166-4E4B-9E8D-A420FBD75B3B}"/>
            </a:ext>
          </a:extLst>
        </xdr:cNvPr>
        <xdr:cNvCxnSpPr/>
      </xdr:nvCxnSpPr>
      <xdr:spPr>
        <a:xfrm>
          <a:off x="3797300" y="1037844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15875</xdr:rowOff>
    </xdr:from>
    <xdr:to>
      <xdr:col>15</xdr:col>
      <xdr:colOff>101600</xdr:colOff>
      <xdr:row>60</xdr:row>
      <xdr:rowOff>117475</xdr:rowOff>
    </xdr:to>
    <xdr:sp macro="" textlink="">
      <xdr:nvSpPr>
        <xdr:cNvPr id="192" name="楕円 191">
          <a:extLst>
            <a:ext uri="{FF2B5EF4-FFF2-40B4-BE49-F238E27FC236}">
              <a16:creationId xmlns:a16="http://schemas.microsoft.com/office/drawing/2014/main" xmlns="" id="{A784A2CB-4403-464C-BB0A-69E3634B5E04}"/>
            </a:ext>
          </a:extLst>
        </xdr:cNvPr>
        <xdr:cNvSpPr/>
      </xdr:nvSpPr>
      <xdr:spPr>
        <a:xfrm>
          <a:off x="2857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66675</xdr:rowOff>
    </xdr:from>
    <xdr:to>
      <xdr:col>19</xdr:col>
      <xdr:colOff>177800</xdr:colOff>
      <xdr:row>60</xdr:row>
      <xdr:rowOff>91440</xdr:rowOff>
    </xdr:to>
    <xdr:cxnSp macro="">
      <xdr:nvCxnSpPr>
        <xdr:cNvPr id="193" name="直線コネクタ 192">
          <a:extLst>
            <a:ext uri="{FF2B5EF4-FFF2-40B4-BE49-F238E27FC236}">
              <a16:creationId xmlns:a16="http://schemas.microsoft.com/office/drawing/2014/main" xmlns="" id="{61C9051C-7FFE-41B5-9391-4B01A82D4C5E}"/>
            </a:ext>
          </a:extLst>
        </xdr:cNvPr>
        <xdr:cNvCxnSpPr/>
      </xdr:nvCxnSpPr>
      <xdr:spPr>
        <a:xfrm>
          <a:off x="2908300" y="1035367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94" name="楕円 193">
          <a:extLst>
            <a:ext uri="{FF2B5EF4-FFF2-40B4-BE49-F238E27FC236}">
              <a16:creationId xmlns:a16="http://schemas.microsoft.com/office/drawing/2014/main" xmlns="" id="{AB040AB1-73F6-4A29-9831-0167A1FA75AB}"/>
            </a:ext>
          </a:extLst>
        </xdr:cNvPr>
        <xdr:cNvSpPr/>
      </xdr:nvSpPr>
      <xdr:spPr>
        <a:xfrm>
          <a:off x="1968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38100</xdr:rowOff>
    </xdr:from>
    <xdr:to>
      <xdr:col>15</xdr:col>
      <xdr:colOff>50800</xdr:colOff>
      <xdr:row>60</xdr:row>
      <xdr:rowOff>66675</xdr:rowOff>
    </xdr:to>
    <xdr:cxnSp macro="">
      <xdr:nvCxnSpPr>
        <xdr:cNvPr id="195" name="直線コネクタ 194">
          <a:extLst>
            <a:ext uri="{FF2B5EF4-FFF2-40B4-BE49-F238E27FC236}">
              <a16:creationId xmlns:a16="http://schemas.microsoft.com/office/drawing/2014/main" xmlns="" id="{FB159B08-ED50-4AC1-BD0F-7D927841F0D7}"/>
            </a:ext>
          </a:extLst>
        </xdr:cNvPr>
        <xdr:cNvCxnSpPr/>
      </xdr:nvCxnSpPr>
      <xdr:spPr>
        <a:xfrm>
          <a:off x="2019300" y="103251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132080</xdr:rowOff>
    </xdr:from>
    <xdr:to>
      <xdr:col>6</xdr:col>
      <xdr:colOff>38100</xdr:colOff>
      <xdr:row>60</xdr:row>
      <xdr:rowOff>62230</xdr:rowOff>
    </xdr:to>
    <xdr:sp macro="" textlink="">
      <xdr:nvSpPr>
        <xdr:cNvPr id="196" name="楕円 195">
          <a:extLst>
            <a:ext uri="{FF2B5EF4-FFF2-40B4-BE49-F238E27FC236}">
              <a16:creationId xmlns:a16="http://schemas.microsoft.com/office/drawing/2014/main" xmlns="" id="{76740820-B2D6-435A-86BB-245417376109}"/>
            </a:ext>
          </a:extLst>
        </xdr:cNvPr>
        <xdr:cNvSpPr/>
      </xdr:nvSpPr>
      <xdr:spPr>
        <a:xfrm>
          <a:off x="1079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11430</xdr:rowOff>
    </xdr:from>
    <xdr:to>
      <xdr:col>10</xdr:col>
      <xdr:colOff>114300</xdr:colOff>
      <xdr:row>60</xdr:row>
      <xdr:rowOff>38100</xdr:rowOff>
    </xdr:to>
    <xdr:cxnSp macro="">
      <xdr:nvCxnSpPr>
        <xdr:cNvPr id="197" name="直線コネクタ 196">
          <a:extLst>
            <a:ext uri="{FF2B5EF4-FFF2-40B4-BE49-F238E27FC236}">
              <a16:creationId xmlns:a16="http://schemas.microsoft.com/office/drawing/2014/main" xmlns="" id="{E5F755BC-E9F6-4D35-AD38-35D9378E40EA}"/>
            </a:ext>
          </a:extLst>
        </xdr:cNvPr>
        <xdr:cNvCxnSpPr/>
      </xdr:nvCxnSpPr>
      <xdr:spPr>
        <a:xfrm>
          <a:off x="1130300" y="102984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151147</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xmlns="" id="{A8117EF5-0C31-4AFF-BEA6-21A06A8EBA80}"/>
            </a:ext>
          </a:extLst>
        </xdr:cNvPr>
        <xdr:cNvSpPr txBox="1"/>
      </xdr:nvSpPr>
      <xdr:spPr>
        <a:xfrm>
          <a:off x="35820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118127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xmlns="" id="{C9142A98-BA2D-45A1-AB34-DA4BF532DF12}"/>
            </a:ext>
          </a:extLst>
        </xdr:cNvPr>
        <xdr:cNvSpPr txBox="1"/>
      </xdr:nvSpPr>
      <xdr:spPr>
        <a:xfrm>
          <a:off x="2705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xmlns="" id="{330CCE48-D057-4A91-8662-91C9A8D78BF4}"/>
            </a:ext>
          </a:extLst>
        </xdr:cNvPr>
        <xdr:cNvSpPr txBox="1"/>
      </xdr:nvSpPr>
      <xdr:spPr>
        <a:xfrm>
          <a:off x="1816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76217</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xmlns="" id="{40C416D2-B3D0-4CAB-9D87-5445E9B1FEF3}"/>
            </a:ext>
          </a:extLst>
        </xdr:cNvPr>
        <xdr:cNvSpPr txBox="1"/>
      </xdr:nvSpPr>
      <xdr:spPr>
        <a:xfrm>
          <a:off x="927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133367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xmlns="" id="{A88B7AA9-C852-4D62-B358-3E383AAE11BB}"/>
            </a:ext>
          </a:extLst>
        </xdr:cNvPr>
        <xdr:cNvSpPr txBox="1"/>
      </xdr:nvSpPr>
      <xdr:spPr>
        <a:xfrm>
          <a:off x="3582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134002</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xmlns="" id="{98D0CA63-8EAE-40B0-8C0D-558BDD91C9DF}"/>
            </a:ext>
          </a:extLst>
        </xdr:cNvPr>
        <xdr:cNvSpPr txBox="1"/>
      </xdr:nvSpPr>
      <xdr:spPr>
        <a:xfrm>
          <a:off x="2705744" y="1007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xmlns="" id="{120255E7-53C3-4457-9DED-34BD17FDAF12}"/>
            </a:ext>
          </a:extLst>
        </xdr:cNvPr>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78757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xmlns="" id="{93AD03B6-C648-4B0D-9FCA-395FE93A1CB1}"/>
            </a:ext>
          </a:extLst>
        </xdr:cNvPr>
        <xdr:cNvSpPr txBox="1"/>
      </xdr:nvSpPr>
      <xdr:spPr>
        <a:xfrm>
          <a:off x="927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xmlns="" id="{4DC9E563-A7F8-4B32-AC03-F02B0E1ABEF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xmlns="" id="{06B43477-88B0-40C6-9D89-A2DE8EF5800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xmlns="" id="{B4EB0FA1-762C-49A1-9697-25DE1935524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xmlns="" id="{AC38F773-5044-4C39-A460-79E2F292F95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xmlns="" id="{F6D02CC6-B064-46A1-BA0D-BED3A614CF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xmlns="" id="{B3B11744-553D-4D66-82A7-E31EC371708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xmlns="" id="{80627540-58C9-4D0C-8AD3-C201CD2BFCC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xmlns="" id="{BC0E5ECF-C4F9-43F8-9E2D-413CA1784A1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xmlns="" id="{AF1993F8-2B01-43E7-A660-C32ED9E33AE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xmlns="" id="{51613896-3D9C-44B0-B138-5B4ECA14EE7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xmlns="" id="{C9201A0D-FC91-4177-8598-A0E29B10E959}"/>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xmlns="" id="{FC862BCB-BBC4-4F66-8CEA-EDD1D6009A75}"/>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xmlns="" id="{DDB14882-1027-4B4F-9727-167F4E6E1423}"/>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xmlns="" id="{F6FEB1B2-984A-4B01-BE0F-8479A3A35DCA}"/>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xmlns="" id="{265F6058-48E4-4F04-84CB-048E7F5CEE8F}"/>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xmlns="" id="{336FC75B-D32C-41C7-B8E9-8973178658E9}"/>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xmlns="" id="{3BD38CC7-9024-4260-ADE4-E450307FE03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xmlns="" id="{ADEB8515-7F47-40F7-AE1F-54209E21DDF5}"/>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xmlns="" id="{B1B6ACF5-2817-46DC-A0BA-5357DFC6E48F}"/>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a:extLst>
            <a:ext uri="{FF2B5EF4-FFF2-40B4-BE49-F238E27FC236}">
              <a16:creationId xmlns:a16="http://schemas.microsoft.com/office/drawing/2014/main" xmlns="" id="{10AF7CEF-CDEC-487B-8A0F-5FC0DF37BE87}"/>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xmlns="" id="{AF9CD2D3-CA9D-417C-A192-5074E55983D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a:extLst>
            <a:ext uri="{FF2B5EF4-FFF2-40B4-BE49-F238E27FC236}">
              <a16:creationId xmlns:a16="http://schemas.microsoft.com/office/drawing/2014/main" xmlns="" id="{CDF5A21A-AC84-4118-803F-08DAF5C4AF70}"/>
            </a:ext>
          </a:extLst>
        </xdr:cNvPr>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xmlns="" id="{80AB15E2-BC11-4477-8B68-0A7765FE272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a:extLst>
            <a:ext uri="{FF2B5EF4-FFF2-40B4-BE49-F238E27FC236}">
              <a16:creationId xmlns:a16="http://schemas.microsoft.com/office/drawing/2014/main" xmlns="" id="{4E80C3AD-B503-4341-8836-8F00F65E9E2C}"/>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xmlns="" id="{C6A53198-A4D7-4534-B91A-8D680A3C003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87015</xdr:rowOff>
    </xdr:from>
    <xdr:to>
      <xdr:col>54</xdr:col>
      <xdr:colOff>189865</xdr:colOff>
      <xdr:row>64</xdr:row>
      <xdr:rowOff>119891</xdr:rowOff>
    </xdr:to>
    <xdr:cxnSp macro="">
      <xdr:nvCxnSpPr>
        <xdr:cNvPr id="231" name="直線コネクタ 230">
          <a:extLst>
            <a:ext uri="{FF2B5EF4-FFF2-40B4-BE49-F238E27FC236}">
              <a16:creationId xmlns:a16="http://schemas.microsoft.com/office/drawing/2014/main" xmlns="" id="{111C87AA-401E-468B-B97D-5E47B036392F}"/>
            </a:ext>
          </a:extLst>
        </xdr:cNvPr>
        <xdr:cNvCxnSpPr/>
      </xdr:nvCxnSpPr>
      <xdr:spPr>
        <a:xfrm flipV="1">
          <a:off x="10476865" y="9688215"/>
          <a:ext cx="0" cy="140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123718</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xmlns="" id="{2A5C6F4E-273F-4750-AB23-DDEA783C9468}"/>
            </a:ext>
          </a:extLst>
        </xdr:cNvPr>
        <xdr:cNvSpPr txBox="1"/>
      </xdr:nvSpPr>
      <xdr:spPr>
        <a:xfrm>
          <a:off x="10515600" y="1109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119891</xdr:rowOff>
    </xdr:from>
    <xdr:to>
      <xdr:col>55</xdr:col>
      <xdr:colOff>88900</xdr:colOff>
      <xdr:row>64</xdr:row>
      <xdr:rowOff>119891</xdr:rowOff>
    </xdr:to>
    <xdr:cxnSp macro="">
      <xdr:nvCxnSpPr>
        <xdr:cNvPr id="233" name="直線コネクタ 232">
          <a:extLst>
            <a:ext uri="{FF2B5EF4-FFF2-40B4-BE49-F238E27FC236}">
              <a16:creationId xmlns:a16="http://schemas.microsoft.com/office/drawing/2014/main" xmlns="" id="{CC0EA4E3-D8A8-4E0E-8D5C-2D4A20677889}"/>
            </a:ext>
          </a:extLst>
        </xdr:cNvPr>
        <xdr:cNvCxnSpPr/>
      </xdr:nvCxnSpPr>
      <xdr:spPr>
        <a:xfrm>
          <a:off x="10388600" y="11092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33692</xdr:rowOff>
    </xdr:from>
    <xdr:ext cx="599010" cy="259045"/>
    <xdr:sp macro="" textlink="">
      <xdr:nvSpPr>
        <xdr:cNvPr id="234" name="【橋りょう・トンネル】&#10;一人当たり有形固定資産（償却資産）額最大値テキスト">
          <a:extLst>
            <a:ext uri="{FF2B5EF4-FFF2-40B4-BE49-F238E27FC236}">
              <a16:creationId xmlns:a16="http://schemas.microsoft.com/office/drawing/2014/main" xmlns="" id="{8A82DE1D-FEA3-4231-AB2F-A04B0F7C91A0}"/>
            </a:ext>
          </a:extLst>
        </xdr:cNvPr>
        <xdr:cNvSpPr txBox="1"/>
      </xdr:nvSpPr>
      <xdr:spPr>
        <a:xfrm>
          <a:off x="10515600" y="946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87015</xdr:rowOff>
    </xdr:from>
    <xdr:to>
      <xdr:col>55</xdr:col>
      <xdr:colOff>88900</xdr:colOff>
      <xdr:row>56</xdr:row>
      <xdr:rowOff>87015</xdr:rowOff>
    </xdr:to>
    <xdr:cxnSp macro="">
      <xdr:nvCxnSpPr>
        <xdr:cNvPr id="235" name="直線コネクタ 234">
          <a:extLst>
            <a:ext uri="{FF2B5EF4-FFF2-40B4-BE49-F238E27FC236}">
              <a16:creationId xmlns:a16="http://schemas.microsoft.com/office/drawing/2014/main" xmlns="" id="{22C1C44E-E15D-4BEB-A799-0E11D1B60D71}"/>
            </a:ext>
          </a:extLst>
        </xdr:cNvPr>
        <xdr:cNvCxnSpPr/>
      </xdr:nvCxnSpPr>
      <xdr:spPr>
        <a:xfrm>
          <a:off x="10388600" y="968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81367</xdr:rowOff>
    </xdr:from>
    <xdr:ext cx="534377" cy="259045"/>
    <xdr:sp macro="" textlink="">
      <xdr:nvSpPr>
        <xdr:cNvPr id="236" name="【橋りょう・トンネル】&#10;一人当たり有形固定資産（償却資産）額平均値テキスト">
          <a:extLst>
            <a:ext uri="{FF2B5EF4-FFF2-40B4-BE49-F238E27FC236}">
              <a16:creationId xmlns:a16="http://schemas.microsoft.com/office/drawing/2014/main" xmlns="" id="{2198B71B-650E-45DE-A288-2FD0C1C9B79B}"/>
            </a:ext>
          </a:extLst>
        </xdr:cNvPr>
        <xdr:cNvSpPr txBox="1"/>
      </xdr:nvSpPr>
      <xdr:spPr>
        <a:xfrm>
          <a:off x="10515600" y="10711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102940</xdr:rowOff>
    </xdr:from>
    <xdr:to>
      <xdr:col>55</xdr:col>
      <xdr:colOff>50800</xdr:colOff>
      <xdr:row>63</xdr:row>
      <xdr:rowOff>33090</xdr:rowOff>
    </xdr:to>
    <xdr:sp macro="" textlink="">
      <xdr:nvSpPr>
        <xdr:cNvPr id="237" name="フローチャート: 判断 236">
          <a:extLst>
            <a:ext uri="{FF2B5EF4-FFF2-40B4-BE49-F238E27FC236}">
              <a16:creationId xmlns:a16="http://schemas.microsoft.com/office/drawing/2014/main" xmlns="" id="{10FE1E49-A8B7-4427-8B0C-AF1E85552A1D}"/>
            </a:ext>
          </a:extLst>
        </xdr:cNvPr>
        <xdr:cNvSpPr/>
      </xdr:nvSpPr>
      <xdr:spPr>
        <a:xfrm>
          <a:off x="10426700" y="1073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110660</xdr:rowOff>
    </xdr:from>
    <xdr:to>
      <xdr:col>50</xdr:col>
      <xdr:colOff>165100</xdr:colOff>
      <xdr:row>63</xdr:row>
      <xdr:rowOff>40810</xdr:rowOff>
    </xdr:to>
    <xdr:sp macro="" textlink="">
      <xdr:nvSpPr>
        <xdr:cNvPr id="238" name="フローチャート: 判断 237">
          <a:extLst>
            <a:ext uri="{FF2B5EF4-FFF2-40B4-BE49-F238E27FC236}">
              <a16:creationId xmlns:a16="http://schemas.microsoft.com/office/drawing/2014/main" xmlns="" id="{5A204DBA-E90F-4BD2-8248-AE438935C187}"/>
            </a:ext>
          </a:extLst>
        </xdr:cNvPr>
        <xdr:cNvSpPr/>
      </xdr:nvSpPr>
      <xdr:spPr>
        <a:xfrm>
          <a:off x="9588500" y="107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128064</xdr:rowOff>
    </xdr:from>
    <xdr:to>
      <xdr:col>46</xdr:col>
      <xdr:colOff>38100</xdr:colOff>
      <xdr:row>63</xdr:row>
      <xdr:rowOff>58214</xdr:rowOff>
    </xdr:to>
    <xdr:sp macro="" textlink="">
      <xdr:nvSpPr>
        <xdr:cNvPr id="239" name="フローチャート: 判断 238">
          <a:extLst>
            <a:ext uri="{FF2B5EF4-FFF2-40B4-BE49-F238E27FC236}">
              <a16:creationId xmlns:a16="http://schemas.microsoft.com/office/drawing/2014/main" xmlns="" id="{988E8E88-D970-4CEB-9589-484663FCA8B1}"/>
            </a:ext>
          </a:extLst>
        </xdr:cNvPr>
        <xdr:cNvSpPr/>
      </xdr:nvSpPr>
      <xdr:spPr>
        <a:xfrm>
          <a:off x="8699500" y="1075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135731</xdr:rowOff>
    </xdr:from>
    <xdr:to>
      <xdr:col>41</xdr:col>
      <xdr:colOff>101600</xdr:colOff>
      <xdr:row>63</xdr:row>
      <xdr:rowOff>65881</xdr:rowOff>
    </xdr:to>
    <xdr:sp macro="" textlink="">
      <xdr:nvSpPr>
        <xdr:cNvPr id="240" name="フローチャート: 判断 239">
          <a:extLst>
            <a:ext uri="{FF2B5EF4-FFF2-40B4-BE49-F238E27FC236}">
              <a16:creationId xmlns:a16="http://schemas.microsoft.com/office/drawing/2014/main" xmlns="" id="{F8A72FE1-10C8-4A2A-8140-D66A919F7F3C}"/>
            </a:ext>
          </a:extLst>
        </xdr:cNvPr>
        <xdr:cNvSpPr/>
      </xdr:nvSpPr>
      <xdr:spPr>
        <a:xfrm>
          <a:off x="7810500" y="1076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133328</xdr:rowOff>
    </xdr:from>
    <xdr:to>
      <xdr:col>36</xdr:col>
      <xdr:colOff>165100</xdr:colOff>
      <xdr:row>63</xdr:row>
      <xdr:rowOff>63478</xdr:rowOff>
    </xdr:to>
    <xdr:sp macro="" textlink="">
      <xdr:nvSpPr>
        <xdr:cNvPr id="241" name="フローチャート: 判断 240">
          <a:extLst>
            <a:ext uri="{FF2B5EF4-FFF2-40B4-BE49-F238E27FC236}">
              <a16:creationId xmlns:a16="http://schemas.microsoft.com/office/drawing/2014/main" xmlns="" id="{792DB1B8-3031-4DB8-B1AD-B98E5537BEB0}"/>
            </a:ext>
          </a:extLst>
        </xdr:cNvPr>
        <xdr:cNvSpPr/>
      </xdr:nvSpPr>
      <xdr:spPr>
        <a:xfrm>
          <a:off x="6921500" y="107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004F848B-47A2-4539-9C4C-48F211AAA11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BF46B46C-54CD-4FB2-8FC4-D2F6850F761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5F1866B5-0AD0-4215-91E3-4A88C499F53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B3C51680-5453-4105-BA1E-E0422033007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xmlns="" id="{FB45AD75-A795-477D-B5FC-ADBCE7CAAC8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40800</xdr:rowOff>
    </xdr:from>
    <xdr:to>
      <xdr:col>55</xdr:col>
      <xdr:colOff>50800</xdr:colOff>
      <xdr:row>61</xdr:row>
      <xdr:rowOff>142400</xdr:rowOff>
    </xdr:to>
    <xdr:sp macro="" textlink="">
      <xdr:nvSpPr>
        <xdr:cNvPr id="247" name="楕円 246">
          <a:extLst>
            <a:ext uri="{FF2B5EF4-FFF2-40B4-BE49-F238E27FC236}">
              <a16:creationId xmlns:a16="http://schemas.microsoft.com/office/drawing/2014/main" xmlns="" id="{FAE0F6CC-F054-4971-A222-7A3D77893446}"/>
            </a:ext>
          </a:extLst>
        </xdr:cNvPr>
        <xdr:cNvSpPr/>
      </xdr:nvSpPr>
      <xdr:spPr>
        <a:xfrm>
          <a:off x="10426700" y="1049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63677</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xmlns="" id="{C199359C-9FA2-4742-AE91-92358BC51572}"/>
            </a:ext>
          </a:extLst>
        </xdr:cNvPr>
        <xdr:cNvSpPr txBox="1"/>
      </xdr:nvSpPr>
      <xdr:spPr>
        <a:xfrm>
          <a:off x="10515600" y="10350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38037</xdr:rowOff>
    </xdr:from>
    <xdr:to>
      <xdr:col>50</xdr:col>
      <xdr:colOff>165100</xdr:colOff>
      <xdr:row>61</xdr:row>
      <xdr:rowOff>139637</xdr:rowOff>
    </xdr:to>
    <xdr:sp macro="" textlink="">
      <xdr:nvSpPr>
        <xdr:cNvPr id="249" name="楕円 248">
          <a:extLst>
            <a:ext uri="{FF2B5EF4-FFF2-40B4-BE49-F238E27FC236}">
              <a16:creationId xmlns:a16="http://schemas.microsoft.com/office/drawing/2014/main" xmlns="" id="{CEC17AC7-7576-4D7B-AC21-BF0C2BFEB143}"/>
            </a:ext>
          </a:extLst>
        </xdr:cNvPr>
        <xdr:cNvSpPr/>
      </xdr:nvSpPr>
      <xdr:spPr>
        <a:xfrm>
          <a:off x="9588500" y="1049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88837</xdr:rowOff>
    </xdr:from>
    <xdr:to>
      <xdr:col>55</xdr:col>
      <xdr:colOff>0</xdr:colOff>
      <xdr:row>61</xdr:row>
      <xdr:rowOff>91600</xdr:rowOff>
    </xdr:to>
    <xdr:cxnSp macro="">
      <xdr:nvCxnSpPr>
        <xdr:cNvPr id="250" name="直線コネクタ 249">
          <a:extLst>
            <a:ext uri="{FF2B5EF4-FFF2-40B4-BE49-F238E27FC236}">
              <a16:creationId xmlns:a16="http://schemas.microsoft.com/office/drawing/2014/main" xmlns="" id="{FEDA1DF9-C483-434D-82F7-C0210D6E8265}"/>
            </a:ext>
          </a:extLst>
        </xdr:cNvPr>
        <xdr:cNvCxnSpPr/>
      </xdr:nvCxnSpPr>
      <xdr:spPr>
        <a:xfrm>
          <a:off x="9639300" y="10547287"/>
          <a:ext cx="838200" cy="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35813</xdr:rowOff>
    </xdr:from>
    <xdr:to>
      <xdr:col>46</xdr:col>
      <xdr:colOff>38100</xdr:colOff>
      <xdr:row>61</xdr:row>
      <xdr:rowOff>137413</xdr:rowOff>
    </xdr:to>
    <xdr:sp macro="" textlink="">
      <xdr:nvSpPr>
        <xdr:cNvPr id="251" name="楕円 250">
          <a:extLst>
            <a:ext uri="{FF2B5EF4-FFF2-40B4-BE49-F238E27FC236}">
              <a16:creationId xmlns:a16="http://schemas.microsoft.com/office/drawing/2014/main" xmlns="" id="{6D46FE96-A2E3-47CB-A99D-F6188F9F0AC4}"/>
            </a:ext>
          </a:extLst>
        </xdr:cNvPr>
        <xdr:cNvSpPr/>
      </xdr:nvSpPr>
      <xdr:spPr>
        <a:xfrm>
          <a:off x="8699500" y="1049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86613</xdr:rowOff>
    </xdr:from>
    <xdr:to>
      <xdr:col>50</xdr:col>
      <xdr:colOff>114300</xdr:colOff>
      <xdr:row>61</xdr:row>
      <xdr:rowOff>88837</xdr:rowOff>
    </xdr:to>
    <xdr:cxnSp macro="">
      <xdr:nvCxnSpPr>
        <xdr:cNvPr id="252" name="直線コネクタ 251">
          <a:extLst>
            <a:ext uri="{FF2B5EF4-FFF2-40B4-BE49-F238E27FC236}">
              <a16:creationId xmlns:a16="http://schemas.microsoft.com/office/drawing/2014/main" xmlns="" id="{B6902B92-F7FC-4069-AD7D-5BC1E6AA16B4}"/>
            </a:ext>
          </a:extLst>
        </xdr:cNvPr>
        <xdr:cNvCxnSpPr/>
      </xdr:nvCxnSpPr>
      <xdr:spPr>
        <a:xfrm>
          <a:off x="8750300" y="10545063"/>
          <a:ext cx="889000" cy="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35836</xdr:rowOff>
    </xdr:from>
    <xdr:to>
      <xdr:col>41</xdr:col>
      <xdr:colOff>101600</xdr:colOff>
      <xdr:row>61</xdr:row>
      <xdr:rowOff>137436</xdr:rowOff>
    </xdr:to>
    <xdr:sp macro="" textlink="">
      <xdr:nvSpPr>
        <xdr:cNvPr id="253" name="楕円 252">
          <a:extLst>
            <a:ext uri="{FF2B5EF4-FFF2-40B4-BE49-F238E27FC236}">
              <a16:creationId xmlns:a16="http://schemas.microsoft.com/office/drawing/2014/main" xmlns="" id="{0DF7297D-FE3E-4693-9080-9D671B347C79}"/>
            </a:ext>
          </a:extLst>
        </xdr:cNvPr>
        <xdr:cNvSpPr/>
      </xdr:nvSpPr>
      <xdr:spPr>
        <a:xfrm>
          <a:off x="7810500" y="1049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86613</xdr:rowOff>
    </xdr:from>
    <xdr:to>
      <xdr:col>45</xdr:col>
      <xdr:colOff>177800</xdr:colOff>
      <xdr:row>61</xdr:row>
      <xdr:rowOff>86636</xdr:rowOff>
    </xdr:to>
    <xdr:cxnSp macro="">
      <xdr:nvCxnSpPr>
        <xdr:cNvPr id="254" name="直線コネクタ 253">
          <a:extLst>
            <a:ext uri="{FF2B5EF4-FFF2-40B4-BE49-F238E27FC236}">
              <a16:creationId xmlns:a16="http://schemas.microsoft.com/office/drawing/2014/main" xmlns="" id="{9673392D-80A7-42FE-BE64-5286871F0C35}"/>
            </a:ext>
          </a:extLst>
        </xdr:cNvPr>
        <xdr:cNvCxnSpPr/>
      </xdr:nvCxnSpPr>
      <xdr:spPr>
        <a:xfrm flipV="1">
          <a:off x="7861300" y="10545063"/>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36309</xdr:rowOff>
    </xdr:from>
    <xdr:to>
      <xdr:col>36</xdr:col>
      <xdr:colOff>165100</xdr:colOff>
      <xdr:row>61</xdr:row>
      <xdr:rowOff>137909</xdr:rowOff>
    </xdr:to>
    <xdr:sp macro="" textlink="">
      <xdr:nvSpPr>
        <xdr:cNvPr id="255" name="楕円 254">
          <a:extLst>
            <a:ext uri="{FF2B5EF4-FFF2-40B4-BE49-F238E27FC236}">
              <a16:creationId xmlns:a16="http://schemas.microsoft.com/office/drawing/2014/main" xmlns="" id="{F49E69F2-FC97-4F91-8380-1CC207AF641A}"/>
            </a:ext>
          </a:extLst>
        </xdr:cNvPr>
        <xdr:cNvSpPr/>
      </xdr:nvSpPr>
      <xdr:spPr>
        <a:xfrm>
          <a:off x="6921500" y="1049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86636</xdr:rowOff>
    </xdr:from>
    <xdr:to>
      <xdr:col>41</xdr:col>
      <xdr:colOff>50800</xdr:colOff>
      <xdr:row>61</xdr:row>
      <xdr:rowOff>87109</xdr:rowOff>
    </xdr:to>
    <xdr:cxnSp macro="">
      <xdr:nvCxnSpPr>
        <xdr:cNvPr id="256" name="直線コネクタ 255">
          <a:extLst>
            <a:ext uri="{FF2B5EF4-FFF2-40B4-BE49-F238E27FC236}">
              <a16:creationId xmlns:a16="http://schemas.microsoft.com/office/drawing/2014/main" xmlns="" id="{11F94CBB-2281-42F3-8B65-9B8FFFE8865F}"/>
            </a:ext>
          </a:extLst>
        </xdr:cNvPr>
        <xdr:cNvCxnSpPr/>
      </xdr:nvCxnSpPr>
      <xdr:spPr>
        <a:xfrm flipV="1">
          <a:off x="6972300" y="10545086"/>
          <a:ext cx="889000" cy="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63</xdr:row>
      <xdr:rowOff>31937</xdr:rowOff>
    </xdr:from>
    <xdr:ext cx="534377" cy="259045"/>
    <xdr:sp macro="" textlink="">
      <xdr:nvSpPr>
        <xdr:cNvPr id="257" name="n_1aveValue【橋りょう・トンネル】&#10;一人当たり有形固定資産（償却資産）額">
          <a:extLst>
            <a:ext uri="{FF2B5EF4-FFF2-40B4-BE49-F238E27FC236}">
              <a16:creationId xmlns:a16="http://schemas.microsoft.com/office/drawing/2014/main" xmlns="" id="{B505B00D-5D2A-4EE6-89D0-55FA0AAB3F81}"/>
            </a:ext>
          </a:extLst>
        </xdr:cNvPr>
        <xdr:cNvSpPr txBox="1"/>
      </xdr:nvSpPr>
      <xdr:spPr>
        <a:xfrm>
          <a:off x="9359411" y="1083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49341</xdr:rowOff>
    </xdr:from>
    <xdr:ext cx="534377" cy="259045"/>
    <xdr:sp macro="" textlink="">
      <xdr:nvSpPr>
        <xdr:cNvPr id="258" name="n_2aveValue【橋りょう・トンネル】&#10;一人当たり有形固定資産（償却資産）額">
          <a:extLst>
            <a:ext uri="{FF2B5EF4-FFF2-40B4-BE49-F238E27FC236}">
              <a16:creationId xmlns:a16="http://schemas.microsoft.com/office/drawing/2014/main" xmlns="" id="{B37AF1D8-0334-4758-AE2D-3F9DB04BDA3D}"/>
            </a:ext>
          </a:extLst>
        </xdr:cNvPr>
        <xdr:cNvSpPr txBox="1"/>
      </xdr:nvSpPr>
      <xdr:spPr>
        <a:xfrm>
          <a:off x="8483111" y="1085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57008</xdr:rowOff>
    </xdr:from>
    <xdr:ext cx="534377" cy="259045"/>
    <xdr:sp macro="" textlink="">
      <xdr:nvSpPr>
        <xdr:cNvPr id="259" name="n_3aveValue【橋りょう・トンネル】&#10;一人当たり有形固定資産（償却資産）額">
          <a:extLst>
            <a:ext uri="{FF2B5EF4-FFF2-40B4-BE49-F238E27FC236}">
              <a16:creationId xmlns:a16="http://schemas.microsoft.com/office/drawing/2014/main" xmlns="" id="{87406E24-E92F-451C-B4A4-697C479C0D3E}"/>
            </a:ext>
          </a:extLst>
        </xdr:cNvPr>
        <xdr:cNvSpPr txBox="1"/>
      </xdr:nvSpPr>
      <xdr:spPr>
        <a:xfrm>
          <a:off x="7594111" y="1085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54605</xdr:rowOff>
    </xdr:from>
    <xdr:ext cx="534377" cy="259045"/>
    <xdr:sp macro="" textlink="">
      <xdr:nvSpPr>
        <xdr:cNvPr id="260" name="n_4aveValue【橋りょう・トンネル】&#10;一人当たり有形固定資産（償却資産）額">
          <a:extLst>
            <a:ext uri="{FF2B5EF4-FFF2-40B4-BE49-F238E27FC236}">
              <a16:creationId xmlns:a16="http://schemas.microsoft.com/office/drawing/2014/main" xmlns="" id="{EAE2A276-BEE4-4CFE-982E-04236EFBA395}"/>
            </a:ext>
          </a:extLst>
        </xdr:cNvPr>
        <xdr:cNvSpPr txBox="1"/>
      </xdr:nvSpPr>
      <xdr:spPr>
        <a:xfrm>
          <a:off x="6705111" y="1085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156164</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xmlns="" id="{D9569C26-0C71-43BD-A172-3196A337C025}"/>
            </a:ext>
          </a:extLst>
        </xdr:cNvPr>
        <xdr:cNvSpPr txBox="1"/>
      </xdr:nvSpPr>
      <xdr:spPr>
        <a:xfrm>
          <a:off x="9327095" y="10271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153940</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xmlns="" id="{B8E4C680-4F3E-4078-BCE6-9AF86696AB1A}"/>
            </a:ext>
          </a:extLst>
        </xdr:cNvPr>
        <xdr:cNvSpPr txBox="1"/>
      </xdr:nvSpPr>
      <xdr:spPr>
        <a:xfrm>
          <a:off x="8450795" y="10269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153963</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xmlns="" id="{ADDA88F8-628B-4970-8E99-2C649C8EA9D0}"/>
            </a:ext>
          </a:extLst>
        </xdr:cNvPr>
        <xdr:cNvSpPr txBox="1"/>
      </xdr:nvSpPr>
      <xdr:spPr>
        <a:xfrm>
          <a:off x="7561795" y="1026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154436</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xmlns="" id="{55914902-D853-48E1-A7BC-089ED979F2AB}"/>
            </a:ext>
          </a:extLst>
        </xdr:cNvPr>
        <xdr:cNvSpPr txBox="1"/>
      </xdr:nvSpPr>
      <xdr:spPr>
        <a:xfrm>
          <a:off x="6672795" y="10269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xmlns="" id="{71818A9D-7E5D-4CFE-90CA-FC23F04201F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xmlns="" id="{D6894C96-6F7F-480C-8D7B-13EE99EBE20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xmlns="" id="{EB57CCE4-4798-4458-A89F-0748FAA8BAD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xmlns="" id="{3718AFC2-F31C-405E-ACD6-51468FFC381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xmlns="" id="{077F8477-4C08-4783-BD53-623CBF46AD8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xmlns="" id="{9E03C345-2838-4F14-8E09-CD062DC049A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xmlns="" id="{ABA036D0-0688-43A4-8D91-784A041D557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xmlns="" id="{D0E7E9BA-FFA8-4FEB-B61C-00D82C89439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xmlns="" id="{852DEDE7-4E49-437C-8049-FC350E95085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xmlns="" id="{FEC4F543-5DA3-4F03-8299-61124956AB1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xmlns="" id="{DAA73AC4-4B6B-4514-9EBE-B4BDC26CE1A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xmlns="" id="{F981CEF8-CE42-43E3-AFAD-F8F29269EB6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xmlns="" id="{54DF3FA0-7336-484B-91CF-1040EB931D7B}"/>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xmlns="" id="{5EEE563B-7462-4624-BF92-6FF6EE8C1E2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xmlns="" id="{9926FCB1-B0EC-4076-8F14-8DBDBB0EDA6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xmlns="" id="{569F1EFE-CB23-47FA-9AE8-AE44C381C03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xmlns="" id="{36FAC966-BD70-4BBA-9CB7-3AE845E68FE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xmlns="" id="{084BEFD1-5D4F-416D-96B4-C60EC637761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xmlns="" id="{8EA6EA53-D36B-4898-B24E-2F41AE1BD9F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xmlns="" id="{A9EA9958-AC67-41B0-9576-F268C3EDB83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xmlns="" id="{C26CBED3-3C40-457C-84BA-33576C4AD75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xmlns="" id="{131061EF-C9F4-4F7D-9A25-F4223BAC723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xmlns="" id="{3A414F45-FE4A-4D91-A442-ED753523BFB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xmlns="" id="{A7F563C9-35CA-40E3-B94E-A9D1603A80F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123825</xdr:rowOff>
    </xdr:from>
    <xdr:to>
      <xdr:col>24</xdr:col>
      <xdr:colOff>62865</xdr:colOff>
      <xdr:row>86</xdr:row>
      <xdr:rowOff>62864</xdr:rowOff>
    </xdr:to>
    <xdr:cxnSp macro="">
      <xdr:nvCxnSpPr>
        <xdr:cNvPr id="289" name="直線コネクタ 288">
          <a:extLst>
            <a:ext uri="{FF2B5EF4-FFF2-40B4-BE49-F238E27FC236}">
              <a16:creationId xmlns:a16="http://schemas.microsoft.com/office/drawing/2014/main" xmlns="" id="{9D1432F8-34AE-45AD-91A9-223259C9BE18}"/>
            </a:ext>
          </a:extLst>
        </xdr:cNvPr>
        <xdr:cNvCxnSpPr/>
      </xdr:nvCxnSpPr>
      <xdr:spPr>
        <a:xfrm flipV="1">
          <a:off x="4634865" y="13496925"/>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66691</xdr:rowOff>
    </xdr:from>
    <xdr:ext cx="405111" cy="259045"/>
    <xdr:sp macro="" textlink="">
      <xdr:nvSpPr>
        <xdr:cNvPr id="290" name="【公営住宅】&#10;有形固定資産減価償却率最小値テキスト">
          <a:extLst>
            <a:ext uri="{FF2B5EF4-FFF2-40B4-BE49-F238E27FC236}">
              <a16:creationId xmlns:a16="http://schemas.microsoft.com/office/drawing/2014/main" xmlns="" id="{503A2F4F-EEC3-4B87-80FC-259567B60309}"/>
            </a:ext>
          </a:extLst>
        </xdr:cNvPr>
        <xdr:cNvSpPr txBox="1"/>
      </xdr:nvSpPr>
      <xdr:spPr>
        <a:xfrm>
          <a:off x="4673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62864</xdr:rowOff>
    </xdr:from>
    <xdr:to>
      <xdr:col>24</xdr:col>
      <xdr:colOff>152400</xdr:colOff>
      <xdr:row>86</xdr:row>
      <xdr:rowOff>62864</xdr:rowOff>
    </xdr:to>
    <xdr:cxnSp macro="">
      <xdr:nvCxnSpPr>
        <xdr:cNvPr id="291" name="直線コネクタ 290">
          <a:extLst>
            <a:ext uri="{FF2B5EF4-FFF2-40B4-BE49-F238E27FC236}">
              <a16:creationId xmlns:a16="http://schemas.microsoft.com/office/drawing/2014/main" xmlns="" id="{09C46B9B-F908-44B6-BE95-EB24156CF2E2}"/>
            </a:ext>
          </a:extLst>
        </xdr:cNvPr>
        <xdr:cNvCxnSpPr/>
      </xdr:nvCxnSpPr>
      <xdr:spPr>
        <a:xfrm>
          <a:off x="4546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70502</xdr:rowOff>
    </xdr:from>
    <xdr:ext cx="405111" cy="259045"/>
    <xdr:sp macro="" textlink="">
      <xdr:nvSpPr>
        <xdr:cNvPr id="292" name="【公営住宅】&#10;有形固定資産減価償却率最大値テキスト">
          <a:extLst>
            <a:ext uri="{FF2B5EF4-FFF2-40B4-BE49-F238E27FC236}">
              <a16:creationId xmlns:a16="http://schemas.microsoft.com/office/drawing/2014/main" xmlns="" id="{647038DB-5BB6-41BC-A47F-A012CC96B4FD}"/>
            </a:ext>
          </a:extLst>
        </xdr:cNvPr>
        <xdr:cNvSpPr txBox="1"/>
      </xdr:nvSpPr>
      <xdr:spPr>
        <a:xfrm>
          <a:off x="4673600" y="1327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123825</xdr:rowOff>
    </xdr:from>
    <xdr:to>
      <xdr:col>24</xdr:col>
      <xdr:colOff>152400</xdr:colOff>
      <xdr:row>78</xdr:row>
      <xdr:rowOff>123825</xdr:rowOff>
    </xdr:to>
    <xdr:cxnSp macro="">
      <xdr:nvCxnSpPr>
        <xdr:cNvPr id="293" name="直線コネクタ 292">
          <a:extLst>
            <a:ext uri="{FF2B5EF4-FFF2-40B4-BE49-F238E27FC236}">
              <a16:creationId xmlns:a16="http://schemas.microsoft.com/office/drawing/2014/main" xmlns="" id="{CC34A244-34C4-4D8C-A3C8-476E01167E61}"/>
            </a:ext>
          </a:extLst>
        </xdr:cNvPr>
        <xdr:cNvCxnSpPr/>
      </xdr:nvCxnSpPr>
      <xdr:spPr>
        <a:xfrm>
          <a:off x="4546600" y="1349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4" name="【公営住宅】&#10;有形固定資産減価償却率平均値テキスト">
          <a:extLst>
            <a:ext uri="{FF2B5EF4-FFF2-40B4-BE49-F238E27FC236}">
              <a16:creationId xmlns:a16="http://schemas.microsoft.com/office/drawing/2014/main" xmlns="" id="{85D89A31-73BE-4583-9349-8FEF82F230E7}"/>
            </a:ext>
          </a:extLst>
        </xdr:cNvPr>
        <xdr:cNvSpPr txBox="1"/>
      </xdr:nvSpPr>
      <xdr:spPr>
        <a:xfrm>
          <a:off x="4673600" y="1397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5" name="フローチャート: 判断 294">
          <a:extLst>
            <a:ext uri="{FF2B5EF4-FFF2-40B4-BE49-F238E27FC236}">
              <a16:creationId xmlns:a16="http://schemas.microsoft.com/office/drawing/2014/main" xmlns="" id="{E0DAA1A5-5E64-40E4-B5A8-4B5C6BB384A5}"/>
            </a:ext>
          </a:extLst>
        </xdr:cNvPr>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122555</xdr:rowOff>
    </xdr:from>
    <xdr:to>
      <xdr:col>20</xdr:col>
      <xdr:colOff>38100</xdr:colOff>
      <xdr:row>83</xdr:row>
      <xdr:rowOff>52705</xdr:rowOff>
    </xdr:to>
    <xdr:sp macro="" textlink="">
      <xdr:nvSpPr>
        <xdr:cNvPr id="296" name="フローチャート: 判断 295">
          <a:extLst>
            <a:ext uri="{FF2B5EF4-FFF2-40B4-BE49-F238E27FC236}">
              <a16:creationId xmlns:a16="http://schemas.microsoft.com/office/drawing/2014/main" xmlns="" id="{87E6F025-A47B-49C8-B060-C6DADBBBFD74}"/>
            </a:ext>
          </a:extLst>
        </xdr:cNvPr>
        <xdr:cNvSpPr/>
      </xdr:nvSpPr>
      <xdr:spPr>
        <a:xfrm>
          <a:off x="3746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118745</xdr:rowOff>
    </xdr:from>
    <xdr:to>
      <xdr:col>15</xdr:col>
      <xdr:colOff>101600</xdr:colOff>
      <xdr:row>83</xdr:row>
      <xdr:rowOff>48895</xdr:rowOff>
    </xdr:to>
    <xdr:sp macro="" textlink="">
      <xdr:nvSpPr>
        <xdr:cNvPr id="297" name="フローチャート: 判断 296">
          <a:extLst>
            <a:ext uri="{FF2B5EF4-FFF2-40B4-BE49-F238E27FC236}">
              <a16:creationId xmlns:a16="http://schemas.microsoft.com/office/drawing/2014/main" xmlns="" id="{44DC0262-D72E-4D81-95F5-2E06DC1541DE}"/>
            </a:ext>
          </a:extLst>
        </xdr:cNvPr>
        <xdr:cNvSpPr/>
      </xdr:nvSpPr>
      <xdr:spPr>
        <a:xfrm>
          <a:off x="2857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98" name="フローチャート: 判断 297">
          <a:extLst>
            <a:ext uri="{FF2B5EF4-FFF2-40B4-BE49-F238E27FC236}">
              <a16:creationId xmlns:a16="http://schemas.microsoft.com/office/drawing/2014/main" xmlns="" id="{3BB32D2F-8F70-48CE-8E64-419A81BE2BE3}"/>
            </a:ext>
          </a:extLst>
        </xdr:cNvPr>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101600</xdr:rowOff>
    </xdr:from>
    <xdr:to>
      <xdr:col>6</xdr:col>
      <xdr:colOff>38100</xdr:colOff>
      <xdr:row>83</xdr:row>
      <xdr:rowOff>31750</xdr:rowOff>
    </xdr:to>
    <xdr:sp macro="" textlink="">
      <xdr:nvSpPr>
        <xdr:cNvPr id="299" name="フローチャート: 判断 298">
          <a:extLst>
            <a:ext uri="{FF2B5EF4-FFF2-40B4-BE49-F238E27FC236}">
              <a16:creationId xmlns:a16="http://schemas.microsoft.com/office/drawing/2014/main" xmlns="" id="{922F4D0F-2693-4280-8013-3A35D789DC0A}"/>
            </a:ext>
          </a:extLst>
        </xdr:cNvPr>
        <xdr:cNvSpPr/>
      </xdr:nvSpPr>
      <xdr:spPr>
        <a:xfrm>
          <a:off x="1079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F09B8E7C-9097-4DE9-B812-1334E41BEFD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137F1C19-D620-433D-BCFB-B825E077DAF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05E50558-9EA4-4E08-93B1-B1DFC8016A0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D95F97A9-551A-4ED7-815B-9A585C1D37A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A347A136-284C-4CB8-AC80-86E321313F9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147320</xdr:rowOff>
    </xdr:from>
    <xdr:to>
      <xdr:col>24</xdr:col>
      <xdr:colOff>114300</xdr:colOff>
      <xdr:row>83</xdr:row>
      <xdr:rowOff>77470</xdr:rowOff>
    </xdr:to>
    <xdr:sp macro="" textlink="">
      <xdr:nvSpPr>
        <xdr:cNvPr id="305" name="楕円 304">
          <a:extLst>
            <a:ext uri="{FF2B5EF4-FFF2-40B4-BE49-F238E27FC236}">
              <a16:creationId xmlns:a16="http://schemas.microsoft.com/office/drawing/2014/main" xmlns="" id="{E199BD65-BF39-4FF6-ABC9-017F0EEE890E}"/>
            </a:ext>
          </a:extLst>
        </xdr:cNvPr>
        <xdr:cNvSpPr/>
      </xdr:nvSpPr>
      <xdr:spPr>
        <a:xfrm>
          <a:off x="4584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125747</xdr:rowOff>
    </xdr:from>
    <xdr:ext cx="405111" cy="259045"/>
    <xdr:sp macro="" textlink="">
      <xdr:nvSpPr>
        <xdr:cNvPr id="306" name="【公営住宅】&#10;有形固定資産減価償却率該当値テキスト">
          <a:extLst>
            <a:ext uri="{FF2B5EF4-FFF2-40B4-BE49-F238E27FC236}">
              <a16:creationId xmlns:a16="http://schemas.microsoft.com/office/drawing/2014/main" xmlns="" id="{79ABC30D-A08E-4354-BC6E-07755D985A93}"/>
            </a:ext>
          </a:extLst>
        </xdr:cNvPr>
        <xdr:cNvSpPr txBox="1"/>
      </xdr:nvSpPr>
      <xdr:spPr>
        <a:xfrm>
          <a:off x="4673600"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114936</xdr:rowOff>
    </xdr:from>
    <xdr:to>
      <xdr:col>20</xdr:col>
      <xdr:colOff>38100</xdr:colOff>
      <xdr:row>83</xdr:row>
      <xdr:rowOff>45086</xdr:rowOff>
    </xdr:to>
    <xdr:sp macro="" textlink="">
      <xdr:nvSpPr>
        <xdr:cNvPr id="307" name="楕円 306">
          <a:extLst>
            <a:ext uri="{FF2B5EF4-FFF2-40B4-BE49-F238E27FC236}">
              <a16:creationId xmlns:a16="http://schemas.microsoft.com/office/drawing/2014/main" xmlns="" id="{CA91F51D-9870-4089-839F-90137192E51F}"/>
            </a:ext>
          </a:extLst>
        </xdr:cNvPr>
        <xdr:cNvSpPr/>
      </xdr:nvSpPr>
      <xdr:spPr>
        <a:xfrm>
          <a:off x="3746500"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165736</xdr:rowOff>
    </xdr:from>
    <xdr:to>
      <xdr:col>24</xdr:col>
      <xdr:colOff>63500</xdr:colOff>
      <xdr:row>83</xdr:row>
      <xdr:rowOff>26670</xdr:rowOff>
    </xdr:to>
    <xdr:cxnSp macro="">
      <xdr:nvCxnSpPr>
        <xdr:cNvPr id="308" name="直線コネクタ 307">
          <a:extLst>
            <a:ext uri="{FF2B5EF4-FFF2-40B4-BE49-F238E27FC236}">
              <a16:creationId xmlns:a16="http://schemas.microsoft.com/office/drawing/2014/main" xmlns="" id="{7096B7C8-A183-4985-AD00-ECEC9B368250}"/>
            </a:ext>
          </a:extLst>
        </xdr:cNvPr>
        <xdr:cNvCxnSpPr/>
      </xdr:nvCxnSpPr>
      <xdr:spPr>
        <a:xfrm>
          <a:off x="3797300" y="14224636"/>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93980</xdr:rowOff>
    </xdr:from>
    <xdr:to>
      <xdr:col>15</xdr:col>
      <xdr:colOff>101600</xdr:colOff>
      <xdr:row>83</xdr:row>
      <xdr:rowOff>24130</xdr:rowOff>
    </xdr:to>
    <xdr:sp macro="" textlink="">
      <xdr:nvSpPr>
        <xdr:cNvPr id="309" name="楕円 308">
          <a:extLst>
            <a:ext uri="{FF2B5EF4-FFF2-40B4-BE49-F238E27FC236}">
              <a16:creationId xmlns:a16="http://schemas.microsoft.com/office/drawing/2014/main" xmlns="" id="{73F57EC4-2ABB-4EB6-9111-C775BB8B379B}"/>
            </a:ext>
          </a:extLst>
        </xdr:cNvPr>
        <xdr:cNvSpPr/>
      </xdr:nvSpPr>
      <xdr:spPr>
        <a:xfrm>
          <a:off x="2857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144780</xdr:rowOff>
    </xdr:from>
    <xdr:to>
      <xdr:col>19</xdr:col>
      <xdr:colOff>177800</xdr:colOff>
      <xdr:row>82</xdr:row>
      <xdr:rowOff>165736</xdr:rowOff>
    </xdr:to>
    <xdr:cxnSp macro="">
      <xdr:nvCxnSpPr>
        <xdr:cNvPr id="310" name="直線コネクタ 309">
          <a:extLst>
            <a:ext uri="{FF2B5EF4-FFF2-40B4-BE49-F238E27FC236}">
              <a16:creationId xmlns:a16="http://schemas.microsoft.com/office/drawing/2014/main" xmlns="" id="{DBF407E8-B908-4217-A9E8-1B4D8836AB1D}"/>
            </a:ext>
          </a:extLst>
        </xdr:cNvPr>
        <xdr:cNvCxnSpPr/>
      </xdr:nvCxnSpPr>
      <xdr:spPr>
        <a:xfrm>
          <a:off x="2908300" y="1420368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59689</xdr:rowOff>
    </xdr:from>
    <xdr:to>
      <xdr:col>10</xdr:col>
      <xdr:colOff>165100</xdr:colOff>
      <xdr:row>82</xdr:row>
      <xdr:rowOff>161289</xdr:rowOff>
    </xdr:to>
    <xdr:sp macro="" textlink="">
      <xdr:nvSpPr>
        <xdr:cNvPr id="311" name="楕円 310">
          <a:extLst>
            <a:ext uri="{FF2B5EF4-FFF2-40B4-BE49-F238E27FC236}">
              <a16:creationId xmlns:a16="http://schemas.microsoft.com/office/drawing/2014/main" xmlns="" id="{AF29459F-65B7-4AEA-91FF-2001AF45F291}"/>
            </a:ext>
          </a:extLst>
        </xdr:cNvPr>
        <xdr:cNvSpPr/>
      </xdr:nvSpPr>
      <xdr:spPr>
        <a:xfrm>
          <a:off x="1968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110489</xdr:rowOff>
    </xdr:from>
    <xdr:to>
      <xdr:col>15</xdr:col>
      <xdr:colOff>50800</xdr:colOff>
      <xdr:row>82</xdr:row>
      <xdr:rowOff>144780</xdr:rowOff>
    </xdr:to>
    <xdr:cxnSp macro="">
      <xdr:nvCxnSpPr>
        <xdr:cNvPr id="312" name="直線コネクタ 311">
          <a:extLst>
            <a:ext uri="{FF2B5EF4-FFF2-40B4-BE49-F238E27FC236}">
              <a16:creationId xmlns:a16="http://schemas.microsoft.com/office/drawing/2014/main" xmlns="" id="{28ACACD9-B319-4CC6-ABC7-E22EAD74BB7D}"/>
            </a:ext>
          </a:extLst>
        </xdr:cNvPr>
        <xdr:cNvCxnSpPr/>
      </xdr:nvCxnSpPr>
      <xdr:spPr>
        <a:xfrm>
          <a:off x="2019300" y="141693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46355</xdr:rowOff>
    </xdr:from>
    <xdr:to>
      <xdr:col>6</xdr:col>
      <xdr:colOff>38100</xdr:colOff>
      <xdr:row>82</xdr:row>
      <xdr:rowOff>147955</xdr:rowOff>
    </xdr:to>
    <xdr:sp macro="" textlink="">
      <xdr:nvSpPr>
        <xdr:cNvPr id="313" name="楕円 312">
          <a:extLst>
            <a:ext uri="{FF2B5EF4-FFF2-40B4-BE49-F238E27FC236}">
              <a16:creationId xmlns:a16="http://schemas.microsoft.com/office/drawing/2014/main" xmlns="" id="{E1848F3F-E8E4-47C6-B477-C70C7CA3C314}"/>
            </a:ext>
          </a:extLst>
        </xdr:cNvPr>
        <xdr:cNvSpPr/>
      </xdr:nvSpPr>
      <xdr:spPr>
        <a:xfrm>
          <a:off x="10795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97155</xdr:rowOff>
    </xdr:from>
    <xdr:to>
      <xdr:col>10</xdr:col>
      <xdr:colOff>114300</xdr:colOff>
      <xdr:row>82</xdr:row>
      <xdr:rowOff>110489</xdr:rowOff>
    </xdr:to>
    <xdr:cxnSp macro="">
      <xdr:nvCxnSpPr>
        <xdr:cNvPr id="314" name="直線コネクタ 313">
          <a:extLst>
            <a:ext uri="{FF2B5EF4-FFF2-40B4-BE49-F238E27FC236}">
              <a16:creationId xmlns:a16="http://schemas.microsoft.com/office/drawing/2014/main" xmlns="" id="{30955A9F-FB87-42B7-973E-407D7C534878}"/>
            </a:ext>
          </a:extLst>
        </xdr:cNvPr>
        <xdr:cNvCxnSpPr/>
      </xdr:nvCxnSpPr>
      <xdr:spPr>
        <a:xfrm>
          <a:off x="1130300" y="14156055"/>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43832</xdr:rowOff>
    </xdr:from>
    <xdr:ext cx="405111" cy="259045"/>
    <xdr:sp macro="" textlink="">
      <xdr:nvSpPr>
        <xdr:cNvPr id="315" name="n_1aveValue【公営住宅】&#10;有形固定資産減価償却率">
          <a:extLst>
            <a:ext uri="{FF2B5EF4-FFF2-40B4-BE49-F238E27FC236}">
              <a16:creationId xmlns:a16="http://schemas.microsoft.com/office/drawing/2014/main" xmlns="" id="{38E10E2F-C90E-4EDD-ACF1-6ED65C6B2944}"/>
            </a:ext>
          </a:extLst>
        </xdr:cNvPr>
        <xdr:cNvSpPr txBox="1"/>
      </xdr:nvSpPr>
      <xdr:spPr>
        <a:xfrm>
          <a:off x="35820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40022</xdr:rowOff>
    </xdr:from>
    <xdr:ext cx="405111" cy="259045"/>
    <xdr:sp macro="" textlink="">
      <xdr:nvSpPr>
        <xdr:cNvPr id="316" name="n_2aveValue【公営住宅】&#10;有形固定資産減価償却率">
          <a:extLst>
            <a:ext uri="{FF2B5EF4-FFF2-40B4-BE49-F238E27FC236}">
              <a16:creationId xmlns:a16="http://schemas.microsoft.com/office/drawing/2014/main" xmlns="" id="{CF66120A-517B-408C-B4EE-49468B0726A0}"/>
            </a:ext>
          </a:extLst>
        </xdr:cNvPr>
        <xdr:cNvSpPr txBox="1"/>
      </xdr:nvSpPr>
      <xdr:spPr>
        <a:xfrm>
          <a:off x="27057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47641</xdr:rowOff>
    </xdr:from>
    <xdr:ext cx="405111" cy="259045"/>
    <xdr:sp macro="" textlink="">
      <xdr:nvSpPr>
        <xdr:cNvPr id="317" name="n_3aveValue【公営住宅】&#10;有形固定資産減価償却率">
          <a:extLst>
            <a:ext uri="{FF2B5EF4-FFF2-40B4-BE49-F238E27FC236}">
              <a16:creationId xmlns:a16="http://schemas.microsoft.com/office/drawing/2014/main" xmlns="" id="{5804F349-0CF6-48A5-BB57-D6745DDD350A}"/>
            </a:ext>
          </a:extLst>
        </xdr:cNvPr>
        <xdr:cNvSpPr txBox="1"/>
      </xdr:nvSpPr>
      <xdr:spPr>
        <a:xfrm>
          <a:off x="1816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22877</xdr:rowOff>
    </xdr:from>
    <xdr:ext cx="405111" cy="259045"/>
    <xdr:sp macro="" textlink="">
      <xdr:nvSpPr>
        <xdr:cNvPr id="318" name="n_4aveValue【公営住宅】&#10;有形固定資産減価償却率">
          <a:extLst>
            <a:ext uri="{FF2B5EF4-FFF2-40B4-BE49-F238E27FC236}">
              <a16:creationId xmlns:a16="http://schemas.microsoft.com/office/drawing/2014/main" xmlns="" id="{7CC804F5-7C32-4B43-AB8C-70B27B66557B}"/>
            </a:ext>
          </a:extLst>
        </xdr:cNvPr>
        <xdr:cNvSpPr txBox="1"/>
      </xdr:nvSpPr>
      <xdr:spPr>
        <a:xfrm>
          <a:off x="927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61613</xdr:rowOff>
    </xdr:from>
    <xdr:ext cx="405111" cy="259045"/>
    <xdr:sp macro="" textlink="">
      <xdr:nvSpPr>
        <xdr:cNvPr id="319" name="n_1mainValue【公営住宅】&#10;有形固定資産減価償却率">
          <a:extLst>
            <a:ext uri="{FF2B5EF4-FFF2-40B4-BE49-F238E27FC236}">
              <a16:creationId xmlns:a16="http://schemas.microsoft.com/office/drawing/2014/main" xmlns="" id="{13A99E0C-1732-4326-8A7C-2437B9070CFB}"/>
            </a:ext>
          </a:extLst>
        </xdr:cNvPr>
        <xdr:cNvSpPr txBox="1"/>
      </xdr:nvSpPr>
      <xdr:spPr>
        <a:xfrm>
          <a:off x="3582044"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40657</xdr:rowOff>
    </xdr:from>
    <xdr:ext cx="405111" cy="259045"/>
    <xdr:sp macro="" textlink="">
      <xdr:nvSpPr>
        <xdr:cNvPr id="320" name="n_2mainValue【公営住宅】&#10;有形固定資産減価償却率">
          <a:extLst>
            <a:ext uri="{FF2B5EF4-FFF2-40B4-BE49-F238E27FC236}">
              <a16:creationId xmlns:a16="http://schemas.microsoft.com/office/drawing/2014/main" xmlns="" id="{6AAB6C70-D1BA-4058-9590-E7DEC84F5D60}"/>
            </a:ext>
          </a:extLst>
        </xdr:cNvPr>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6366</xdr:rowOff>
    </xdr:from>
    <xdr:ext cx="405111" cy="259045"/>
    <xdr:sp macro="" textlink="">
      <xdr:nvSpPr>
        <xdr:cNvPr id="321" name="n_3mainValue【公営住宅】&#10;有形固定資産減価償却率">
          <a:extLst>
            <a:ext uri="{FF2B5EF4-FFF2-40B4-BE49-F238E27FC236}">
              <a16:creationId xmlns:a16="http://schemas.microsoft.com/office/drawing/2014/main" xmlns="" id="{E81D6BA9-AA47-4B52-AD49-491E02C8B3D5}"/>
            </a:ext>
          </a:extLst>
        </xdr:cNvPr>
        <xdr:cNvSpPr txBox="1"/>
      </xdr:nvSpPr>
      <xdr:spPr>
        <a:xfrm>
          <a:off x="1816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164482</xdr:rowOff>
    </xdr:from>
    <xdr:ext cx="405111" cy="259045"/>
    <xdr:sp macro="" textlink="">
      <xdr:nvSpPr>
        <xdr:cNvPr id="322" name="n_4mainValue【公営住宅】&#10;有形固定資産減価償却率">
          <a:extLst>
            <a:ext uri="{FF2B5EF4-FFF2-40B4-BE49-F238E27FC236}">
              <a16:creationId xmlns:a16="http://schemas.microsoft.com/office/drawing/2014/main" xmlns="" id="{4CB85EBE-D5B4-405B-A563-8FC999A8ADB7}"/>
            </a:ext>
          </a:extLst>
        </xdr:cNvPr>
        <xdr:cNvSpPr txBox="1"/>
      </xdr:nvSpPr>
      <xdr:spPr>
        <a:xfrm>
          <a:off x="927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xmlns="" id="{16901944-0DF8-409C-A182-89782E29E7B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xmlns="" id="{9878041A-DC6C-4DA5-A7D3-419E7450F78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xmlns="" id="{17DF89C4-D317-4D3C-BA80-B10DB8796CE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xmlns="" id="{9B468114-E7DC-4EFF-814D-DC4EF9D63A2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xmlns="" id="{D32B54AF-2F6C-41DB-8615-76E70C4831B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xmlns="" id="{FF4EB51C-202A-498C-A241-F697E3DD2C8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xmlns="" id="{869C1916-EDCD-42B5-B01F-1F9C223CF16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xmlns="" id="{2A198290-B658-431B-981E-04949880C28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xmlns="" id="{92873F0F-6E89-4C5E-81BC-99C23AD22E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xmlns="" id="{7B9F5BB1-563B-43DE-965A-FAA228CD971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a:extLst>
            <a:ext uri="{FF2B5EF4-FFF2-40B4-BE49-F238E27FC236}">
              <a16:creationId xmlns:a16="http://schemas.microsoft.com/office/drawing/2014/main" xmlns="" id="{292787C0-DEAA-46D1-9356-D6371D899D3F}"/>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a:extLst>
            <a:ext uri="{FF2B5EF4-FFF2-40B4-BE49-F238E27FC236}">
              <a16:creationId xmlns:a16="http://schemas.microsoft.com/office/drawing/2014/main" xmlns="" id="{24E3C803-0E4A-45B0-B2A3-C6A6957CAF1F}"/>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xmlns="" id="{321625CA-1CB3-44D3-AD10-1F00C04F549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xmlns="" id="{6AE11D72-DA05-4589-BB33-81310D07648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a:extLst>
            <a:ext uri="{FF2B5EF4-FFF2-40B4-BE49-F238E27FC236}">
              <a16:creationId xmlns:a16="http://schemas.microsoft.com/office/drawing/2014/main" xmlns="" id="{1B9C25EC-8A14-4994-BAD3-BD428264606D}"/>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a:extLst>
            <a:ext uri="{FF2B5EF4-FFF2-40B4-BE49-F238E27FC236}">
              <a16:creationId xmlns:a16="http://schemas.microsoft.com/office/drawing/2014/main" xmlns="" id="{B471C96A-F6EE-4635-B1E9-605F4B577764}"/>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xmlns="" id="{2A5667A3-2FBF-4960-9AAC-029E509B935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xmlns="" id="{DA2AFF3D-B783-4679-B0BF-4CFDAE0D852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xmlns="" id="{FAF01B45-71CE-4BE0-9202-3D82DC13B5C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22098</xdr:rowOff>
    </xdr:from>
    <xdr:to>
      <xdr:col>54</xdr:col>
      <xdr:colOff>189865</xdr:colOff>
      <xdr:row>85</xdr:row>
      <xdr:rowOff>89536</xdr:rowOff>
    </xdr:to>
    <xdr:cxnSp macro="">
      <xdr:nvCxnSpPr>
        <xdr:cNvPr id="342" name="直線コネクタ 341">
          <a:extLst>
            <a:ext uri="{FF2B5EF4-FFF2-40B4-BE49-F238E27FC236}">
              <a16:creationId xmlns:a16="http://schemas.microsoft.com/office/drawing/2014/main" xmlns="" id="{C351895C-0228-4D20-82DD-8028A7A71A4E}"/>
            </a:ext>
          </a:extLst>
        </xdr:cNvPr>
        <xdr:cNvCxnSpPr/>
      </xdr:nvCxnSpPr>
      <xdr:spPr>
        <a:xfrm flipV="1">
          <a:off x="10476865" y="13395198"/>
          <a:ext cx="0" cy="126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a:extLst>
            <a:ext uri="{FF2B5EF4-FFF2-40B4-BE49-F238E27FC236}">
              <a16:creationId xmlns:a16="http://schemas.microsoft.com/office/drawing/2014/main" xmlns="" id="{8A8AFAB5-1818-4366-94E2-E7959ACBD459}"/>
            </a:ext>
          </a:extLst>
        </xdr:cNvPr>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a:extLst>
            <a:ext uri="{FF2B5EF4-FFF2-40B4-BE49-F238E27FC236}">
              <a16:creationId xmlns:a16="http://schemas.microsoft.com/office/drawing/2014/main" xmlns="" id="{F82960E0-B42F-4175-9965-7E4EE9EA09EC}"/>
            </a:ext>
          </a:extLst>
        </xdr:cNvPr>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140225</xdr:rowOff>
    </xdr:from>
    <xdr:ext cx="469744" cy="259045"/>
    <xdr:sp macro="" textlink="">
      <xdr:nvSpPr>
        <xdr:cNvPr id="345" name="【公営住宅】&#10;一人当たり面積最大値テキスト">
          <a:extLst>
            <a:ext uri="{FF2B5EF4-FFF2-40B4-BE49-F238E27FC236}">
              <a16:creationId xmlns:a16="http://schemas.microsoft.com/office/drawing/2014/main" xmlns="" id="{F6049DBC-5B82-400E-A22A-018650617FD9}"/>
            </a:ext>
          </a:extLst>
        </xdr:cNvPr>
        <xdr:cNvSpPr txBox="1"/>
      </xdr:nvSpPr>
      <xdr:spPr>
        <a:xfrm>
          <a:off x="10515600" y="1317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22098</xdr:rowOff>
    </xdr:from>
    <xdr:to>
      <xdr:col>55</xdr:col>
      <xdr:colOff>88900</xdr:colOff>
      <xdr:row>78</xdr:row>
      <xdr:rowOff>22098</xdr:rowOff>
    </xdr:to>
    <xdr:cxnSp macro="">
      <xdr:nvCxnSpPr>
        <xdr:cNvPr id="346" name="直線コネクタ 345">
          <a:extLst>
            <a:ext uri="{FF2B5EF4-FFF2-40B4-BE49-F238E27FC236}">
              <a16:creationId xmlns:a16="http://schemas.microsoft.com/office/drawing/2014/main" xmlns="" id="{E8C6DB91-44B3-48F2-8BA4-D43AC92C0314}"/>
            </a:ext>
          </a:extLst>
        </xdr:cNvPr>
        <xdr:cNvCxnSpPr/>
      </xdr:nvCxnSpPr>
      <xdr:spPr>
        <a:xfrm>
          <a:off x="10388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130763</xdr:rowOff>
    </xdr:from>
    <xdr:ext cx="469744" cy="259045"/>
    <xdr:sp macro="" textlink="">
      <xdr:nvSpPr>
        <xdr:cNvPr id="347" name="【公営住宅】&#10;一人当たり面積平均値テキスト">
          <a:extLst>
            <a:ext uri="{FF2B5EF4-FFF2-40B4-BE49-F238E27FC236}">
              <a16:creationId xmlns:a16="http://schemas.microsoft.com/office/drawing/2014/main" xmlns="" id="{69537F26-4E50-4297-B233-479AF16134DF}"/>
            </a:ext>
          </a:extLst>
        </xdr:cNvPr>
        <xdr:cNvSpPr txBox="1"/>
      </xdr:nvSpPr>
      <xdr:spPr>
        <a:xfrm>
          <a:off x="10515600" y="14189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107886</xdr:rowOff>
    </xdr:from>
    <xdr:to>
      <xdr:col>55</xdr:col>
      <xdr:colOff>50800</xdr:colOff>
      <xdr:row>84</xdr:row>
      <xdr:rowOff>38036</xdr:rowOff>
    </xdr:to>
    <xdr:sp macro="" textlink="">
      <xdr:nvSpPr>
        <xdr:cNvPr id="348" name="フローチャート: 判断 347">
          <a:extLst>
            <a:ext uri="{FF2B5EF4-FFF2-40B4-BE49-F238E27FC236}">
              <a16:creationId xmlns:a16="http://schemas.microsoft.com/office/drawing/2014/main" xmlns="" id="{CEA31A87-6583-436D-9E45-82CDC69B79FA}"/>
            </a:ext>
          </a:extLst>
        </xdr:cNvPr>
        <xdr:cNvSpPr/>
      </xdr:nvSpPr>
      <xdr:spPr>
        <a:xfrm>
          <a:off x="10426700" y="1433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130747</xdr:rowOff>
    </xdr:from>
    <xdr:to>
      <xdr:col>50</xdr:col>
      <xdr:colOff>165100</xdr:colOff>
      <xdr:row>84</xdr:row>
      <xdr:rowOff>60897</xdr:rowOff>
    </xdr:to>
    <xdr:sp macro="" textlink="">
      <xdr:nvSpPr>
        <xdr:cNvPr id="349" name="フローチャート: 判断 348">
          <a:extLst>
            <a:ext uri="{FF2B5EF4-FFF2-40B4-BE49-F238E27FC236}">
              <a16:creationId xmlns:a16="http://schemas.microsoft.com/office/drawing/2014/main" xmlns="" id="{4EB25505-953A-4BB5-8A8C-B7FBE770BB5E}"/>
            </a:ext>
          </a:extLst>
        </xdr:cNvPr>
        <xdr:cNvSpPr/>
      </xdr:nvSpPr>
      <xdr:spPr>
        <a:xfrm>
          <a:off x="9588500" y="1436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152464</xdr:rowOff>
    </xdr:from>
    <xdr:to>
      <xdr:col>46</xdr:col>
      <xdr:colOff>38100</xdr:colOff>
      <xdr:row>84</xdr:row>
      <xdr:rowOff>82614</xdr:rowOff>
    </xdr:to>
    <xdr:sp macro="" textlink="">
      <xdr:nvSpPr>
        <xdr:cNvPr id="350" name="フローチャート: 判断 349">
          <a:extLst>
            <a:ext uri="{FF2B5EF4-FFF2-40B4-BE49-F238E27FC236}">
              <a16:creationId xmlns:a16="http://schemas.microsoft.com/office/drawing/2014/main" xmlns="" id="{247D066F-7D78-48BB-985A-C4624AD0D8B9}"/>
            </a:ext>
          </a:extLst>
        </xdr:cNvPr>
        <xdr:cNvSpPr/>
      </xdr:nvSpPr>
      <xdr:spPr>
        <a:xfrm>
          <a:off x="8699500" y="1438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157607</xdr:rowOff>
    </xdr:from>
    <xdr:to>
      <xdr:col>41</xdr:col>
      <xdr:colOff>101600</xdr:colOff>
      <xdr:row>84</xdr:row>
      <xdr:rowOff>87757</xdr:rowOff>
    </xdr:to>
    <xdr:sp macro="" textlink="">
      <xdr:nvSpPr>
        <xdr:cNvPr id="351" name="フローチャート: 判断 350">
          <a:extLst>
            <a:ext uri="{FF2B5EF4-FFF2-40B4-BE49-F238E27FC236}">
              <a16:creationId xmlns:a16="http://schemas.microsoft.com/office/drawing/2014/main" xmlns="" id="{B1B3FF1C-D72B-43C7-9BC0-99EF78BFBE26}"/>
            </a:ext>
          </a:extLst>
        </xdr:cNvPr>
        <xdr:cNvSpPr/>
      </xdr:nvSpPr>
      <xdr:spPr>
        <a:xfrm>
          <a:off x="7810500" y="1438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153036</xdr:rowOff>
    </xdr:from>
    <xdr:to>
      <xdr:col>36</xdr:col>
      <xdr:colOff>165100</xdr:colOff>
      <xdr:row>84</xdr:row>
      <xdr:rowOff>83186</xdr:rowOff>
    </xdr:to>
    <xdr:sp macro="" textlink="">
      <xdr:nvSpPr>
        <xdr:cNvPr id="352" name="フローチャート: 判断 351">
          <a:extLst>
            <a:ext uri="{FF2B5EF4-FFF2-40B4-BE49-F238E27FC236}">
              <a16:creationId xmlns:a16="http://schemas.microsoft.com/office/drawing/2014/main" xmlns="" id="{666B13FA-9266-470B-98C9-BE20CDEE6EC1}"/>
            </a:ext>
          </a:extLst>
        </xdr:cNvPr>
        <xdr:cNvSpPr/>
      </xdr:nvSpPr>
      <xdr:spPr>
        <a:xfrm>
          <a:off x="6921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xmlns="" id="{D997A992-CDBF-4351-9134-C470F44848C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xmlns="" id="{358E41C5-0499-4E05-9FCC-33523E2AC51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890BACB7-5A9C-4E23-971F-5231B8E2986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F9B049A5-0477-49C2-BF46-D704F35A041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C3E9BB32-DE0E-4D0A-BE9F-A18C421E70F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98743</xdr:rowOff>
    </xdr:from>
    <xdr:to>
      <xdr:col>55</xdr:col>
      <xdr:colOff>50800</xdr:colOff>
      <xdr:row>85</xdr:row>
      <xdr:rowOff>28893</xdr:rowOff>
    </xdr:to>
    <xdr:sp macro="" textlink="">
      <xdr:nvSpPr>
        <xdr:cNvPr id="358" name="楕円 357">
          <a:extLst>
            <a:ext uri="{FF2B5EF4-FFF2-40B4-BE49-F238E27FC236}">
              <a16:creationId xmlns:a16="http://schemas.microsoft.com/office/drawing/2014/main" xmlns="" id="{798B6496-B2AB-4748-A6EF-0DD373DB6097}"/>
            </a:ext>
          </a:extLst>
        </xdr:cNvPr>
        <xdr:cNvSpPr/>
      </xdr:nvSpPr>
      <xdr:spPr>
        <a:xfrm>
          <a:off x="10426700" y="1450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13670</xdr:rowOff>
    </xdr:from>
    <xdr:ext cx="469744" cy="259045"/>
    <xdr:sp macro="" textlink="">
      <xdr:nvSpPr>
        <xdr:cNvPr id="359" name="【公営住宅】&#10;一人当たり面積該当値テキスト">
          <a:extLst>
            <a:ext uri="{FF2B5EF4-FFF2-40B4-BE49-F238E27FC236}">
              <a16:creationId xmlns:a16="http://schemas.microsoft.com/office/drawing/2014/main" xmlns="" id="{EEEE3F66-ECEA-49D2-ADB4-D05623A08713}"/>
            </a:ext>
          </a:extLst>
        </xdr:cNvPr>
        <xdr:cNvSpPr txBox="1"/>
      </xdr:nvSpPr>
      <xdr:spPr>
        <a:xfrm>
          <a:off x="10515600" y="1441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97028</xdr:rowOff>
    </xdr:from>
    <xdr:to>
      <xdr:col>50</xdr:col>
      <xdr:colOff>165100</xdr:colOff>
      <xdr:row>85</xdr:row>
      <xdr:rowOff>27178</xdr:rowOff>
    </xdr:to>
    <xdr:sp macro="" textlink="">
      <xdr:nvSpPr>
        <xdr:cNvPr id="360" name="楕円 359">
          <a:extLst>
            <a:ext uri="{FF2B5EF4-FFF2-40B4-BE49-F238E27FC236}">
              <a16:creationId xmlns:a16="http://schemas.microsoft.com/office/drawing/2014/main" xmlns="" id="{BC7BBE7E-2DB7-413F-83F3-18E3862FDC84}"/>
            </a:ext>
          </a:extLst>
        </xdr:cNvPr>
        <xdr:cNvSpPr/>
      </xdr:nvSpPr>
      <xdr:spPr>
        <a:xfrm>
          <a:off x="9588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147828</xdr:rowOff>
    </xdr:from>
    <xdr:to>
      <xdr:col>55</xdr:col>
      <xdr:colOff>0</xdr:colOff>
      <xdr:row>84</xdr:row>
      <xdr:rowOff>149543</xdr:rowOff>
    </xdr:to>
    <xdr:cxnSp macro="">
      <xdr:nvCxnSpPr>
        <xdr:cNvPr id="361" name="直線コネクタ 360">
          <a:extLst>
            <a:ext uri="{FF2B5EF4-FFF2-40B4-BE49-F238E27FC236}">
              <a16:creationId xmlns:a16="http://schemas.microsoft.com/office/drawing/2014/main" xmlns="" id="{6EFEB0A1-FDB5-4701-B6FB-E015CAC23EE5}"/>
            </a:ext>
          </a:extLst>
        </xdr:cNvPr>
        <xdr:cNvCxnSpPr/>
      </xdr:nvCxnSpPr>
      <xdr:spPr>
        <a:xfrm>
          <a:off x="9639300" y="14549628"/>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96456</xdr:rowOff>
    </xdr:from>
    <xdr:to>
      <xdr:col>46</xdr:col>
      <xdr:colOff>38100</xdr:colOff>
      <xdr:row>85</xdr:row>
      <xdr:rowOff>26606</xdr:rowOff>
    </xdr:to>
    <xdr:sp macro="" textlink="">
      <xdr:nvSpPr>
        <xdr:cNvPr id="362" name="楕円 361">
          <a:extLst>
            <a:ext uri="{FF2B5EF4-FFF2-40B4-BE49-F238E27FC236}">
              <a16:creationId xmlns:a16="http://schemas.microsoft.com/office/drawing/2014/main" xmlns="" id="{041C3329-43CA-4065-81A5-0C7555CBDB8F}"/>
            </a:ext>
          </a:extLst>
        </xdr:cNvPr>
        <xdr:cNvSpPr/>
      </xdr:nvSpPr>
      <xdr:spPr>
        <a:xfrm>
          <a:off x="8699500" y="1449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147256</xdr:rowOff>
    </xdr:from>
    <xdr:to>
      <xdr:col>50</xdr:col>
      <xdr:colOff>114300</xdr:colOff>
      <xdr:row>84</xdr:row>
      <xdr:rowOff>147828</xdr:rowOff>
    </xdr:to>
    <xdr:cxnSp macro="">
      <xdr:nvCxnSpPr>
        <xdr:cNvPr id="363" name="直線コネクタ 362">
          <a:extLst>
            <a:ext uri="{FF2B5EF4-FFF2-40B4-BE49-F238E27FC236}">
              <a16:creationId xmlns:a16="http://schemas.microsoft.com/office/drawing/2014/main" xmlns="" id="{11FE6B7D-F323-4899-8796-95CA8AD3EA6B}"/>
            </a:ext>
          </a:extLst>
        </xdr:cNvPr>
        <xdr:cNvCxnSpPr/>
      </xdr:nvCxnSpPr>
      <xdr:spPr>
        <a:xfrm>
          <a:off x="8750300" y="14549056"/>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96456</xdr:rowOff>
    </xdr:from>
    <xdr:to>
      <xdr:col>41</xdr:col>
      <xdr:colOff>101600</xdr:colOff>
      <xdr:row>85</xdr:row>
      <xdr:rowOff>26606</xdr:rowOff>
    </xdr:to>
    <xdr:sp macro="" textlink="">
      <xdr:nvSpPr>
        <xdr:cNvPr id="364" name="楕円 363">
          <a:extLst>
            <a:ext uri="{FF2B5EF4-FFF2-40B4-BE49-F238E27FC236}">
              <a16:creationId xmlns:a16="http://schemas.microsoft.com/office/drawing/2014/main" xmlns="" id="{D6FB2EBF-DCFA-4543-8522-4739773857AA}"/>
            </a:ext>
          </a:extLst>
        </xdr:cNvPr>
        <xdr:cNvSpPr/>
      </xdr:nvSpPr>
      <xdr:spPr>
        <a:xfrm>
          <a:off x="7810500" y="1449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147256</xdr:rowOff>
    </xdr:from>
    <xdr:to>
      <xdr:col>45</xdr:col>
      <xdr:colOff>177800</xdr:colOff>
      <xdr:row>84</xdr:row>
      <xdr:rowOff>147256</xdr:rowOff>
    </xdr:to>
    <xdr:cxnSp macro="">
      <xdr:nvCxnSpPr>
        <xdr:cNvPr id="365" name="直線コネクタ 364">
          <a:extLst>
            <a:ext uri="{FF2B5EF4-FFF2-40B4-BE49-F238E27FC236}">
              <a16:creationId xmlns:a16="http://schemas.microsoft.com/office/drawing/2014/main" xmlns="" id="{EAA953AC-7BFE-4DA8-9C7B-FDC64823E468}"/>
            </a:ext>
          </a:extLst>
        </xdr:cNvPr>
        <xdr:cNvCxnSpPr/>
      </xdr:nvCxnSpPr>
      <xdr:spPr>
        <a:xfrm>
          <a:off x="7861300" y="14549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96456</xdr:rowOff>
    </xdr:from>
    <xdr:to>
      <xdr:col>36</xdr:col>
      <xdr:colOff>165100</xdr:colOff>
      <xdr:row>85</xdr:row>
      <xdr:rowOff>26606</xdr:rowOff>
    </xdr:to>
    <xdr:sp macro="" textlink="">
      <xdr:nvSpPr>
        <xdr:cNvPr id="366" name="楕円 365">
          <a:extLst>
            <a:ext uri="{FF2B5EF4-FFF2-40B4-BE49-F238E27FC236}">
              <a16:creationId xmlns:a16="http://schemas.microsoft.com/office/drawing/2014/main" xmlns="" id="{FA90382E-7C05-46E6-8266-8E6CA1C1A847}"/>
            </a:ext>
          </a:extLst>
        </xdr:cNvPr>
        <xdr:cNvSpPr/>
      </xdr:nvSpPr>
      <xdr:spPr>
        <a:xfrm>
          <a:off x="6921500" y="1449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147256</xdr:rowOff>
    </xdr:from>
    <xdr:to>
      <xdr:col>41</xdr:col>
      <xdr:colOff>50800</xdr:colOff>
      <xdr:row>84</xdr:row>
      <xdr:rowOff>147256</xdr:rowOff>
    </xdr:to>
    <xdr:cxnSp macro="">
      <xdr:nvCxnSpPr>
        <xdr:cNvPr id="367" name="直線コネクタ 366">
          <a:extLst>
            <a:ext uri="{FF2B5EF4-FFF2-40B4-BE49-F238E27FC236}">
              <a16:creationId xmlns:a16="http://schemas.microsoft.com/office/drawing/2014/main" xmlns="" id="{FF9DDF69-70CE-4973-BF54-A4D8E64AD6D2}"/>
            </a:ext>
          </a:extLst>
        </xdr:cNvPr>
        <xdr:cNvCxnSpPr/>
      </xdr:nvCxnSpPr>
      <xdr:spPr>
        <a:xfrm>
          <a:off x="6972300" y="14549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77424</xdr:rowOff>
    </xdr:from>
    <xdr:ext cx="469744" cy="259045"/>
    <xdr:sp macro="" textlink="">
      <xdr:nvSpPr>
        <xdr:cNvPr id="368" name="n_1aveValue【公営住宅】&#10;一人当たり面積">
          <a:extLst>
            <a:ext uri="{FF2B5EF4-FFF2-40B4-BE49-F238E27FC236}">
              <a16:creationId xmlns:a16="http://schemas.microsoft.com/office/drawing/2014/main" xmlns="" id="{24974F46-7576-400A-966C-DF8143A51641}"/>
            </a:ext>
          </a:extLst>
        </xdr:cNvPr>
        <xdr:cNvSpPr txBox="1"/>
      </xdr:nvSpPr>
      <xdr:spPr>
        <a:xfrm>
          <a:off x="9391727" y="1413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99141</xdr:rowOff>
    </xdr:from>
    <xdr:ext cx="469744" cy="259045"/>
    <xdr:sp macro="" textlink="">
      <xdr:nvSpPr>
        <xdr:cNvPr id="369" name="n_2aveValue【公営住宅】&#10;一人当たり面積">
          <a:extLst>
            <a:ext uri="{FF2B5EF4-FFF2-40B4-BE49-F238E27FC236}">
              <a16:creationId xmlns:a16="http://schemas.microsoft.com/office/drawing/2014/main" xmlns="" id="{F96B6FED-75BD-44A9-926D-C1BC74000AD0}"/>
            </a:ext>
          </a:extLst>
        </xdr:cNvPr>
        <xdr:cNvSpPr txBox="1"/>
      </xdr:nvSpPr>
      <xdr:spPr>
        <a:xfrm>
          <a:off x="8515427" y="1415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104284</xdr:rowOff>
    </xdr:from>
    <xdr:ext cx="469744" cy="259045"/>
    <xdr:sp macro="" textlink="">
      <xdr:nvSpPr>
        <xdr:cNvPr id="370" name="n_3aveValue【公営住宅】&#10;一人当たり面積">
          <a:extLst>
            <a:ext uri="{FF2B5EF4-FFF2-40B4-BE49-F238E27FC236}">
              <a16:creationId xmlns:a16="http://schemas.microsoft.com/office/drawing/2014/main" xmlns="" id="{76FB29AB-A5C2-44BC-A54E-148F98A6BEC7}"/>
            </a:ext>
          </a:extLst>
        </xdr:cNvPr>
        <xdr:cNvSpPr txBox="1"/>
      </xdr:nvSpPr>
      <xdr:spPr>
        <a:xfrm>
          <a:off x="7626427" y="1416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99713</xdr:rowOff>
    </xdr:from>
    <xdr:ext cx="469744" cy="259045"/>
    <xdr:sp macro="" textlink="">
      <xdr:nvSpPr>
        <xdr:cNvPr id="371" name="n_4aveValue【公営住宅】&#10;一人当たり面積">
          <a:extLst>
            <a:ext uri="{FF2B5EF4-FFF2-40B4-BE49-F238E27FC236}">
              <a16:creationId xmlns:a16="http://schemas.microsoft.com/office/drawing/2014/main" xmlns="" id="{9481318B-6C38-4EA2-9BD4-6FC6E7C9782B}"/>
            </a:ext>
          </a:extLst>
        </xdr:cNvPr>
        <xdr:cNvSpPr txBox="1"/>
      </xdr:nvSpPr>
      <xdr:spPr>
        <a:xfrm>
          <a:off x="6737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18305</xdr:rowOff>
    </xdr:from>
    <xdr:ext cx="469744" cy="259045"/>
    <xdr:sp macro="" textlink="">
      <xdr:nvSpPr>
        <xdr:cNvPr id="372" name="n_1mainValue【公営住宅】&#10;一人当たり面積">
          <a:extLst>
            <a:ext uri="{FF2B5EF4-FFF2-40B4-BE49-F238E27FC236}">
              <a16:creationId xmlns:a16="http://schemas.microsoft.com/office/drawing/2014/main" xmlns="" id="{73EB63B3-B298-42BC-B5C6-F43BA8A4BE25}"/>
            </a:ext>
          </a:extLst>
        </xdr:cNvPr>
        <xdr:cNvSpPr txBox="1"/>
      </xdr:nvSpPr>
      <xdr:spPr>
        <a:xfrm>
          <a:off x="93917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17733</xdr:rowOff>
    </xdr:from>
    <xdr:ext cx="469744" cy="259045"/>
    <xdr:sp macro="" textlink="">
      <xdr:nvSpPr>
        <xdr:cNvPr id="373" name="n_2mainValue【公営住宅】&#10;一人当たり面積">
          <a:extLst>
            <a:ext uri="{FF2B5EF4-FFF2-40B4-BE49-F238E27FC236}">
              <a16:creationId xmlns:a16="http://schemas.microsoft.com/office/drawing/2014/main" xmlns="" id="{75193EB6-B236-4628-ADFB-E8BF79AF2232}"/>
            </a:ext>
          </a:extLst>
        </xdr:cNvPr>
        <xdr:cNvSpPr txBox="1"/>
      </xdr:nvSpPr>
      <xdr:spPr>
        <a:xfrm>
          <a:off x="8515427" y="14590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17733</xdr:rowOff>
    </xdr:from>
    <xdr:ext cx="469744" cy="259045"/>
    <xdr:sp macro="" textlink="">
      <xdr:nvSpPr>
        <xdr:cNvPr id="374" name="n_3mainValue【公営住宅】&#10;一人当たり面積">
          <a:extLst>
            <a:ext uri="{FF2B5EF4-FFF2-40B4-BE49-F238E27FC236}">
              <a16:creationId xmlns:a16="http://schemas.microsoft.com/office/drawing/2014/main" xmlns="" id="{46EB297D-5BA8-40E5-AE4A-8ACCCA49B005}"/>
            </a:ext>
          </a:extLst>
        </xdr:cNvPr>
        <xdr:cNvSpPr txBox="1"/>
      </xdr:nvSpPr>
      <xdr:spPr>
        <a:xfrm>
          <a:off x="7626427" y="14590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17733</xdr:rowOff>
    </xdr:from>
    <xdr:ext cx="469744" cy="259045"/>
    <xdr:sp macro="" textlink="">
      <xdr:nvSpPr>
        <xdr:cNvPr id="375" name="n_4mainValue【公営住宅】&#10;一人当たり面積">
          <a:extLst>
            <a:ext uri="{FF2B5EF4-FFF2-40B4-BE49-F238E27FC236}">
              <a16:creationId xmlns:a16="http://schemas.microsoft.com/office/drawing/2014/main" xmlns="" id="{E73100CC-76D3-460A-A488-7D78C73F6C24}"/>
            </a:ext>
          </a:extLst>
        </xdr:cNvPr>
        <xdr:cNvSpPr txBox="1"/>
      </xdr:nvSpPr>
      <xdr:spPr>
        <a:xfrm>
          <a:off x="6737427" y="14590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xmlns="" id="{B155A3E6-8664-4F0E-9E86-B6D9293B787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xmlns="" id="{E5F2F994-B9C1-4293-BECB-B007264CF98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xmlns="" id="{EA3ED649-72BF-4602-94E1-DB5CB58E35E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xmlns="" id="{B1C023CE-261F-4D0E-A982-4B5E930AD33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xmlns="" id="{CA99CDED-01E8-48B1-B2B7-6C2E492E7C2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xmlns="" id="{885E3A26-1C6B-4758-B4C0-63A925F0823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xmlns="" id="{D028CF38-01DC-4F7D-A60B-2D9E38B2A29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xmlns="" id="{5B034BD9-AD5B-47E9-923D-531856C05F9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xmlns="" id="{44AF7DB6-AB2B-4ED5-9739-8B132A9F418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xmlns="" id="{C7CA5CFA-E265-4797-B456-C663AECEFBC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xmlns="" id="{3D6DFED2-17F7-48CF-8ECF-72D4B160BBA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xmlns="" id="{0F9C8175-7748-4256-8B66-4B122E38FE6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xmlns="" id="{01BBE6F4-C05D-48DD-A29F-CBE31FE0598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xmlns="" id="{A42111B3-B56E-49E0-A065-FB4961BA652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xmlns="" id="{E5262E47-4741-4251-A892-D52B9FD3861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xmlns="" id="{B29808D0-BE8A-43F7-84C7-BBD0C974F6F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xmlns="" id="{FC109D2B-6A9A-4811-A260-1E69CD050CE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xmlns="" id="{8668695F-B1E1-4AA0-9A17-B0D8F8683BD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xmlns="" id="{7ED7A63C-4ED9-4FD1-BC68-038C8863612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xmlns="" id="{0B1C6FDB-F7B5-423E-83E7-E0AAB50B6B3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xmlns="" id="{B3BF9255-4728-4166-8B37-62EACF0E739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xmlns="" id="{4131A8CB-441E-4653-80FC-17CF7A4121C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xmlns="" id="{73824EC5-6A97-4451-9B7C-8C3CF1CBAA8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xmlns="" id="{7A74BECD-29C5-4EB0-82BF-C4B380BEED1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xmlns="" id="{ABACEA13-24EC-4713-AAFD-E37054E26D2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xmlns="" id="{F89EDFFC-7E8C-4BFC-B16B-97D44156B8E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xmlns="" id="{93939D6F-6669-4511-9A18-2EF7513EBA5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a:extLst>
            <a:ext uri="{FF2B5EF4-FFF2-40B4-BE49-F238E27FC236}">
              <a16:creationId xmlns:a16="http://schemas.microsoft.com/office/drawing/2014/main" xmlns="" id="{E4511F3C-D801-4771-90C4-944E2BB71A2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a:extLst>
            <a:ext uri="{FF2B5EF4-FFF2-40B4-BE49-F238E27FC236}">
              <a16:creationId xmlns:a16="http://schemas.microsoft.com/office/drawing/2014/main" xmlns="" id="{CCB2E257-A930-438D-9263-543484B488B7}"/>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a:extLst>
            <a:ext uri="{FF2B5EF4-FFF2-40B4-BE49-F238E27FC236}">
              <a16:creationId xmlns:a16="http://schemas.microsoft.com/office/drawing/2014/main" xmlns="" id="{304500F7-9135-4C56-B6AB-532E358F61D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a:extLst>
            <a:ext uri="{FF2B5EF4-FFF2-40B4-BE49-F238E27FC236}">
              <a16:creationId xmlns:a16="http://schemas.microsoft.com/office/drawing/2014/main" xmlns="" id="{5A5B6E0F-3F9D-46ED-95C2-A68A3E86FC4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a:extLst>
            <a:ext uri="{FF2B5EF4-FFF2-40B4-BE49-F238E27FC236}">
              <a16:creationId xmlns:a16="http://schemas.microsoft.com/office/drawing/2014/main" xmlns="" id="{6F2E5826-E6B2-4ED7-84B3-566225E984B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a:extLst>
            <a:ext uri="{FF2B5EF4-FFF2-40B4-BE49-F238E27FC236}">
              <a16:creationId xmlns:a16="http://schemas.microsoft.com/office/drawing/2014/main" xmlns="" id="{69866B92-1088-4641-8A5A-22ACFCD6DFE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a:extLst>
            <a:ext uri="{FF2B5EF4-FFF2-40B4-BE49-F238E27FC236}">
              <a16:creationId xmlns:a16="http://schemas.microsoft.com/office/drawing/2014/main" xmlns="" id="{A46603F8-CCA1-4ABA-B370-0FBD0166915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a:extLst>
            <a:ext uri="{FF2B5EF4-FFF2-40B4-BE49-F238E27FC236}">
              <a16:creationId xmlns:a16="http://schemas.microsoft.com/office/drawing/2014/main" xmlns="" id="{4AF8F71E-1BD4-4CD1-A264-54E599476E2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a:extLst>
            <a:ext uri="{FF2B5EF4-FFF2-40B4-BE49-F238E27FC236}">
              <a16:creationId xmlns:a16="http://schemas.microsoft.com/office/drawing/2014/main" xmlns="" id="{33E0C4C6-6340-4B31-B3C3-3815F930DC2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a:extLst>
            <a:ext uri="{FF2B5EF4-FFF2-40B4-BE49-F238E27FC236}">
              <a16:creationId xmlns:a16="http://schemas.microsoft.com/office/drawing/2014/main" xmlns="" id="{2924DCEB-82F0-476A-8251-63EED80EA8DF}"/>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xmlns="" id="{BBAB3B30-E0FB-4A78-A2BC-1560EF7455F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a:extLst>
            <a:ext uri="{FF2B5EF4-FFF2-40B4-BE49-F238E27FC236}">
              <a16:creationId xmlns:a16="http://schemas.microsoft.com/office/drawing/2014/main" xmlns="" id="{4DE9F1F0-02FD-4302-A00F-E7E9A5FDD87E}"/>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xmlns="" id="{65CD8BD2-6A8C-4A22-8F96-EA964C34CB9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150495</xdr:rowOff>
    </xdr:to>
    <xdr:cxnSp macro="">
      <xdr:nvCxnSpPr>
        <xdr:cNvPr id="416" name="直線コネクタ 415">
          <a:extLst>
            <a:ext uri="{FF2B5EF4-FFF2-40B4-BE49-F238E27FC236}">
              <a16:creationId xmlns:a16="http://schemas.microsoft.com/office/drawing/2014/main" xmlns="" id="{862D3272-3BA3-497D-AE93-A4FB90A9037A}"/>
            </a:ext>
          </a:extLst>
        </xdr:cNvPr>
        <xdr:cNvCxnSpPr/>
      </xdr:nvCxnSpPr>
      <xdr:spPr>
        <a:xfrm flipV="1">
          <a:off x="16318864" y="573976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417" name="【認定こども園・幼稚園・保育所】&#10;有形固定資産減価償却率最小値テキスト">
          <a:extLst>
            <a:ext uri="{FF2B5EF4-FFF2-40B4-BE49-F238E27FC236}">
              <a16:creationId xmlns:a16="http://schemas.microsoft.com/office/drawing/2014/main" xmlns="" id="{C0354ADD-13E0-4A9F-A4F0-75ECCA09A5DC}"/>
            </a:ext>
          </a:extLst>
        </xdr:cNvPr>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418" name="直線コネクタ 417">
          <a:extLst>
            <a:ext uri="{FF2B5EF4-FFF2-40B4-BE49-F238E27FC236}">
              <a16:creationId xmlns:a16="http://schemas.microsoft.com/office/drawing/2014/main" xmlns="" id="{00D9638D-A69E-4F66-A49F-726DBA6BCFDA}"/>
            </a:ext>
          </a:extLst>
        </xdr:cNvPr>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419" name="【認定こども園・幼稚園・保育所】&#10;有形固定資産減価償却率最大値テキスト">
          <a:extLst>
            <a:ext uri="{FF2B5EF4-FFF2-40B4-BE49-F238E27FC236}">
              <a16:creationId xmlns:a16="http://schemas.microsoft.com/office/drawing/2014/main" xmlns="" id="{656571DF-B356-415B-95BE-2DCB600ABB9F}"/>
            </a:ext>
          </a:extLst>
        </xdr:cNvPr>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420" name="直線コネクタ 419">
          <a:extLst>
            <a:ext uri="{FF2B5EF4-FFF2-40B4-BE49-F238E27FC236}">
              <a16:creationId xmlns:a16="http://schemas.microsoft.com/office/drawing/2014/main" xmlns="" id="{EB2C2A4E-64F1-4CDC-9ABC-FB63C59B38B3}"/>
            </a:ext>
          </a:extLst>
        </xdr:cNvPr>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122572</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xmlns="" id="{50354FFB-73A3-4CA4-82CD-3E05B0301437}"/>
            </a:ext>
          </a:extLst>
        </xdr:cNvPr>
        <xdr:cNvSpPr txBox="1"/>
      </xdr:nvSpPr>
      <xdr:spPr>
        <a:xfrm>
          <a:off x="16357600" y="612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422" name="フローチャート: 判断 421">
          <a:extLst>
            <a:ext uri="{FF2B5EF4-FFF2-40B4-BE49-F238E27FC236}">
              <a16:creationId xmlns:a16="http://schemas.microsoft.com/office/drawing/2014/main" xmlns="" id="{1352CEC2-1686-42A7-8E4E-3CD344C60895}"/>
            </a:ext>
          </a:extLst>
        </xdr:cNvPr>
        <xdr:cNvSpPr/>
      </xdr:nvSpPr>
      <xdr:spPr>
        <a:xfrm>
          <a:off x="162687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154940</xdr:rowOff>
    </xdr:from>
    <xdr:to>
      <xdr:col>81</xdr:col>
      <xdr:colOff>101600</xdr:colOff>
      <xdr:row>37</xdr:row>
      <xdr:rowOff>85090</xdr:rowOff>
    </xdr:to>
    <xdr:sp macro="" textlink="">
      <xdr:nvSpPr>
        <xdr:cNvPr id="423" name="フローチャート: 判断 422">
          <a:extLst>
            <a:ext uri="{FF2B5EF4-FFF2-40B4-BE49-F238E27FC236}">
              <a16:creationId xmlns:a16="http://schemas.microsoft.com/office/drawing/2014/main" xmlns="" id="{134EFA52-1310-44C8-90B3-C427777DE4B7}"/>
            </a:ext>
          </a:extLst>
        </xdr:cNvPr>
        <xdr:cNvSpPr/>
      </xdr:nvSpPr>
      <xdr:spPr>
        <a:xfrm>
          <a:off x="15430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168275</xdr:rowOff>
    </xdr:from>
    <xdr:to>
      <xdr:col>76</xdr:col>
      <xdr:colOff>165100</xdr:colOff>
      <xdr:row>37</xdr:row>
      <xdr:rowOff>98425</xdr:rowOff>
    </xdr:to>
    <xdr:sp macro="" textlink="">
      <xdr:nvSpPr>
        <xdr:cNvPr id="424" name="フローチャート: 判断 423">
          <a:extLst>
            <a:ext uri="{FF2B5EF4-FFF2-40B4-BE49-F238E27FC236}">
              <a16:creationId xmlns:a16="http://schemas.microsoft.com/office/drawing/2014/main" xmlns="" id="{C5A09D61-3E9F-40B9-B040-F4C074078972}"/>
            </a:ext>
          </a:extLst>
        </xdr:cNvPr>
        <xdr:cNvSpPr/>
      </xdr:nvSpPr>
      <xdr:spPr>
        <a:xfrm>
          <a:off x="14541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164465</xdr:rowOff>
    </xdr:from>
    <xdr:to>
      <xdr:col>72</xdr:col>
      <xdr:colOff>38100</xdr:colOff>
      <xdr:row>37</xdr:row>
      <xdr:rowOff>94615</xdr:rowOff>
    </xdr:to>
    <xdr:sp macro="" textlink="">
      <xdr:nvSpPr>
        <xdr:cNvPr id="425" name="フローチャート: 判断 424">
          <a:extLst>
            <a:ext uri="{FF2B5EF4-FFF2-40B4-BE49-F238E27FC236}">
              <a16:creationId xmlns:a16="http://schemas.microsoft.com/office/drawing/2014/main" xmlns="" id="{CC5647A2-9A09-4F00-BE6E-E837009242CF}"/>
            </a:ext>
          </a:extLst>
        </xdr:cNvPr>
        <xdr:cNvSpPr/>
      </xdr:nvSpPr>
      <xdr:spPr>
        <a:xfrm>
          <a:off x="136525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160655</xdr:rowOff>
    </xdr:from>
    <xdr:to>
      <xdr:col>67</xdr:col>
      <xdr:colOff>101600</xdr:colOff>
      <xdr:row>37</xdr:row>
      <xdr:rowOff>90805</xdr:rowOff>
    </xdr:to>
    <xdr:sp macro="" textlink="">
      <xdr:nvSpPr>
        <xdr:cNvPr id="426" name="フローチャート: 判断 425">
          <a:extLst>
            <a:ext uri="{FF2B5EF4-FFF2-40B4-BE49-F238E27FC236}">
              <a16:creationId xmlns:a16="http://schemas.microsoft.com/office/drawing/2014/main" xmlns="" id="{1C1EEE32-8D3D-4EBB-A588-DB6F0A4D5C81}"/>
            </a:ext>
          </a:extLst>
        </xdr:cNvPr>
        <xdr:cNvSpPr/>
      </xdr:nvSpPr>
      <xdr:spPr>
        <a:xfrm>
          <a:off x="12763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xmlns="" id="{F919455A-1997-4E2A-B607-8D87DD9C026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xmlns="" id="{3B8B69A4-2754-406D-B2F8-E1FAE6A8D5C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xmlns="" id="{D543580F-6CDC-4034-BF9D-8D40441360F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xmlns="" id="{428F4F98-7286-428A-ADF0-DEFA36A5B68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C074A0A0-3980-4F9F-9543-9872C672A17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78740</xdr:rowOff>
    </xdr:from>
    <xdr:to>
      <xdr:col>85</xdr:col>
      <xdr:colOff>177800</xdr:colOff>
      <xdr:row>39</xdr:row>
      <xdr:rowOff>8890</xdr:rowOff>
    </xdr:to>
    <xdr:sp macro="" textlink="">
      <xdr:nvSpPr>
        <xdr:cNvPr id="432" name="楕円 431">
          <a:extLst>
            <a:ext uri="{FF2B5EF4-FFF2-40B4-BE49-F238E27FC236}">
              <a16:creationId xmlns:a16="http://schemas.microsoft.com/office/drawing/2014/main" xmlns="" id="{2E5A6382-5C72-40F6-A382-C9EA6A45D402}"/>
            </a:ext>
          </a:extLst>
        </xdr:cNvPr>
        <xdr:cNvSpPr/>
      </xdr:nvSpPr>
      <xdr:spPr>
        <a:xfrm>
          <a:off x="162687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57167</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xmlns="" id="{B0FB1C74-FF36-40B4-BFF3-D341B89007B8}"/>
            </a:ext>
          </a:extLst>
        </xdr:cNvPr>
        <xdr:cNvSpPr txBox="1"/>
      </xdr:nvSpPr>
      <xdr:spPr>
        <a:xfrm>
          <a:off x="16357600"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36830</xdr:rowOff>
    </xdr:from>
    <xdr:to>
      <xdr:col>81</xdr:col>
      <xdr:colOff>101600</xdr:colOff>
      <xdr:row>38</xdr:row>
      <xdr:rowOff>138430</xdr:rowOff>
    </xdr:to>
    <xdr:sp macro="" textlink="">
      <xdr:nvSpPr>
        <xdr:cNvPr id="434" name="楕円 433">
          <a:extLst>
            <a:ext uri="{FF2B5EF4-FFF2-40B4-BE49-F238E27FC236}">
              <a16:creationId xmlns:a16="http://schemas.microsoft.com/office/drawing/2014/main" xmlns="" id="{061FE7E5-B8D2-479A-AA6D-F4EE657679D4}"/>
            </a:ext>
          </a:extLst>
        </xdr:cNvPr>
        <xdr:cNvSpPr/>
      </xdr:nvSpPr>
      <xdr:spPr>
        <a:xfrm>
          <a:off x="15430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87630</xdr:rowOff>
    </xdr:from>
    <xdr:to>
      <xdr:col>85</xdr:col>
      <xdr:colOff>127000</xdr:colOff>
      <xdr:row>38</xdr:row>
      <xdr:rowOff>129540</xdr:rowOff>
    </xdr:to>
    <xdr:cxnSp macro="">
      <xdr:nvCxnSpPr>
        <xdr:cNvPr id="435" name="直線コネクタ 434">
          <a:extLst>
            <a:ext uri="{FF2B5EF4-FFF2-40B4-BE49-F238E27FC236}">
              <a16:creationId xmlns:a16="http://schemas.microsoft.com/office/drawing/2014/main" xmlns="" id="{906B83C3-F54E-421E-AC6E-4B0FC9525B49}"/>
            </a:ext>
          </a:extLst>
        </xdr:cNvPr>
        <xdr:cNvCxnSpPr/>
      </xdr:nvCxnSpPr>
      <xdr:spPr>
        <a:xfrm>
          <a:off x="15481300" y="66027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53975</xdr:rowOff>
    </xdr:from>
    <xdr:to>
      <xdr:col>76</xdr:col>
      <xdr:colOff>165100</xdr:colOff>
      <xdr:row>38</xdr:row>
      <xdr:rowOff>155575</xdr:rowOff>
    </xdr:to>
    <xdr:sp macro="" textlink="">
      <xdr:nvSpPr>
        <xdr:cNvPr id="436" name="楕円 435">
          <a:extLst>
            <a:ext uri="{FF2B5EF4-FFF2-40B4-BE49-F238E27FC236}">
              <a16:creationId xmlns:a16="http://schemas.microsoft.com/office/drawing/2014/main" xmlns="" id="{3FC9B7D7-5422-46A0-B186-4DB26545066C}"/>
            </a:ext>
          </a:extLst>
        </xdr:cNvPr>
        <xdr:cNvSpPr/>
      </xdr:nvSpPr>
      <xdr:spPr>
        <a:xfrm>
          <a:off x="14541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87630</xdr:rowOff>
    </xdr:from>
    <xdr:to>
      <xdr:col>81</xdr:col>
      <xdr:colOff>50800</xdr:colOff>
      <xdr:row>38</xdr:row>
      <xdr:rowOff>104775</xdr:rowOff>
    </xdr:to>
    <xdr:cxnSp macro="">
      <xdr:nvCxnSpPr>
        <xdr:cNvPr id="437" name="直線コネクタ 436">
          <a:extLst>
            <a:ext uri="{FF2B5EF4-FFF2-40B4-BE49-F238E27FC236}">
              <a16:creationId xmlns:a16="http://schemas.microsoft.com/office/drawing/2014/main" xmlns="" id="{2CF2A05B-F989-4531-8A04-DBC0DC03D6CC}"/>
            </a:ext>
          </a:extLst>
        </xdr:cNvPr>
        <xdr:cNvCxnSpPr/>
      </xdr:nvCxnSpPr>
      <xdr:spPr>
        <a:xfrm flipV="1">
          <a:off x="14592300" y="66027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50165</xdr:rowOff>
    </xdr:from>
    <xdr:to>
      <xdr:col>72</xdr:col>
      <xdr:colOff>38100</xdr:colOff>
      <xdr:row>38</xdr:row>
      <xdr:rowOff>151765</xdr:rowOff>
    </xdr:to>
    <xdr:sp macro="" textlink="">
      <xdr:nvSpPr>
        <xdr:cNvPr id="438" name="楕円 437">
          <a:extLst>
            <a:ext uri="{FF2B5EF4-FFF2-40B4-BE49-F238E27FC236}">
              <a16:creationId xmlns:a16="http://schemas.microsoft.com/office/drawing/2014/main" xmlns="" id="{178DF9F1-558A-426A-811F-F834017B08C5}"/>
            </a:ext>
          </a:extLst>
        </xdr:cNvPr>
        <xdr:cNvSpPr/>
      </xdr:nvSpPr>
      <xdr:spPr>
        <a:xfrm>
          <a:off x="13652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100965</xdr:rowOff>
    </xdr:from>
    <xdr:to>
      <xdr:col>76</xdr:col>
      <xdr:colOff>114300</xdr:colOff>
      <xdr:row>38</xdr:row>
      <xdr:rowOff>104775</xdr:rowOff>
    </xdr:to>
    <xdr:cxnSp macro="">
      <xdr:nvCxnSpPr>
        <xdr:cNvPr id="439" name="直線コネクタ 438">
          <a:extLst>
            <a:ext uri="{FF2B5EF4-FFF2-40B4-BE49-F238E27FC236}">
              <a16:creationId xmlns:a16="http://schemas.microsoft.com/office/drawing/2014/main" xmlns="" id="{E02EF069-C491-4402-950B-D2753CBDC62A}"/>
            </a:ext>
          </a:extLst>
        </xdr:cNvPr>
        <xdr:cNvCxnSpPr/>
      </xdr:nvCxnSpPr>
      <xdr:spPr>
        <a:xfrm>
          <a:off x="13703300" y="66160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10160</xdr:rowOff>
    </xdr:from>
    <xdr:to>
      <xdr:col>67</xdr:col>
      <xdr:colOff>101600</xdr:colOff>
      <xdr:row>38</xdr:row>
      <xdr:rowOff>111760</xdr:rowOff>
    </xdr:to>
    <xdr:sp macro="" textlink="">
      <xdr:nvSpPr>
        <xdr:cNvPr id="440" name="楕円 439">
          <a:extLst>
            <a:ext uri="{FF2B5EF4-FFF2-40B4-BE49-F238E27FC236}">
              <a16:creationId xmlns:a16="http://schemas.microsoft.com/office/drawing/2014/main" xmlns="" id="{907ECDF9-3E27-4F3E-938B-38259E2F97C7}"/>
            </a:ext>
          </a:extLst>
        </xdr:cNvPr>
        <xdr:cNvSpPr/>
      </xdr:nvSpPr>
      <xdr:spPr>
        <a:xfrm>
          <a:off x="12763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60960</xdr:rowOff>
    </xdr:from>
    <xdr:to>
      <xdr:col>71</xdr:col>
      <xdr:colOff>177800</xdr:colOff>
      <xdr:row>38</xdr:row>
      <xdr:rowOff>100965</xdr:rowOff>
    </xdr:to>
    <xdr:cxnSp macro="">
      <xdr:nvCxnSpPr>
        <xdr:cNvPr id="441" name="直線コネクタ 440">
          <a:extLst>
            <a:ext uri="{FF2B5EF4-FFF2-40B4-BE49-F238E27FC236}">
              <a16:creationId xmlns:a16="http://schemas.microsoft.com/office/drawing/2014/main" xmlns="" id="{B037DAA2-9144-4BA4-AC88-CB47AC46432E}"/>
            </a:ext>
          </a:extLst>
        </xdr:cNvPr>
        <xdr:cNvCxnSpPr/>
      </xdr:nvCxnSpPr>
      <xdr:spPr>
        <a:xfrm>
          <a:off x="12814300" y="65760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101617</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xmlns="" id="{B7F79F5F-CEEB-423A-A14F-46E698CFACC5}"/>
            </a:ext>
          </a:extLst>
        </xdr:cNvPr>
        <xdr:cNvSpPr txBox="1"/>
      </xdr:nvSpPr>
      <xdr:spPr>
        <a:xfrm>
          <a:off x="152660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114952</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xmlns="" id="{7AF8DE56-9B2F-4393-A8D2-FDA404AE24BC}"/>
            </a:ext>
          </a:extLst>
        </xdr:cNvPr>
        <xdr:cNvSpPr txBox="1"/>
      </xdr:nvSpPr>
      <xdr:spPr>
        <a:xfrm>
          <a:off x="14389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111142</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xmlns="" id="{77CD5119-BCD9-411D-84DC-82BD1CE7D1EE}"/>
            </a:ext>
          </a:extLst>
        </xdr:cNvPr>
        <xdr:cNvSpPr txBox="1"/>
      </xdr:nvSpPr>
      <xdr:spPr>
        <a:xfrm>
          <a:off x="13500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107332</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xmlns="" id="{0B9C6D53-E9E1-4CCA-ADFE-914018740285}"/>
            </a:ext>
          </a:extLst>
        </xdr:cNvPr>
        <xdr:cNvSpPr txBox="1"/>
      </xdr:nvSpPr>
      <xdr:spPr>
        <a:xfrm>
          <a:off x="12611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129557</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xmlns="" id="{17AFA802-AA48-460C-91F9-2B1A975947BE}"/>
            </a:ext>
          </a:extLst>
        </xdr:cNvPr>
        <xdr:cNvSpPr txBox="1"/>
      </xdr:nvSpPr>
      <xdr:spPr>
        <a:xfrm>
          <a:off x="15266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146702</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xmlns="" id="{0C84D938-B313-47A0-B466-D3F7C5378A1D}"/>
            </a:ext>
          </a:extLst>
        </xdr:cNvPr>
        <xdr:cNvSpPr txBox="1"/>
      </xdr:nvSpPr>
      <xdr:spPr>
        <a:xfrm>
          <a:off x="143897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142892</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xmlns="" id="{49ABB117-1B60-4CBE-A6B3-46A58A68BDF2}"/>
            </a:ext>
          </a:extLst>
        </xdr:cNvPr>
        <xdr:cNvSpPr txBox="1"/>
      </xdr:nvSpPr>
      <xdr:spPr>
        <a:xfrm>
          <a:off x="135007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102887</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xmlns="" id="{8C0A53C3-BBFE-4878-BF2D-7AC013318FFF}"/>
            </a:ext>
          </a:extLst>
        </xdr:cNvPr>
        <xdr:cNvSpPr txBox="1"/>
      </xdr:nvSpPr>
      <xdr:spPr>
        <a:xfrm>
          <a:off x="12611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xmlns="" id="{F638484B-609D-4E3E-B1EA-E9677A5F0F2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xmlns="" id="{C7782061-3817-4AD6-98C7-ED94E2F5841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xmlns="" id="{E060059D-4C5E-4F74-A4FC-247BF1B1578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xmlns="" id="{C200D151-9862-4500-88FC-AA43875B725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xmlns="" id="{70A37C93-913A-4CDE-9929-28DD926DDE9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xmlns="" id="{84AD1CAA-663B-4FED-8EA6-A9F95486AF1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xmlns="" id="{2A409AD5-4B33-4FC8-8E6B-7C50A45CA1C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xmlns="" id="{3B9DD691-4E00-4D9B-8756-35EFB8117E2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xmlns="" id="{7CFAD5F1-756B-42EA-A8E7-A1FF9440F1B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xmlns="" id="{491EE358-E93A-4FD1-9CF3-BAEF4125F05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a:extLst>
            <a:ext uri="{FF2B5EF4-FFF2-40B4-BE49-F238E27FC236}">
              <a16:creationId xmlns:a16="http://schemas.microsoft.com/office/drawing/2014/main" xmlns="" id="{76608C2C-5A99-427A-B055-67AE00A311C3}"/>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a:extLst>
            <a:ext uri="{FF2B5EF4-FFF2-40B4-BE49-F238E27FC236}">
              <a16:creationId xmlns:a16="http://schemas.microsoft.com/office/drawing/2014/main" xmlns="" id="{97AC33CB-B0AE-4BF3-95FB-39594E4685A3}"/>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a:extLst>
            <a:ext uri="{FF2B5EF4-FFF2-40B4-BE49-F238E27FC236}">
              <a16:creationId xmlns:a16="http://schemas.microsoft.com/office/drawing/2014/main" xmlns="" id="{B68D9B7D-056B-425F-AF53-AAFEFCFFD2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a:extLst>
            <a:ext uri="{FF2B5EF4-FFF2-40B4-BE49-F238E27FC236}">
              <a16:creationId xmlns:a16="http://schemas.microsoft.com/office/drawing/2014/main" xmlns="" id="{CD9BA07E-BC46-41C5-ABE0-743CB66CB284}"/>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a:extLst>
            <a:ext uri="{FF2B5EF4-FFF2-40B4-BE49-F238E27FC236}">
              <a16:creationId xmlns:a16="http://schemas.microsoft.com/office/drawing/2014/main" xmlns="" id="{9B6A6662-E981-40CB-8C81-5B71731CB90C}"/>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a:extLst>
            <a:ext uri="{FF2B5EF4-FFF2-40B4-BE49-F238E27FC236}">
              <a16:creationId xmlns:a16="http://schemas.microsoft.com/office/drawing/2014/main" xmlns="" id="{F6532980-C269-4689-8A06-19C38C8E97CD}"/>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a:extLst>
            <a:ext uri="{FF2B5EF4-FFF2-40B4-BE49-F238E27FC236}">
              <a16:creationId xmlns:a16="http://schemas.microsoft.com/office/drawing/2014/main" xmlns="" id="{59F26EAA-289F-4B59-82C9-30686D43029E}"/>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a:extLst>
            <a:ext uri="{FF2B5EF4-FFF2-40B4-BE49-F238E27FC236}">
              <a16:creationId xmlns:a16="http://schemas.microsoft.com/office/drawing/2014/main" xmlns="" id="{2BE299D8-8FEF-4A07-98E0-FBF22E229627}"/>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a:extLst>
            <a:ext uri="{FF2B5EF4-FFF2-40B4-BE49-F238E27FC236}">
              <a16:creationId xmlns:a16="http://schemas.microsoft.com/office/drawing/2014/main" xmlns="" id="{A0260B7E-174E-402A-812E-F2B9D90A636A}"/>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a:extLst>
            <a:ext uri="{FF2B5EF4-FFF2-40B4-BE49-F238E27FC236}">
              <a16:creationId xmlns:a16="http://schemas.microsoft.com/office/drawing/2014/main" xmlns="" id="{55CB1DB6-E83C-403F-86D5-F7C320A0EBFB}"/>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xmlns="" id="{295180B0-CD88-4525-983B-B56FDE44CC5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xmlns="" id="{AA02C430-1780-4161-959B-71367F4D8C0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xmlns="" id="{C2A0DB3B-15B8-463E-B103-CC7E9C618EA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114300</xdr:rowOff>
    </xdr:from>
    <xdr:to>
      <xdr:col>116</xdr:col>
      <xdr:colOff>62864</xdr:colOff>
      <xdr:row>42</xdr:row>
      <xdr:rowOff>0</xdr:rowOff>
    </xdr:to>
    <xdr:cxnSp macro="">
      <xdr:nvCxnSpPr>
        <xdr:cNvPr id="473" name="直線コネクタ 472">
          <a:extLst>
            <a:ext uri="{FF2B5EF4-FFF2-40B4-BE49-F238E27FC236}">
              <a16:creationId xmlns:a16="http://schemas.microsoft.com/office/drawing/2014/main" xmlns="" id="{477839E1-6369-4573-8E3A-9D5352B1F3C8}"/>
            </a:ext>
          </a:extLst>
        </xdr:cNvPr>
        <xdr:cNvCxnSpPr/>
      </xdr:nvCxnSpPr>
      <xdr:spPr>
        <a:xfrm flipV="1">
          <a:off x="22160864" y="594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xmlns="" id="{E895390F-AAD7-4409-9601-6D2D70213A4D}"/>
            </a:ext>
          </a:extLst>
        </xdr:cNvPr>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5" name="直線コネクタ 474">
          <a:extLst>
            <a:ext uri="{FF2B5EF4-FFF2-40B4-BE49-F238E27FC236}">
              <a16:creationId xmlns:a16="http://schemas.microsoft.com/office/drawing/2014/main" xmlns="" id="{496BEAE9-F6F4-4A82-B191-46A4D61B52DE}"/>
            </a:ext>
          </a:extLst>
        </xdr:cNvPr>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60977</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xmlns="" id="{3E8CBA02-5F52-487A-B93E-019595796675}"/>
            </a:ext>
          </a:extLst>
        </xdr:cNvPr>
        <xdr:cNvSpPr txBox="1"/>
      </xdr:nvSpPr>
      <xdr:spPr>
        <a:xfrm>
          <a:off x="22199600" y="57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477" name="直線コネクタ 476">
          <a:extLst>
            <a:ext uri="{FF2B5EF4-FFF2-40B4-BE49-F238E27FC236}">
              <a16:creationId xmlns:a16="http://schemas.microsoft.com/office/drawing/2014/main" xmlns="" id="{31573AF6-5EE7-4530-B309-34609682363F}"/>
            </a:ext>
          </a:extLst>
        </xdr:cNvPr>
        <xdr:cNvCxnSpPr/>
      </xdr:nvCxnSpPr>
      <xdr:spPr>
        <a:xfrm>
          <a:off x="22072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52087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xmlns="" id="{41DA3F74-7347-46A2-9BAD-57A41A125DA0}"/>
            </a:ext>
          </a:extLst>
        </xdr:cNvPr>
        <xdr:cNvSpPr txBox="1"/>
      </xdr:nvSpPr>
      <xdr:spPr>
        <a:xfrm>
          <a:off x="22199600" y="65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479" name="フローチャート: 判断 478">
          <a:extLst>
            <a:ext uri="{FF2B5EF4-FFF2-40B4-BE49-F238E27FC236}">
              <a16:creationId xmlns:a16="http://schemas.microsoft.com/office/drawing/2014/main" xmlns="" id="{509795A8-4A95-4889-A88C-D44F018A0D91}"/>
            </a:ext>
          </a:extLst>
        </xdr:cNvPr>
        <xdr:cNvSpPr/>
      </xdr:nvSpPr>
      <xdr:spPr>
        <a:xfrm>
          <a:off x="22110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52070</xdr:rowOff>
    </xdr:from>
    <xdr:to>
      <xdr:col>112</xdr:col>
      <xdr:colOff>38100</xdr:colOff>
      <xdr:row>39</xdr:row>
      <xdr:rowOff>153670</xdr:rowOff>
    </xdr:to>
    <xdr:sp macro="" textlink="">
      <xdr:nvSpPr>
        <xdr:cNvPr id="480" name="フローチャート: 判断 479">
          <a:extLst>
            <a:ext uri="{FF2B5EF4-FFF2-40B4-BE49-F238E27FC236}">
              <a16:creationId xmlns:a16="http://schemas.microsoft.com/office/drawing/2014/main" xmlns="" id="{65B63EAF-7B54-4690-BBE1-FAE04457981D}"/>
            </a:ext>
          </a:extLst>
        </xdr:cNvPr>
        <xdr:cNvSpPr/>
      </xdr:nvSpPr>
      <xdr:spPr>
        <a:xfrm>
          <a:off x="21272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481" name="フローチャート: 判断 480">
          <a:extLst>
            <a:ext uri="{FF2B5EF4-FFF2-40B4-BE49-F238E27FC236}">
              <a16:creationId xmlns:a16="http://schemas.microsoft.com/office/drawing/2014/main" xmlns="" id="{D670A337-78B2-4D01-B486-AE3BD2DE3CBD}"/>
            </a:ext>
          </a:extLst>
        </xdr:cNvPr>
        <xdr:cNvSpPr/>
      </xdr:nvSpPr>
      <xdr:spPr>
        <a:xfrm>
          <a:off x="20383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36830</xdr:rowOff>
    </xdr:from>
    <xdr:to>
      <xdr:col>102</xdr:col>
      <xdr:colOff>165100</xdr:colOff>
      <xdr:row>39</xdr:row>
      <xdr:rowOff>138430</xdr:rowOff>
    </xdr:to>
    <xdr:sp macro="" textlink="">
      <xdr:nvSpPr>
        <xdr:cNvPr id="482" name="フローチャート: 判断 481">
          <a:extLst>
            <a:ext uri="{FF2B5EF4-FFF2-40B4-BE49-F238E27FC236}">
              <a16:creationId xmlns:a16="http://schemas.microsoft.com/office/drawing/2014/main" xmlns="" id="{AF9C1F64-7CB4-4BF9-9FF1-B9478275F925}"/>
            </a:ext>
          </a:extLst>
        </xdr:cNvPr>
        <xdr:cNvSpPr/>
      </xdr:nvSpPr>
      <xdr:spPr>
        <a:xfrm>
          <a:off x="19494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483" name="フローチャート: 判断 482">
          <a:extLst>
            <a:ext uri="{FF2B5EF4-FFF2-40B4-BE49-F238E27FC236}">
              <a16:creationId xmlns:a16="http://schemas.microsoft.com/office/drawing/2014/main" xmlns="" id="{65567BAE-8B33-4F42-8501-C78D8899BCAA}"/>
            </a:ext>
          </a:extLst>
        </xdr:cNvPr>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xmlns="" id="{90A124CC-2D86-442B-962E-73B6955342B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xmlns="" id="{6DB0E2CB-69E5-4B77-B969-7C47D69AF55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xmlns="" id="{DE6494BB-A72B-4446-BB17-B94669CFF72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xmlns="" id="{64EC989C-5F86-438F-B002-32F0B7A0C23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xmlns="" id="{C6DF3FC0-356E-4DDC-91B2-613E44DD368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158750</xdr:rowOff>
    </xdr:from>
    <xdr:to>
      <xdr:col>116</xdr:col>
      <xdr:colOff>114300</xdr:colOff>
      <xdr:row>40</xdr:row>
      <xdr:rowOff>88900</xdr:rowOff>
    </xdr:to>
    <xdr:sp macro="" textlink="">
      <xdr:nvSpPr>
        <xdr:cNvPr id="489" name="楕円 488">
          <a:extLst>
            <a:ext uri="{FF2B5EF4-FFF2-40B4-BE49-F238E27FC236}">
              <a16:creationId xmlns:a16="http://schemas.microsoft.com/office/drawing/2014/main" xmlns="" id="{45139C41-9FC2-4B28-9385-894C37171C62}"/>
            </a:ext>
          </a:extLst>
        </xdr:cNvPr>
        <xdr:cNvSpPr/>
      </xdr:nvSpPr>
      <xdr:spPr>
        <a:xfrm>
          <a:off x="22110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137177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xmlns="" id="{316E73E8-FE72-498B-BC09-CB0954072828}"/>
            </a:ext>
          </a:extLst>
        </xdr:cNvPr>
        <xdr:cNvSpPr txBox="1"/>
      </xdr:nvSpPr>
      <xdr:spPr>
        <a:xfrm>
          <a:off x="22199600"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158750</xdr:rowOff>
    </xdr:from>
    <xdr:to>
      <xdr:col>112</xdr:col>
      <xdr:colOff>38100</xdr:colOff>
      <xdr:row>40</xdr:row>
      <xdr:rowOff>88900</xdr:rowOff>
    </xdr:to>
    <xdr:sp macro="" textlink="">
      <xdr:nvSpPr>
        <xdr:cNvPr id="491" name="楕円 490">
          <a:extLst>
            <a:ext uri="{FF2B5EF4-FFF2-40B4-BE49-F238E27FC236}">
              <a16:creationId xmlns:a16="http://schemas.microsoft.com/office/drawing/2014/main" xmlns="" id="{16A1D432-F28F-4D70-920F-DACD20E307D7}"/>
            </a:ext>
          </a:extLst>
        </xdr:cNvPr>
        <xdr:cNvSpPr/>
      </xdr:nvSpPr>
      <xdr:spPr>
        <a:xfrm>
          <a:off x="21272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38100</xdr:rowOff>
    </xdr:from>
    <xdr:to>
      <xdr:col>116</xdr:col>
      <xdr:colOff>63500</xdr:colOff>
      <xdr:row>40</xdr:row>
      <xdr:rowOff>38100</xdr:rowOff>
    </xdr:to>
    <xdr:cxnSp macro="">
      <xdr:nvCxnSpPr>
        <xdr:cNvPr id="492" name="直線コネクタ 491">
          <a:extLst>
            <a:ext uri="{FF2B5EF4-FFF2-40B4-BE49-F238E27FC236}">
              <a16:creationId xmlns:a16="http://schemas.microsoft.com/office/drawing/2014/main" xmlns="" id="{7794F598-7AD4-4F7B-B794-AEE8224DCB33}"/>
            </a:ext>
          </a:extLst>
        </xdr:cNvPr>
        <xdr:cNvCxnSpPr/>
      </xdr:nvCxnSpPr>
      <xdr:spPr>
        <a:xfrm>
          <a:off x="21323300" y="689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158750</xdr:rowOff>
    </xdr:from>
    <xdr:to>
      <xdr:col>107</xdr:col>
      <xdr:colOff>101600</xdr:colOff>
      <xdr:row>40</xdr:row>
      <xdr:rowOff>88900</xdr:rowOff>
    </xdr:to>
    <xdr:sp macro="" textlink="">
      <xdr:nvSpPr>
        <xdr:cNvPr id="493" name="楕円 492">
          <a:extLst>
            <a:ext uri="{FF2B5EF4-FFF2-40B4-BE49-F238E27FC236}">
              <a16:creationId xmlns:a16="http://schemas.microsoft.com/office/drawing/2014/main" xmlns="" id="{29B1439E-FC3C-49E5-B93D-310BB518B2D6}"/>
            </a:ext>
          </a:extLst>
        </xdr:cNvPr>
        <xdr:cNvSpPr/>
      </xdr:nvSpPr>
      <xdr:spPr>
        <a:xfrm>
          <a:off x="20383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38100</xdr:rowOff>
    </xdr:from>
    <xdr:to>
      <xdr:col>111</xdr:col>
      <xdr:colOff>177800</xdr:colOff>
      <xdr:row>40</xdr:row>
      <xdr:rowOff>38100</xdr:rowOff>
    </xdr:to>
    <xdr:cxnSp macro="">
      <xdr:nvCxnSpPr>
        <xdr:cNvPr id="494" name="直線コネクタ 493">
          <a:extLst>
            <a:ext uri="{FF2B5EF4-FFF2-40B4-BE49-F238E27FC236}">
              <a16:creationId xmlns:a16="http://schemas.microsoft.com/office/drawing/2014/main" xmlns="" id="{8FCD9CAC-512A-47B9-86EB-D7B172E76208}"/>
            </a:ext>
          </a:extLst>
        </xdr:cNvPr>
        <xdr:cNvCxnSpPr/>
      </xdr:nvCxnSpPr>
      <xdr:spPr>
        <a:xfrm>
          <a:off x="20434300" y="689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158750</xdr:rowOff>
    </xdr:from>
    <xdr:to>
      <xdr:col>102</xdr:col>
      <xdr:colOff>165100</xdr:colOff>
      <xdr:row>40</xdr:row>
      <xdr:rowOff>88900</xdr:rowOff>
    </xdr:to>
    <xdr:sp macro="" textlink="">
      <xdr:nvSpPr>
        <xdr:cNvPr id="495" name="楕円 494">
          <a:extLst>
            <a:ext uri="{FF2B5EF4-FFF2-40B4-BE49-F238E27FC236}">
              <a16:creationId xmlns:a16="http://schemas.microsoft.com/office/drawing/2014/main" xmlns="" id="{A31AD621-8AB9-40A8-B371-B0272FC43AA2}"/>
            </a:ext>
          </a:extLst>
        </xdr:cNvPr>
        <xdr:cNvSpPr/>
      </xdr:nvSpPr>
      <xdr:spPr>
        <a:xfrm>
          <a:off x="19494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38100</xdr:rowOff>
    </xdr:from>
    <xdr:to>
      <xdr:col>107</xdr:col>
      <xdr:colOff>50800</xdr:colOff>
      <xdr:row>40</xdr:row>
      <xdr:rowOff>38100</xdr:rowOff>
    </xdr:to>
    <xdr:cxnSp macro="">
      <xdr:nvCxnSpPr>
        <xdr:cNvPr id="496" name="直線コネクタ 495">
          <a:extLst>
            <a:ext uri="{FF2B5EF4-FFF2-40B4-BE49-F238E27FC236}">
              <a16:creationId xmlns:a16="http://schemas.microsoft.com/office/drawing/2014/main" xmlns="" id="{159269BF-B3CF-47C0-83B8-4B48BA47AD92}"/>
            </a:ext>
          </a:extLst>
        </xdr:cNvPr>
        <xdr:cNvCxnSpPr/>
      </xdr:nvCxnSpPr>
      <xdr:spPr>
        <a:xfrm>
          <a:off x="19545300" y="689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158750</xdr:rowOff>
    </xdr:from>
    <xdr:to>
      <xdr:col>98</xdr:col>
      <xdr:colOff>38100</xdr:colOff>
      <xdr:row>40</xdr:row>
      <xdr:rowOff>88900</xdr:rowOff>
    </xdr:to>
    <xdr:sp macro="" textlink="">
      <xdr:nvSpPr>
        <xdr:cNvPr id="497" name="楕円 496">
          <a:extLst>
            <a:ext uri="{FF2B5EF4-FFF2-40B4-BE49-F238E27FC236}">
              <a16:creationId xmlns:a16="http://schemas.microsoft.com/office/drawing/2014/main" xmlns="" id="{1D6DF17B-81CA-4AFC-AD52-3CBA479D2EE9}"/>
            </a:ext>
          </a:extLst>
        </xdr:cNvPr>
        <xdr:cNvSpPr/>
      </xdr:nvSpPr>
      <xdr:spPr>
        <a:xfrm>
          <a:off x="18605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38100</xdr:rowOff>
    </xdr:from>
    <xdr:to>
      <xdr:col>102</xdr:col>
      <xdr:colOff>114300</xdr:colOff>
      <xdr:row>40</xdr:row>
      <xdr:rowOff>38100</xdr:rowOff>
    </xdr:to>
    <xdr:cxnSp macro="">
      <xdr:nvCxnSpPr>
        <xdr:cNvPr id="498" name="直線コネクタ 497">
          <a:extLst>
            <a:ext uri="{FF2B5EF4-FFF2-40B4-BE49-F238E27FC236}">
              <a16:creationId xmlns:a16="http://schemas.microsoft.com/office/drawing/2014/main" xmlns="" id="{D78D781A-7FF2-47DB-9B00-422105469B49}"/>
            </a:ext>
          </a:extLst>
        </xdr:cNvPr>
        <xdr:cNvCxnSpPr/>
      </xdr:nvCxnSpPr>
      <xdr:spPr>
        <a:xfrm>
          <a:off x="18656300" y="689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170197</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xmlns="" id="{F49A3AF1-A437-4B45-8EB6-48896D287766}"/>
            </a:ext>
          </a:extLst>
        </xdr:cNvPr>
        <xdr:cNvSpPr txBox="1"/>
      </xdr:nvSpPr>
      <xdr:spPr>
        <a:xfrm>
          <a:off x="21075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162577</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xmlns="" id="{229E30D3-D1FA-4C5C-BA1A-4E091BA2E194}"/>
            </a:ext>
          </a:extLst>
        </xdr:cNvPr>
        <xdr:cNvSpPr txBox="1"/>
      </xdr:nvSpPr>
      <xdr:spPr>
        <a:xfrm>
          <a:off x="20199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154957</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xmlns="" id="{3C8D3843-165C-439B-90BE-6959108A8828}"/>
            </a:ext>
          </a:extLst>
        </xdr:cNvPr>
        <xdr:cNvSpPr txBox="1"/>
      </xdr:nvSpPr>
      <xdr:spPr>
        <a:xfrm>
          <a:off x="19310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139717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xmlns="" id="{99F811EE-8C6A-401C-9432-0442D203889F}"/>
            </a:ext>
          </a:extLst>
        </xdr:cNvPr>
        <xdr:cNvSpPr txBox="1"/>
      </xdr:nvSpPr>
      <xdr:spPr>
        <a:xfrm>
          <a:off x="18421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80027</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xmlns="" id="{EAA0D9F3-C6B0-43B3-BCFB-CD4DB324A35B}"/>
            </a:ext>
          </a:extLst>
        </xdr:cNvPr>
        <xdr:cNvSpPr txBox="1"/>
      </xdr:nvSpPr>
      <xdr:spPr>
        <a:xfrm>
          <a:off x="21075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80027</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xmlns="" id="{3F78E4C9-0658-4950-A637-683A396EDB80}"/>
            </a:ext>
          </a:extLst>
        </xdr:cNvPr>
        <xdr:cNvSpPr txBox="1"/>
      </xdr:nvSpPr>
      <xdr:spPr>
        <a:xfrm>
          <a:off x="20199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80027</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xmlns="" id="{7965278F-B324-4D43-9D79-F4DCDFE465A1}"/>
            </a:ext>
          </a:extLst>
        </xdr:cNvPr>
        <xdr:cNvSpPr txBox="1"/>
      </xdr:nvSpPr>
      <xdr:spPr>
        <a:xfrm>
          <a:off x="19310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80027</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xmlns="" id="{55F30564-2093-40C1-AA8F-275D4C911243}"/>
            </a:ext>
          </a:extLst>
        </xdr:cNvPr>
        <xdr:cNvSpPr txBox="1"/>
      </xdr:nvSpPr>
      <xdr:spPr>
        <a:xfrm>
          <a:off x="18421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xmlns="" id="{EA85693B-F30D-4FCE-8255-F96B3CFCE91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xmlns="" id="{D9005EAE-9655-4B78-8AC1-A061E1837B7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xmlns="" id="{DEA373AC-5E4B-4294-97A9-137F0FE5866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xmlns="" id="{50E0C61C-F13D-4F0A-B94D-CB87C0A17BA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xmlns="" id="{7FEDF518-E87C-40C3-AFA9-463AD997DC3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xmlns="" id="{A823AAEA-6681-4B47-9AA4-1E8A53C078D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xmlns="" id="{1A11BB75-5E7A-40DA-8C0C-41CA51B374C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xmlns="" id="{3759B067-123C-48E0-8486-CDB41D07DB1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xmlns="" id="{38F3D7F1-C02F-443E-A6A2-C86ECF451E0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xmlns="" id="{1253156E-3EE0-4028-A448-565316845B5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xmlns="" id="{1E0BFF9A-BEC9-4D80-95FC-217C2810CED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8" name="直線コネクタ 517">
          <a:extLst>
            <a:ext uri="{FF2B5EF4-FFF2-40B4-BE49-F238E27FC236}">
              <a16:creationId xmlns:a16="http://schemas.microsoft.com/office/drawing/2014/main" xmlns="" id="{C4CFFFD4-F7B6-4652-83B0-0456417905DF}"/>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9" name="テキスト ボックス 518">
          <a:extLst>
            <a:ext uri="{FF2B5EF4-FFF2-40B4-BE49-F238E27FC236}">
              <a16:creationId xmlns:a16="http://schemas.microsoft.com/office/drawing/2014/main" xmlns="" id="{073C0699-A1F1-41FD-B0FD-5FE1973F3B39}"/>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0" name="直線コネクタ 519">
          <a:extLst>
            <a:ext uri="{FF2B5EF4-FFF2-40B4-BE49-F238E27FC236}">
              <a16:creationId xmlns:a16="http://schemas.microsoft.com/office/drawing/2014/main" xmlns="" id="{3E04D438-41A1-444F-8061-2D1BA7F2AE0D}"/>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1" name="テキスト ボックス 520">
          <a:extLst>
            <a:ext uri="{FF2B5EF4-FFF2-40B4-BE49-F238E27FC236}">
              <a16:creationId xmlns:a16="http://schemas.microsoft.com/office/drawing/2014/main" xmlns="" id="{BC88A709-278A-49C3-A6D1-0DC3DC0457FF}"/>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2" name="直線コネクタ 521">
          <a:extLst>
            <a:ext uri="{FF2B5EF4-FFF2-40B4-BE49-F238E27FC236}">
              <a16:creationId xmlns:a16="http://schemas.microsoft.com/office/drawing/2014/main" xmlns="" id="{04A1A7DD-EC06-4322-8434-D8B3F43E051F}"/>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3" name="テキスト ボックス 522">
          <a:extLst>
            <a:ext uri="{FF2B5EF4-FFF2-40B4-BE49-F238E27FC236}">
              <a16:creationId xmlns:a16="http://schemas.microsoft.com/office/drawing/2014/main" xmlns="" id="{21A2EC3B-C11F-4DDF-B306-F9C5DAFFFA41}"/>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4" name="直線コネクタ 523">
          <a:extLst>
            <a:ext uri="{FF2B5EF4-FFF2-40B4-BE49-F238E27FC236}">
              <a16:creationId xmlns:a16="http://schemas.microsoft.com/office/drawing/2014/main" xmlns="" id="{EEC093F7-E947-4C51-917B-F40D2B686A82}"/>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5" name="テキスト ボックス 524">
          <a:extLst>
            <a:ext uri="{FF2B5EF4-FFF2-40B4-BE49-F238E27FC236}">
              <a16:creationId xmlns:a16="http://schemas.microsoft.com/office/drawing/2014/main" xmlns="" id="{6F93A144-ADB3-4F28-BDEC-C6EBD5710561}"/>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xmlns="" id="{DED6DFE9-442A-4224-B8E8-4355298A566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7" name="テキスト ボックス 526">
          <a:extLst>
            <a:ext uri="{FF2B5EF4-FFF2-40B4-BE49-F238E27FC236}">
              <a16:creationId xmlns:a16="http://schemas.microsoft.com/office/drawing/2014/main" xmlns="" id="{7D196E9B-DDC9-457A-9297-B6E66B49396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a:extLst>
            <a:ext uri="{FF2B5EF4-FFF2-40B4-BE49-F238E27FC236}">
              <a16:creationId xmlns:a16="http://schemas.microsoft.com/office/drawing/2014/main" xmlns="" id="{1DE67A13-1456-4AA9-B664-DF4B83E351B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146304</xdr:rowOff>
    </xdr:from>
    <xdr:to>
      <xdr:col>85</xdr:col>
      <xdr:colOff>126364</xdr:colOff>
      <xdr:row>64</xdr:row>
      <xdr:rowOff>89154</xdr:rowOff>
    </xdr:to>
    <xdr:cxnSp macro="">
      <xdr:nvCxnSpPr>
        <xdr:cNvPr id="529" name="直線コネクタ 528">
          <a:extLst>
            <a:ext uri="{FF2B5EF4-FFF2-40B4-BE49-F238E27FC236}">
              <a16:creationId xmlns:a16="http://schemas.microsoft.com/office/drawing/2014/main" xmlns="" id="{8EA94309-04FA-4780-87E5-ECBE3277A3DF}"/>
            </a:ext>
          </a:extLst>
        </xdr:cNvPr>
        <xdr:cNvCxnSpPr/>
      </xdr:nvCxnSpPr>
      <xdr:spPr>
        <a:xfrm flipV="1">
          <a:off x="16318864" y="9918954"/>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92981</xdr:rowOff>
    </xdr:from>
    <xdr:ext cx="405111" cy="259045"/>
    <xdr:sp macro="" textlink="">
      <xdr:nvSpPr>
        <xdr:cNvPr id="530" name="【学校施設】&#10;有形固定資産減価償却率最小値テキスト">
          <a:extLst>
            <a:ext uri="{FF2B5EF4-FFF2-40B4-BE49-F238E27FC236}">
              <a16:creationId xmlns:a16="http://schemas.microsoft.com/office/drawing/2014/main" xmlns="" id="{B16775DA-4BAB-4648-8B1D-97366736EEE8}"/>
            </a:ext>
          </a:extLst>
        </xdr:cNvPr>
        <xdr:cNvSpPr txBox="1"/>
      </xdr:nvSpPr>
      <xdr:spPr>
        <a:xfrm>
          <a:off x="16357600" y="1106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89154</xdr:rowOff>
    </xdr:from>
    <xdr:to>
      <xdr:col>86</xdr:col>
      <xdr:colOff>25400</xdr:colOff>
      <xdr:row>64</xdr:row>
      <xdr:rowOff>89154</xdr:rowOff>
    </xdr:to>
    <xdr:cxnSp macro="">
      <xdr:nvCxnSpPr>
        <xdr:cNvPr id="531" name="直線コネクタ 530">
          <a:extLst>
            <a:ext uri="{FF2B5EF4-FFF2-40B4-BE49-F238E27FC236}">
              <a16:creationId xmlns:a16="http://schemas.microsoft.com/office/drawing/2014/main" xmlns="" id="{D07942CE-B9A0-4967-A10B-CC7004374989}"/>
            </a:ext>
          </a:extLst>
        </xdr:cNvPr>
        <xdr:cNvCxnSpPr/>
      </xdr:nvCxnSpPr>
      <xdr:spPr>
        <a:xfrm>
          <a:off x="16230600" y="1106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92981</xdr:rowOff>
    </xdr:from>
    <xdr:ext cx="405111" cy="259045"/>
    <xdr:sp macro="" textlink="">
      <xdr:nvSpPr>
        <xdr:cNvPr id="532" name="【学校施設】&#10;有形固定資産減価償却率最大値テキスト">
          <a:extLst>
            <a:ext uri="{FF2B5EF4-FFF2-40B4-BE49-F238E27FC236}">
              <a16:creationId xmlns:a16="http://schemas.microsoft.com/office/drawing/2014/main" xmlns="" id="{4210978E-22F0-46FF-9E80-EF051DA17AA8}"/>
            </a:ext>
          </a:extLst>
        </xdr:cNvPr>
        <xdr:cNvSpPr txBox="1"/>
      </xdr:nvSpPr>
      <xdr:spPr>
        <a:xfrm>
          <a:off x="16357600" y="969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146304</xdr:rowOff>
    </xdr:from>
    <xdr:to>
      <xdr:col>86</xdr:col>
      <xdr:colOff>25400</xdr:colOff>
      <xdr:row>57</xdr:row>
      <xdr:rowOff>146304</xdr:rowOff>
    </xdr:to>
    <xdr:cxnSp macro="">
      <xdr:nvCxnSpPr>
        <xdr:cNvPr id="533" name="直線コネクタ 532">
          <a:extLst>
            <a:ext uri="{FF2B5EF4-FFF2-40B4-BE49-F238E27FC236}">
              <a16:creationId xmlns:a16="http://schemas.microsoft.com/office/drawing/2014/main" xmlns="" id="{675FCE50-7545-4D84-A758-D650FFD18AB8}"/>
            </a:ext>
          </a:extLst>
        </xdr:cNvPr>
        <xdr:cNvCxnSpPr/>
      </xdr:nvCxnSpPr>
      <xdr:spPr>
        <a:xfrm>
          <a:off x="16230600" y="991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127525</xdr:rowOff>
    </xdr:from>
    <xdr:ext cx="405111" cy="259045"/>
    <xdr:sp macro="" textlink="">
      <xdr:nvSpPr>
        <xdr:cNvPr id="534" name="【学校施設】&#10;有形固定資産減価償却率平均値テキスト">
          <a:extLst>
            <a:ext uri="{FF2B5EF4-FFF2-40B4-BE49-F238E27FC236}">
              <a16:creationId xmlns:a16="http://schemas.microsoft.com/office/drawing/2014/main" xmlns="" id="{C5E21AE8-1409-4107-AAE8-0A7A46C3C32D}"/>
            </a:ext>
          </a:extLst>
        </xdr:cNvPr>
        <xdr:cNvSpPr txBox="1"/>
      </xdr:nvSpPr>
      <xdr:spPr>
        <a:xfrm>
          <a:off x="16357600" y="10414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104648</xdr:rowOff>
    </xdr:from>
    <xdr:to>
      <xdr:col>85</xdr:col>
      <xdr:colOff>177800</xdr:colOff>
      <xdr:row>62</xdr:row>
      <xdr:rowOff>34798</xdr:rowOff>
    </xdr:to>
    <xdr:sp macro="" textlink="">
      <xdr:nvSpPr>
        <xdr:cNvPr id="535" name="フローチャート: 判断 534">
          <a:extLst>
            <a:ext uri="{FF2B5EF4-FFF2-40B4-BE49-F238E27FC236}">
              <a16:creationId xmlns:a16="http://schemas.microsoft.com/office/drawing/2014/main" xmlns="" id="{112573C5-2AF0-4090-A780-B706FF7CD6FB}"/>
            </a:ext>
          </a:extLst>
        </xdr:cNvPr>
        <xdr:cNvSpPr/>
      </xdr:nvSpPr>
      <xdr:spPr>
        <a:xfrm>
          <a:off x="16268700" y="1056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154940</xdr:rowOff>
    </xdr:from>
    <xdr:to>
      <xdr:col>81</xdr:col>
      <xdr:colOff>101600</xdr:colOff>
      <xdr:row>62</xdr:row>
      <xdr:rowOff>85090</xdr:rowOff>
    </xdr:to>
    <xdr:sp macro="" textlink="">
      <xdr:nvSpPr>
        <xdr:cNvPr id="536" name="フローチャート: 判断 535">
          <a:extLst>
            <a:ext uri="{FF2B5EF4-FFF2-40B4-BE49-F238E27FC236}">
              <a16:creationId xmlns:a16="http://schemas.microsoft.com/office/drawing/2014/main" xmlns="" id="{F472EE0A-8C62-4AEA-A72C-D32C28DD32AE}"/>
            </a:ext>
          </a:extLst>
        </xdr:cNvPr>
        <xdr:cNvSpPr/>
      </xdr:nvSpPr>
      <xdr:spPr>
        <a:xfrm>
          <a:off x="15430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15494</xdr:rowOff>
    </xdr:from>
    <xdr:to>
      <xdr:col>76</xdr:col>
      <xdr:colOff>165100</xdr:colOff>
      <xdr:row>62</xdr:row>
      <xdr:rowOff>117094</xdr:rowOff>
    </xdr:to>
    <xdr:sp macro="" textlink="">
      <xdr:nvSpPr>
        <xdr:cNvPr id="537" name="フローチャート: 判断 536">
          <a:extLst>
            <a:ext uri="{FF2B5EF4-FFF2-40B4-BE49-F238E27FC236}">
              <a16:creationId xmlns:a16="http://schemas.microsoft.com/office/drawing/2014/main" xmlns="" id="{066041BB-9EE0-4C1C-BD54-DBB0A1862C44}"/>
            </a:ext>
          </a:extLst>
        </xdr:cNvPr>
        <xdr:cNvSpPr/>
      </xdr:nvSpPr>
      <xdr:spPr>
        <a:xfrm>
          <a:off x="14541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17780</xdr:rowOff>
    </xdr:from>
    <xdr:to>
      <xdr:col>72</xdr:col>
      <xdr:colOff>38100</xdr:colOff>
      <xdr:row>62</xdr:row>
      <xdr:rowOff>119380</xdr:rowOff>
    </xdr:to>
    <xdr:sp macro="" textlink="">
      <xdr:nvSpPr>
        <xdr:cNvPr id="538" name="フローチャート: 判断 537">
          <a:extLst>
            <a:ext uri="{FF2B5EF4-FFF2-40B4-BE49-F238E27FC236}">
              <a16:creationId xmlns:a16="http://schemas.microsoft.com/office/drawing/2014/main" xmlns="" id="{DEA2AFF0-ED95-4BE6-8D4E-D375E93A90D0}"/>
            </a:ext>
          </a:extLst>
        </xdr:cNvPr>
        <xdr:cNvSpPr/>
      </xdr:nvSpPr>
      <xdr:spPr>
        <a:xfrm>
          <a:off x="13652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170942</xdr:rowOff>
    </xdr:from>
    <xdr:to>
      <xdr:col>67</xdr:col>
      <xdr:colOff>101600</xdr:colOff>
      <xdr:row>62</xdr:row>
      <xdr:rowOff>101092</xdr:rowOff>
    </xdr:to>
    <xdr:sp macro="" textlink="">
      <xdr:nvSpPr>
        <xdr:cNvPr id="539" name="フローチャート: 判断 538">
          <a:extLst>
            <a:ext uri="{FF2B5EF4-FFF2-40B4-BE49-F238E27FC236}">
              <a16:creationId xmlns:a16="http://schemas.microsoft.com/office/drawing/2014/main" xmlns="" id="{0884BD80-C00D-499E-A1B6-EC9A46C08FC4}"/>
            </a:ext>
          </a:extLst>
        </xdr:cNvPr>
        <xdr:cNvSpPr/>
      </xdr:nvSpPr>
      <xdr:spPr>
        <a:xfrm>
          <a:off x="12763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xmlns="" id="{E54131B0-9F2D-4FA0-B842-68FE88282C1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xmlns="" id="{4AC514A1-5D60-4224-8397-94687BCDB89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xmlns="" id="{778A05B0-3F3A-48B6-A30C-B23903FCEEA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xmlns="" id="{F3FAA262-6769-494B-AF95-B69BAE99763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xmlns="" id="{06146252-8BF6-4CDA-8E0E-1D55E489FBE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143510</xdr:rowOff>
    </xdr:from>
    <xdr:to>
      <xdr:col>85</xdr:col>
      <xdr:colOff>177800</xdr:colOff>
      <xdr:row>62</xdr:row>
      <xdr:rowOff>73660</xdr:rowOff>
    </xdr:to>
    <xdr:sp macro="" textlink="">
      <xdr:nvSpPr>
        <xdr:cNvPr id="545" name="楕円 544">
          <a:extLst>
            <a:ext uri="{FF2B5EF4-FFF2-40B4-BE49-F238E27FC236}">
              <a16:creationId xmlns:a16="http://schemas.microsoft.com/office/drawing/2014/main" xmlns="" id="{EEF181DB-3113-406C-9245-8B78EA0DC226}"/>
            </a:ext>
          </a:extLst>
        </xdr:cNvPr>
        <xdr:cNvSpPr/>
      </xdr:nvSpPr>
      <xdr:spPr>
        <a:xfrm>
          <a:off x="16268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121937</xdr:rowOff>
    </xdr:from>
    <xdr:ext cx="405111" cy="259045"/>
    <xdr:sp macro="" textlink="">
      <xdr:nvSpPr>
        <xdr:cNvPr id="546" name="【学校施設】&#10;有形固定資産減価償却率該当値テキスト">
          <a:extLst>
            <a:ext uri="{FF2B5EF4-FFF2-40B4-BE49-F238E27FC236}">
              <a16:creationId xmlns:a16="http://schemas.microsoft.com/office/drawing/2014/main" xmlns="" id="{DA370E18-D0BA-4C22-B93C-D880C87A6C2B}"/>
            </a:ext>
          </a:extLst>
        </xdr:cNvPr>
        <xdr:cNvSpPr txBox="1"/>
      </xdr:nvSpPr>
      <xdr:spPr>
        <a:xfrm>
          <a:off x="16357600"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104648</xdr:rowOff>
    </xdr:from>
    <xdr:to>
      <xdr:col>81</xdr:col>
      <xdr:colOff>101600</xdr:colOff>
      <xdr:row>62</xdr:row>
      <xdr:rowOff>34798</xdr:rowOff>
    </xdr:to>
    <xdr:sp macro="" textlink="">
      <xdr:nvSpPr>
        <xdr:cNvPr id="547" name="楕円 546">
          <a:extLst>
            <a:ext uri="{FF2B5EF4-FFF2-40B4-BE49-F238E27FC236}">
              <a16:creationId xmlns:a16="http://schemas.microsoft.com/office/drawing/2014/main" xmlns="" id="{B1A003DB-43AA-4A0E-9AD2-37616BEC2CE8}"/>
            </a:ext>
          </a:extLst>
        </xdr:cNvPr>
        <xdr:cNvSpPr/>
      </xdr:nvSpPr>
      <xdr:spPr>
        <a:xfrm>
          <a:off x="15430500" y="1056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155448</xdr:rowOff>
    </xdr:from>
    <xdr:to>
      <xdr:col>85</xdr:col>
      <xdr:colOff>127000</xdr:colOff>
      <xdr:row>62</xdr:row>
      <xdr:rowOff>22860</xdr:rowOff>
    </xdr:to>
    <xdr:cxnSp macro="">
      <xdr:nvCxnSpPr>
        <xdr:cNvPr id="548" name="直線コネクタ 547">
          <a:extLst>
            <a:ext uri="{FF2B5EF4-FFF2-40B4-BE49-F238E27FC236}">
              <a16:creationId xmlns:a16="http://schemas.microsoft.com/office/drawing/2014/main" xmlns="" id="{2EBDA09D-4792-46CB-B026-E8105CEA15B3}"/>
            </a:ext>
          </a:extLst>
        </xdr:cNvPr>
        <xdr:cNvCxnSpPr/>
      </xdr:nvCxnSpPr>
      <xdr:spPr>
        <a:xfrm>
          <a:off x="15481300" y="1061389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102362</xdr:rowOff>
    </xdr:from>
    <xdr:to>
      <xdr:col>76</xdr:col>
      <xdr:colOff>165100</xdr:colOff>
      <xdr:row>62</xdr:row>
      <xdr:rowOff>32512</xdr:rowOff>
    </xdr:to>
    <xdr:sp macro="" textlink="">
      <xdr:nvSpPr>
        <xdr:cNvPr id="549" name="楕円 548">
          <a:extLst>
            <a:ext uri="{FF2B5EF4-FFF2-40B4-BE49-F238E27FC236}">
              <a16:creationId xmlns:a16="http://schemas.microsoft.com/office/drawing/2014/main" xmlns="" id="{8BD5AB87-A915-41B6-BAEC-FEC821DAB23C}"/>
            </a:ext>
          </a:extLst>
        </xdr:cNvPr>
        <xdr:cNvSpPr/>
      </xdr:nvSpPr>
      <xdr:spPr>
        <a:xfrm>
          <a:off x="145415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153162</xdr:rowOff>
    </xdr:from>
    <xdr:to>
      <xdr:col>81</xdr:col>
      <xdr:colOff>50800</xdr:colOff>
      <xdr:row>61</xdr:row>
      <xdr:rowOff>155448</xdr:rowOff>
    </xdr:to>
    <xdr:cxnSp macro="">
      <xdr:nvCxnSpPr>
        <xdr:cNvPr id="550" name="直線コネクタ 549">
          <a:extLst>
            <a:ext uri="{FF2B5EF4-FFF2-40B4-BE49-F238E27FC236}">
              <a16:creationId xmlns:a16="http://schemas.microsoft.com/office/drawing/2014/main" xmlns="" id="{7ECB2EC8-76DB-4281-862E-00C94B19E633}"/>
            </a:ext>
          </a:extLst>
        </xdr:cNvPr>
        <xdr:cNvCxnSpPr/>
      </xdr:nvCxnSpPr>
      <xdr:spPr>
        <a:xfrm>
          <a:off x="14592300" y="1061161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58928</xdr:rowOff>
    </xdr:from>
    <xdr:to>
      <xdr:col>72</xdr:col>
      <xdr:colOff>38100</xdr:colOff>
      <xdr:row>61</xdr:row>
      <xdr:rowOff>160528</xdr:rowOff>
    </xdr:to>
    <xdr:sp macro="" textlink="">
      <xdr:nvSpPr>
        <xdr:cNvPr id="551" name="楕円 550">
          <a:extLst>
            <a:ext uri="{FF2B5EF4-FFF2-40B4-BE49-F238E27FC236}">
              <a16:creationId xmlns:a16="http://schemas.microsoft.com/office/drawing/2014/main" xmlns="" id="{495A411D-C2C0-43D5-AEE3-20978DFB3953}"/>
            </a:ext>
          </a:extLst>
        </xdr:cNvPr>
        <xdr:cNvSpPr/>
      </xdr:nvSpPr>
      <xdr:spPr>
        <a:xfrm>
          <a:off x="136525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109728</xdr:rowOff>
    </xdr:from>
    <xdr:to>
      <xdr:col>76</xdr:col>
      <xdr:colOff>114300</xdr:colOff>
      <xdr:row>61</xdr:row>
      <xdr:rowOff>153162</xdr:rowOff>
    </xdr:to>
    <xdr:cxnSp macro="">
      <xdr:nvCxnSpPr>
        <xdr:cNvPr id="552" name="直線コネクタ 551">
          <a:extLst>
            <a:ext uri="{FF2B5EF4-FFF2-40B4-BE49-F238E27FC236}">
              <a16:creationId xmlns:a16="http://schemas.microsoft.com/office/drawing/2014/main" xmlns="" id="{7AEDDD4B-66C5-497B-8988-69A3EFA4E7DC}"/>
            </a:ext>
          </a:extLst>
        </xdr:cNvPr>
        <xdr:cNvCxnSpPr/>
      </xdr:nvCxnSpPr>
      <xdr:spPr>
        <a:xfrm>
          <a:off x="13703300" y="1056817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15494</xdr:rowOff>
    </xdr:from>
    <xdr:to>
      <xdr:col>67</xdr:col>
      <xdr:colOff>101600</xdr:colOff>
      <xdr:row>61</xdr:row>
      <xdr:rowOff>117094</xdr:rowOff>
    </xdr:to>
    <xdr:sp macro="" textlink="">
      <xdr:nvSpPr>
        <xdr:cNvPr id="553" name="楕円 552">
          <a:extLst>
            <a:ext uri="{FF2B5EF4-FFF2-40B4-BE49-F238E27FC236}">
              <a16:creationId xmlns:a16="http://schemas.microsoft.com/office/drawing/2014/main" xmlns="" id="{2EF5451D-9B0F-432E-905C-9199D5058FA0}"/>
            </a:ext>
          </a:extLst>
        </xdr:cNvPr>
        <xdr:cNvSpPr/>
      </xdr:nvSpPr>
      <xdr:spPr>
        <a:xfrm>
          <a:off x="127635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66294</xdr:rowOff>
    </xdr:from>
    <xdr:to>
      <xdr:col>71</xdr:col>
      <xdr:colOff>177800</xdr:colOff>
      <xdr:row>61</xdr:row>
      <xdr:rowOff>109728</xdr:rowOff>
    </xdr:to>
    <xdr:cxnSp macro="">
      <xdr:nvCxnSpPr>
        <xdr:cNvPr id="554" name="直線コネクタ 553">
          <a:extLst>
            <a:ext uri="{FF2B5EF4-FFF2-40B4-BE49-F238E27FC236}">
              <a16:creationId xmlns:a16="http://schemas.microsoft.com/office/drawing/2014/main" xmlns="" id="{109E857E-4145-414A-A7EA-8A7CB9509499}"/>
            </a:ext>
          </a:extLst>
        </xdr:cNvPr>
        <xdr:cNvCxnSpPr/>
      </xdr:nvCxnSpPr>
      <xdr:spPr>
        <a:xfrm>
          <a:off x="12814300" y="1052474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76217</xdr:rowOff>
    </xdr:from>
    <xdr:ext cx="405111" cy="259045"/>
    <xdr:sp macro="" textlink="">
      <xdr:nvSpPr>
        <xdr:cNvPr id="555" name="n_1aveValue【学校施設】&#10;有形固定資産減価償却率">
          <a:extLst>
            <a:ext uri="{FF2B5EF4-FFF2-40B4-BE49-F238E27FC236}">
              <a16:creationId xmlns:a16="http://schemas.microsoft.com/office/drawing/2014/main" xmlns="" id="{F1791DDC-BF1B-48A3-BA2A-99855603BF31}"/>
            </a:ext>
          </a:extLst>
        </xdr:cNvPr>
        <xdr:cNvSpPr txBox="1"/>
      </xdr:nvSpPr>
      <xdr:spPr>
        <a:xfrm>
          <a:off x="152660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108221</xdr:rowOff>
    </xdr:from>
    <xdr:ext cx="405111" cy="259045"/>
    <xdr:sp macro="" textlink="">
      <xdr:nvSpPr>
        <xdr:cNvPr id="556" name="n_2aveValue【学校施設】&#10;有形固定資産減価償却率">
          <a:extLst>
            <a:ext uri="{FF2B5EF4-FFF2-40B4-BE49-F238E27FC236}">
              <a16:creationId xmlns:a16="http://schemas.microsoft.com/office/drawing/2014/main" xmlns="" id="{E7E74015-BEFB-45E4-9197-282175D69AC7}"/>
            </a:ext>
          </a:extLst>
        </xdr:cNvPr>
        <xdr:cNvSpPr txBox="1"/>
      </xdr:nvSpPr>
      <xdr:spPr>
        <a:xfrm>
          <a:off x="14389744" y="1073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110507</xdr:rowOff>
    </xdr:from>
    <xdr:ext cx="405111" cy="259045"/>
    <xdr:sp macro="" textlink="">
      <xdr:nvSpPr>
        <xdr:cNvPr id="557" name="n_3aveValue【学校施設】&#10;有形固定資産減価償却率">
          <a:extLst>
            <a:ext uri="{FF2B5EF4-FFF2-40B4-BE49-F238E27FC236}">
              <a16:creationId xmlns:a16="http://schemas.microsoft.com/office/drawing/2014/main" xmlns="" id="{8B785C44-A0BA-4E96-9B3A-B099CD72D151}"/>
            </a:ext>
          </a:extLst>
        </xdr:cNvPr>
        <xdr:cNvSpPr txBox="1"/>
      </xdr:nvSpPr>
      <xdr:spPr>
        <a:xfrm>
          <a:off x="13500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92219</xdr:rowOff>
    </xdr:from>
    <xdr:ext cx="405111" cy="259045"/>
    <xdr:sp macro="" textlink="">
      <xdr:nvSpPr>
        <xdr:cNvPr id="558" name="n_4aveValue【学校施設】&#10;有形固定資産減価償却率">
          <a:extLst>
            <a:ext uri="{FF2B5EF4-FFF2-40B4-BE49-F238E27FC236}">
              <a16:creationId xmlns:a16="http://schemas.microsoft.com/office/drawing/2014/main" xmlns="" id="{9A23E18B-7332-42D5-90FF-E20FF73CEDA2}"/>
            </a:ext>
          </a:extLst>
        </xdr:cNvPr>
        <xdr:cNvSpPr txBox="1"/>
      </xdr:nvSpPr>
      <xdr:spPr>
        <a:xfrm>
          <a:off x="12611744" y="1072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51325</xdr:rowOff>
    </xdr:from>
    <xdr:ext cx="405111" cy="259045"/>
    <xdr:sp macro="" textlink="">
      <xdr:nvSpPr>
        <xdr:cNvPr id="559" name="n_1mainValue【学校施設】&#10;有形固定資産減価償却率">
          <a:extLst>
            <a:ext uri="{FF2B5EF4-FFF2-40B4-BE49-F238E27FC236}">
              <a16:creationId xmlns:a16="http://schemas.microsoft.com/office/drawing/2014/main" xmlns="" id="{24D98695-3B4B-4B00-A9F1-E9DB64BF7FF9}"/>
            </a:ext>
          </a:extLst>
        </xdr:cNvPr>
        <xdr:cNvSpPr txBox="1"/>
      </xdr:nvSpPr>
      <xdr:spPr>
        <a:xfrm>
          <a:off x="15266044" y="1033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49039</xdr:rowOff>
    </xdr:from>
    <xdr:ext cx="405111" cy="259045"/>
    <xdr:sp macro="" textlink="">
      <xdr:nvSpPr>
        <xdr:cNvPr id="560" name="n_2mainValue【学校施設】&#10;有形固定資産減価償却率">
          <a:extLst>
            <a:ext uri="{FF2B5EF4-FFF2-40B4-BE49-F238E27FC236}">
              <a16:creationId xmlns:a16="http://schemas.microsoft.com/office/drawing/2014/main" xmlns="" id="{D92E26BF-3CCE-4848-9661-3391ACFF0441}"/>
            </a:ext>
          </a:extLst>
        </xdr:cNvPr>
        <xdr:cNvSpPr txBox="1"/>
      </xdr:nvSpPr>
      <xdr:spPr>
        <a:xfrm>
          <a:off x="14389744" y="10336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5605</xdr:rowOff>
    </xdr:from>
    <xdr:ext cx="405111" cy="259045"/>
    <xdr:sp macro="" textlink="">
      <xdr:nvSpPr>
        <xdr:cNvPr id="561" name="n_3mainValue【学校施設】&#10;有形固定資産減価償却率">
          <a:extLst>
            <a:ext uri="{FF2B5EF4-FFF2-40B4-BE49-F238E27FC236}">
              <a16:creationId xmlns:a16="http://schemas.microsoft.com/office/drawing/2014/main" xmlns="" id="{30FDBA72-E3A3-48F1-9756-B06C45638816}"/>
            </a:ext>
          </a:extLst>
        </xdr:cNvPr>
        <xdr:cNvSpPr txBox="1"/>
      </xdr:nvSpPr>
      <xdr:spPr>
        <a:xfrm>
          <a:off x="13500744" y="10292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133621</xdr:rowOff>
    </xdr:from>
    <xdr:ext cx="405111" cy="259045"/>
    <xdr:sp macro="" textlink="">
      <xdr:nvSpPr>
        <xdr:cNvPr id="562" name="n_4mainValue【学校施設】&#10;有形固定資産減価償却率">
          <a:extLst>
            <a:ext uri="{FF2B5EF4-FFF2-40B4-BE49-F238E27FC236}">
              <a16:creationId xmlns:a16="http://schemas.microsoft.com/office/drawing/2014/main" xmlns="" id="{D525C1BD-5D75-4CD5-A7F2-487D08C4AB1A}"/>
            </a:ext>
          </a:extLst>
        </xdr:cNvPr>
        <xdr:cNvSpPr txBox="1"/>
      </xdr:nvSpPr>
      <xdr:spPr>
        <a:xfrm>
          <a:off x="12611744" y="10249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xmlns="" id="{E7CEAA0F-9093-4652-89AD-3F58E8DDF26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xmlns="" id="{579829FF-3B65-429A-92AE-87751E4FEC3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xmlns="" id="{69F6B35E-781E-4D76-A6FE-0E5F3A54BC1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xmlns="" id="{51B32E8F-7A37-4E86-867F-14A11342924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xmlns="" id="{F81AC8EA-CBE9-4CFB-B0C9-DB1A430B47F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xmlns="" id="{F568F0C3-2D31-46C9-9AC3-0B0582D768A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xmlns="" id="{52CD43E5-32D6-4840-ACD4-4C415F9393B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xmlns="" id="{01606BCA-6844-4DFA-A749-856DEADEA3F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xmlns="" id="{52C6D8F2-94FA-44F1-BA2A-B95E5F57F4F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xmlns="" id="{E4567D34-013F-4263-9323-D92CF354D3C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a:extLst>
            <a:ext uri="{FF2B5EF4-FFF2-40B4-BE49-F238E27FC236}">
              <a16:creationId xmlns:a16="http://schemas.microsoft.com/office/drawing/2014/main" xmlns="" id="{1C827BC7-7822-4BA9-8658-9C4A70862204}"/>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4" name="直線コネクタ 573">
          <a:extLst>
            <a:ext uri="{FF2B5EF4-FFF2-40B4-BE49-F238E27FC236}">
              <a16:creationId xmlns:a16="http://schemas.microsoft.com/office/drawing/2014/main" xmlns="" id="{0C7DCC3F-7CBF-4E58-B400-1ADF72A16335}"/>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5" name="テキスト ボックス 574">
          <a:extLst>
            <a:ext uri="{FF2B5EF4-FFF2-40B4-BE49-F238E27FC236}">
              <a16:creationId xmlns:a16="http://schemas.microsoft.com/office/drawing/2014/main" xmlns="" id="{6B3F87B8-ED98-4BA4-B680-1343FB0E46E5}"/>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6" name="直線コネクタ 575">
          <a:extLst>
            <a:ext uri="{FF2B5EF4-FFF2-40B4-BE49-F238E27FC236}">
              <a16:creationId xmlns:a16="http://schemas.microsoft.com/office/drawing/2014/main" xmlns="" id="{8314F419-DFB1-41ED-84BC-DB74667C5DBD}"/>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7" name="テキスト ボックス 576">
          <a:extLst>
            <a:ext uri="{FF2B5EF4-FFF2-40B4-BE49-F238E27FC236}">
              <a16:creationId xmlns:a16="http://schemas.microsoft.com/office/drawing/2014/main" xmlns="" id="{E120BEFD-560A-4F5F-9882-0496732AB74D}"/>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8" name="直線コネクタ 577">
          <a:extLst>
            <a:ext uri="{FF2B5EF4-FFF2-40B4-BE49-F238E27FC236}">
              <a16:creationId xmlns:a16="http://schemas.microsoft.com/office/drawing/2014/main" xmlns="" id="{69D7BADB-923D-440E-BDC6-01A663ECB896}"/>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9" name="テキスト ボックス 578">
          <a:extLst>
            <a:ext uri="{FF2B5EF4-FFF2-40B4-BE49-F238E27FC236}">
              <a16:creationId xmlns:a16="http://schemas.microsoft.com/office/drawing/2014/main" xmlns="" id="{18077E49-3067-450E-AA4F-6CBB4692B672}"/>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0" name="直線コネクタ 579">
          <a:extLst>
            <a:ext uri="{FF2B5EF4-FFF2-40B4-BE49-F238E27FC236}">
              <a16:creationId xmlns:a16="http://schemas.microsoft.com/office/drawing/2014/main" xmlns="" id="{46CF1F7F-AA0C-4F43-9847-71E8BC3DB182}"/>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1" name="テキスト ボックス 580">
          <a:extLst>
            <a:ext uri="{FF2B5EF4-FFF2-40B4-BE49-F238E27FC236}">
              <a16:creationId xmlns:a16="http://schemas.microsoft.com/office/drawing/2014/main" xmlns="" id="{90205636-84C4-45C6-B348-2D8621C2CAEF}"/>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2" name="直線コネクタ 581">
          <a:extLst>
            <a:ext uri="{FF2B5EF4-FFF2-40B4-BE49-F238E27FC236}">
              <a16:creationId xmlns:a16="http://schemas.microsoft.com/office/drawing/2014/main" xmlns="" id="{652B710B-D9FD-4B5F-9FCB-6617483F39D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3" name="テキスト ボックス 582">
          <a:extLst>
            <a:ext uri="{FF2B5EF4-FFF2-40B4-BE49-F238E27FC236}">
              <a16:creationId xmlns:a16="http://schemas.microsoft.com/office/drawing/2014/main" xmlns="" id="{07009B80-3F60-4543-A464-8A0027DB68CC}"/>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4" name="直線コネクタ 583">
          <a:extLst>
            <a:ext uri="{FF2B5EF4-FFF2-40B4-BE49-F238E27FC236}">
              <a16:creationId xmlns:a16="http://schemas.microsoft.com/office/drawing/2014/main" xmlns="" id="{E10BA304-9AFA-42B4-9DFB-4EDFABE13B34}"/>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5" name="テキスト ボックス 584">
          <a:extLst>
            <a:ext uri="{FF2B5EF4-FFF2-40B4-BE49-F238E27FC236}">
              <a16:creationId xmlns:a16="http://schemas.microsoft.com/office/drawing/2014/main" xmlns="" id="{771B1F8C-ECDD-4A7E-867F-B630067B5904}"/>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xmlns="" id="{EFDC36E3-4149-453C-8272-56BB8C2537A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xmlns="" id="{68DC6E2C-C9E9-468F-9AE6-EF2F1BF28E9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xmlns="" id="{E7EA47C4-54F3-448A-A229-4534AD0DA96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114844</xdr:rowOff>
    </xdr:from>
    <xdr:to>
      <xdr:col>116</xdr:col>
      <xdr:colOff>62864</xdr:colOff>
      <xdr:row>64</xdr:row>
      <xdr:rowOff>47897</xdr:rowOff>
    </xdr:to>
    <xdr:cxnSp macro="">
      <xdr:nvCxnSpPr>
        <xdr:cNvPr id="589" name="直線コネクタ 588">
          <a:extLst>
            <a:ext uri="{FF2B5EF4-FFF2-40B4-BE49-F238E27FC236}">
              <a16:creationId xmlns:a16="http://schemas.microsoft.com/office/drawing/2014/main" xmlns="" id="{C1B23847-5909-4BA9-9E8B-3046D9B624F6}"/>
            </a:ext>
          </a:extLst>
        </xdr:cNvPr>
        <xdr:cNvCxnSpPr/>
      </xdr:nvCxnSpPr>
      <xdr:spPr>
        <a:xfrm flipV="1">
          <a:off x="22160864" y="954459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51724</xdr:rowOff>
    </xdr:from>
    <xdr:ext cx="469744" cy="259045"/>
    <xdr:sp macro="" textlink="">
      <xdr:nvSpPr>
        <xdr:cNvPr id="590" name="【学校施設】&#10;一人当たり面積最小値テキスト">
          <a:extLst>
            <a:ext uri="{FF2B5EF4-FFF2-40B4-BE49-F238E27FC236}">
              <a16:creationId xmlns:a16="http://schemas.microsoft.com/office/drawing/2014/main" xmlns="" id="{2BA3394B-ABA7-4568-BD8E-C759E13D587E}"/>
            </a:ext>
          </a:extLst>
        </xdr:cNvPr>
        <xdr:cNvSpPr txBox="1"/>
      </xdr:nvSpPr>
      <xdr:spPr>
        <a:xfrm>
          <a:off x="22199600" y="110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47897</xdr:rowOff>
    </xdr:from>
    <xdr:to>
      <xdr:col>116</xdr:col>
      <xdr:colOff>152400</xdr:colOff>
      <xdr:row>64</xdr:row>
      <xdr:rowOff>47897</xdr:rowOff>
    </xdr:to>
    <xdr:cxnSp macro="">
      <xdr:nvCxnSpPr>
        <xdr:cNvPr id="591" name="直線コネクタ 590">
          <a:extLst>
            <a:ext uri="{FF2B5EF4-FFF2-40B4-BE49-F238E27FC236}">
              <a16:creationId xmlns:a16="http://schemas.microsoft.com/office/drawing/2014/main" xmlns="" id="{80B3AE79-25F9-4475-980A-FDB355D5ABAB}"/>
            </a:ext>
          </a:extLst>
        </xdr:cNvPr>
        <xdr:cNvCxnSpPr/>
      </xdr:nvCxnSpPr>
      <xdr:spPr>
        <a:xfrm>
          <a:off x="22072600" y="11020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61521</xdr:rowOff>
    </xdr:from>
    <xdr:ext cx="469744" cy="259045"/>
    <xdr:sp macro="" textlink="">
      <xdr:nvSpPr>
        <xdr:cNvPr id="592" name="【学校施設】&#10;一人当たり面積最大値テキスト">
          <a:extLst>
            <a:ext uri="{FF2B5EF4-FFF2-40B4-BE49-F238E27FC236}">
              <a16:creationId xmlns:a16="http://schemas.microsoft.com/office/drawing/2014/main" xmlns="" id="{328A4FA4-C184-4AE0-B4CD-06670FE2A73D}"/>
            </a:ext>
          </a:extLst>
        </xdr:cNvPr>
        <xdr:cNvSpPr txBox="1"/>
      </xdr:nvSpPr>
      <xdr:spPr>
        <a:xfrm>
          <a:off x="22199600" y="931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114844</xdr:rowOff>
    </xdr:from>
    <xdr:to>
      <xdr:col>116</xdr:col>
      <xdr:colOff>152400</xdr:colOff>
      <xdr:row>55</xdr:row>
      <xdr:rowOff>114844</xdr:rowOff>
    </xdr:to>
    <xdr:cxnSp macro="">
      <xdr:nvCxnSpPr>
        <xdr:cNvPr id="593" name="直線コネクタ 592">
          <a:extLst>
            <a:ext uri="{FF2B5EF4-FFF2-40B4-BE49-F238E27FC236}">
              <a16:creationId xmlns:a16="http://schemas.microsoft.com/office/drawing/2014/main" xmlns="" id="{4AEE0B40-FA85-4165-9614-0F0BAB49D26B}"/>
            </a:ext>
          </a:extLst>
        </xdr:cNvPr>
        <xdr:cNvCxnSpPr/>
      </xdr:nvCxnSpPr>
      <xdr:spPr>
        <a:xfrm>
          <a:off x="22072600" y="95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9089</xdr:rowOff>
    </xdr:from>
    <xdr:ext cx="469744" cy="259045"/>
    <xdr:sp macro="" textlink="">
      <xdr:nvSpPr>
        <xdr:cNvPr id="594" name="【学校施設】&#10;一人当たり面積平均値テキスト">
          <a:extLst>
            <a:ext uri="{FF2B5EF4-FFF2-40B4-BE49-F238E27FC236}">
              <a16:creationId xmlns:a16="http://schemas.microsoft.com/office/drawing/2014/main" xmlns="" id="{EF1B61E1-4A8C-4893-8D52-C1841E1EB63F}"/>
            </a:ext>
          </a:extLst>
        </xdr:cNvPr>
        <xdr:cNvSpPr txBox="1"/>
      </xdr:nvSpPr>
      <xdr:spPr>
        <a:xfrm>
          <a:off x="22199600" y="10124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157662</xdr:rowOff>
    </xdr:from>
    <xdr:to>
      <xdr:col>116</xdr:col>
      <xdr:colOff>114300</xdr:colOff>
      <xdr:row>60</xdr:row>
      <xdr:rowOff>87812</xdr:rowOff>
    </xdr:to>
    <xdr:sp macro="" textlink="">
      <xdr:nvSpPr>
        <xdr:cNvPr id="595" name="フローチャート: 判断 594">
          <a:extLst>
            <a:ext uri="{FF2B5EF4-FFF2-40B4-BE49-F238E27FC236}">
              <a16:creationId xmlns:a16="http://schemas.microsoft.com/office/drawing/2014/main" xmlns="" id="{A2956427-3728-4994-84FB-7A576BF21253}"/>
            </a:ext>
          </a:extLst>
        </xdr:cNvPr>
        <xdr:cNvSpPr/>
      </xdr:nvSpPr>
      <xdr:spPr>
        <a:xfrm>
          <a:off x="22110700" y="1027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7983</xdr:rowOff>
    </xdr:from>
    <xdr:to>
      <xdr:col>112</xdr:col>
      <xdr:colOff>38100</xdr:colOff>
      <xdr:row>60</xdr:row>
      <xdr:rowOff>109583</xdr:rowOff>
    </xdr:to>
    <xdr:sp macro="" textlink="">
      <xdr:nvSpPr>
        <xdr:cNvPr id="596" name="フローチャート: 判断 595">
          <a:extLst>
            <a:ext uri="{FF2B5EF4-FFF2-40B4-BE49-F238E27FC236}">
              <a16:creationId xmlns:a16="http://schemas.microsoft.com/office/drawing/2014/main" xmlns="" id="{E7DA7831-07FA-45DB-8CC6-92A8751B8385}"/>
            </a:ext>
          </a:extLst>
        </xdr:cNvPr>
        <xdr:cNvSpPr/>
      </xdr:nvSpPr>
      <xdr:spPr>
        <a:xfrm>
          <a:off x="21272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36285</xdr:rowOff>
    </xdr:from>
    <xdr:to>
      <xdr:col>107</xdr:col>
      <xdr:colOff>101600</xdr:colOff>
      <xdr:row>60</xdr:row>
      <xdr:rowOff>137885</xdr:rowOff>
    </xdr:to>
    <xdr:sp macro="" textlink="">
      <xdr:nvSpPr>
        <xdr:cNvPr id="597" name="フローチャート: 判断 596">
          <a:extLst>
            <a:ext uri="{FF2B5EF4-FFF2-40B4-BE49-F238E27FC236}">
              <a16:creationId xmlns:a16="http://schemas.microsoft.com/office/drawing/2014/main" xmlns="" id="{5F53A13A-E8AE-4360-9D06-7E0471D742C7}"/>
            </a:ext>
          </a:extLst>
        </xdr:cNvPr>
        <xdr:cNvSpPr/>
      </xdr:nvSpPr>
      <xdr:spPr>
        <a:xfrm>
          <a:off x="20383500" y="1032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52615</xdr:rowOff>
    </xdr:from>
    <xdr:to>
      <xdr:col>102</xdr:col>
      <xdr:colOff>165100</xdr:colOff>
      <xdr:row>60</xdr:row>
      <xdr:rowOff>154215</xdr:rowOff>
    </xdr:to>
    <xdr:sp macro="" textlink="">
      <xdr:nvSpPr>
        <xdr:cNvPr id="598" name="フローチャート: 判断 597">
          <a:extLst>
            <a:ext uri="{FF2B5EF4-FFF2-40B4-BE49-F238E27FC236}">
              <a16:creationId xmlns:a16="http://schemas.microsoft.com/office/drawing/2014/main" xmlns="" id="{FB39C950-1602-4330-83D4-0B930C625D17}"/>
            </a:ext>
          </a:extLst>
        </xdr:cNvPr>
        <xdr:cNvSpPr/>
      </xdr:nvSpPr>
      <xdr:spPr>
        <a:xfrm>
          <a:off x="19494500" y="1033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22134</xdr:rowOff>
    </xdr:from>
    <xdr:to>
      <xdr:col>98</xdr:col>
      <xdr:colOff>38100</xdr:colOff>
      <xdr:row>60</xdr:row>
      <xdr:rowOff>123734</xdr:rowOff>
    </xdr:to>
    <xdr:sp macro="" textlink="">
      <xdr:nvSpPr>
        <xdr:cNvPr id="599" name="フローチャート: 判断 598">
          <a:extLst>
            <a:ext uri="{FF2B5EF4-FFF2-40B4-BE49-F238E27FC236}">
              <a16:creationId xmlns:a16="http://schemas.microsoft.com/office/drawing/2014/main" xmlns="" id="{199A3CAD-967B-4D6B-8D7F-CEFC2B0D78E3}"/>
            </a:ext>
          </a:extLst>
        </xdr:cNvPr>
        <xdr:cNvSpPr/>
      </xdr:nvSpPr>
      <xdr:spPr>
        <a:xfrm>
          <a:off x="18605500" y="103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xmlns="" id="{1954B633-3710-42D7-A9D2-EBD735ABA8B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xmlns="" id="{ECDAFE91-BB10-4935-A8E7-B78FB13A96E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xmlns="" id="{3093765C-D28C-4C4C-9463-EED56659A24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xmlns="" id="{F2FD7087-05E7-4BF2-869F-3DBB101F7F5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xmlns="" id="{D161CA2A-5B9E-485D-8C62-B65182569C4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31387</xdr:rowOff>
    </xdr:from>
    <xdr:to>
      <xdr:col>116</xdr:col>
      <xdr:colOff>114300</xdr:colOff>
      <xdr:row>61</xdr:row>
      <xdr:rowOff>132987</xdr:rowOff>
    </xdr:to>
    <xdr:sp macro="" textlink="">
      <xdr:nvSpPr>
        <xdr:cNvPr id="605" name="楕円 604">
          <a:extLst>
            <a:ext uri="{FF2B5EF4-FFF2-40B4-BE49-F238E27FC236}">
              <a16:creationId xmlns:a16="http://schemas.microsoft.com/office/drawing/2014/main" xmlns="" id="{1557FDC5-9C12-494E-BA98-C798AFC58A21}"/>
            </a:ext>
          </a:extLst>
        </xdr:cNvPr>
        <xdr:cNvSpPr/>
      </xdr:nvSpPr>
      <xdr:spPr>
        <a:xfrm>
          <a:off x="22110700" y="1048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9814</xdr:rowOff>
    </xdr:from>
    <xdr:ext cx="469744" cy="259045"/>
    <xdr:sp macro="" textlink="">
      <xdr:nvSpPr>
        <xdr:cNvPr id="606" name="【学校施設】&#10;一人当たり面積該当値テキスト">
          <a:extLst>
            <a:ext uri="{FF2B5EF4-FFF2-40B4-BE49-F238E27FC236}">
              <a16:creationId xmlns:a16="http://schemas.microsoft.com/office/drawing/2014/main" xmlns="" id="{28EA2A52-A988-4085-BE5A-971A2F5E815C}"/>
            </a:ext>
          </a:extLst>
        </xdr:cNvPr>
        <xdr:cNvSpPr txBox="1"/>
      </xdr:nvSpPr>
      <xdr:spPr>
        <a:xfrm>
          <a:off x="22199600" y="1046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19413</xdr:rowOff>
    </xdr:from>
    <xdr:to>
      <xdr:col>112</xdr:col>
      <xdr:colOff>38100</xdr:colOff>
      <xdr:row>61</xdr:row>
      <xdr:rowOff>121013</xdr:rowOff>
    </xdr:to>
    <xdr:sp macro="" textlink="">
      <xdr:nvSpPr>
        <xdr:cNvPr id="607" name="楕円 606">
          <a:extLst>
            <a:ext uri="{FF2B5EF4-FFF2-40B4-BE49-F238E27FC236}">
              <a16:creationId xmlns:a16="http://schemas.microsoft.com/office/drawing/2014/main" xmlns="" id="{1A4AC078-D393-41C0-BD39-3C3DA3EDC302}"/>
            </a:ext>
          </a:extLst>
        </xdr:cNvPr>
        <xdr:cNvSpPr/>
      </xdr:nvSpPr>
      <xdr:spPr>
        <a:xfrm>
          <a:off x="21272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70213</xdr:rowOff>
    </xdr:from>
    <xdr:to>
      <xdr:col>116</xdr:col>
      <xdr:colOff>63500</xdr:colOff>
      <xdr:row>61</xdr:row>
      <xdr:rowOff>82187</xdr:rowOff>
    </xdr:to>
    <xdr:cxnSp macro="">
      <xdr:nvCxnSpPr>
        <xdr:cNvPr id="608" name="直線コネクタ 607">
          <a:extLst>
            <a:ext uri="{FF2B5EF4-FFF2-40B4-BE49-F238E27FC236}">
              <a16:creationId xmlns:a16="http://schemas.microsoft.com/office/drawing/2014/main" xmlns="" id="{83EE562F-0FBC-4324-80B3-6E33203E858D}"/>
            </a:ext>
          </a:extLst>
        </xdr:cNvPr>
        <xdr:cNvCxnSpPr/>
      </xdr:nvCxnSpPr>
      <xdr:spPr>
        <a:xfrm>
          <a:off x="21323300" y="10528663"/>
          <a:ext cx="8382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12881</xdr:rowOff>
    </xdr:from>
    <xdr:to>
      <xdr:col>107</xdr:col>
      <xdr:colOff>101600</xdr:colOff>
      <xdr:row>61</xdr:row>
      <xdr:rowOff>114481</xdr:rowOff>
    </xdr:to>
    <xdr:sp macro="" textlink="">
      <xdr:nvSpPr>
        <xdr:cNvPr id="609" name="楕円 608">
          <a:extLst>
            <a:ext uri="{FF2B5EF4-FFF2-40B4-BE49-F238E27FC236}">
              <a16:creationId xmlns:a16="http://schemas.microsoft.com/office/drawing/2014/main" xmlns="" id="{54A4C5A3-7FA4-4863-A041-75C2F7B19EF3}"/>
            </a:ext>
          </a:extLst>
        </xdr:cNvPr>
        <xdr:cNvSpPr/>
      </xdr:nvSpPr>
      <xdr:spPr>
        <a:xfrm>
          <a:off x="20383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63681</xdr:rowOff>
    </xdr:from>
    <xdr:to>
      <xdr:col>111</xdr:col>
      <xdr:colOff>177800</xdr:colOff>
      <xdr:row>61</xdr:row>
      <xdr:rowOff>70213</xdr:rowOff>
    </xdr:to>
    <xdr:cxnSp macro="">
      <xdr:nvCxnSpPr>
        <xdr:cNvPr id="610" name="直線コネクタ 609">
          <a:extLst>
            <a:ext uri="{FF2B5EF4-FFF2-40B4-BE49-F238E27FC236}">
              <a16:creationId xmlns:a16="http://schemas.microsoft.com/office/drawing/2014/main" xmlns="" id="{7430D3A1-7893-493E-AD34-8F5521693865}"/>
            </a:ext>
          </a:extLst>
        </xdr:cNvPr>
        <xdr:cNvCxnSpPr/>
      </xdr:nvCxnSpPr>
      <xdr:spPr>
        <a:xfrm>
          <a:off x="20434300" y="105221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10704</xdr:rowOff>
    </xdr:from>
    <xdr:to>
      <xdr:col>102</xdr:col>
      <xdr:colOff>165100</xdr:colOff>
      <xdr:row>61</xdr:row>
      <xdr:rowOff>112304</xdr:rowOff>
    </xdr:to>
    <xdr:sp macro="" textlink="">
      <xdr:nvSpPr>
        <xdr:cNvPr id="611" name="楕円 610">
          <a:extLst>
            <a:ext uri="{FF2B5EF4-FFF2-40B4-BE49-F238E27FC236}">
              <a16:creationId xmlns:a16="http://schemas.microsoft.com/office/drawing/2014/main" xmlns="" id="{A2EB65E0-AA04-48C7-BD9F-84827C4350E2}"/>
            </a:ext>
          </a:extLst>
        </xdr:cNvPr>
        <xdr:cNvSpPr/>
      </xdr:nvSpPr>
      <xdr:spPr>
        <a:xfrm>
          <a:off x="19494500" y="1046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61504</xdr:rowOff>
    </xdr:from>
    <xdr:to>
      <xdr:col>107</xdr:col>
      <xdr:colOff>50800</xdr:colOff>
      <xdr:row>61</xdr:row>
      <xdr:rowOff>63681</xdr:rowOff>
    </xdr:to>
    <xdr:cxnSp macro="">
      <xdr:nvCxnSpPr>
        <xdr:cNvPr id="612" name="直線コネクタ 611">
          <a:extLst>
            <a:ext uri="{FF2B5EF4-FFF2-40B4-BE49-F238E27FC236}">
              <a16:creationId xmlns:a16="http://schemas.microsoft.com/office/drawing/2014/main" xmlns="" id="{5FF72EE2-9010-48F4-B29F-9E01BE4C2EDC}"/>
            </a:ext>
          </a:extLst>
        </xdr:cNvPr>
        <xdr:cNvCxnSpPr/>
      </xdr:nvCxnSpPr>
      <xdr:spPr>
        <a:xfrm>
          <a:off x="19545300" y="10519954"/>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8527</xdr:rowOff>
    </xdr:from>
    <xdr:to>
      <xdr:col>98</xdr:col>
      <xdr:colOff>38100</xdr:colOff>
      <xdr:row>61</xdr:row>
      <xdr:rowOff>110127</xdr:rowOff>
    </xdr:to>
    <xdr:sp macro="" textlink="">
      <xdr:nvSpPr>
        <xdr:cNvPr id="613" name="楕円 612">
          <a:extLst>
            <a:ext uri="{FF2B5EF4-FFF2-40B4-BE49-F238E27FC236}">
              <a16:creationId xmlns:a16="http://schemas.microsoft.com/office/drawing/2014/main" xmlns="" id="{D98F026D-B08C-4944-92E5-90738B6019AA}"/>
            </a:ext>
          </a:extLst>
        </xdr:cNvPr>
        <xdr:cNvSpPr/>
      </xdr:nvSpPr>
      <xdr:spPr>
        <a:xfrm>
          <a:off x="18605500" y="1046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59327</xdr:rowOff>
    </xdr:from>
    <xdr:to>
      <xdr:col>102</xdr:col>
      <xdr:colOff>114300</xdr:colOff>
      <xdr:row>61</xdr:row>
      <xdr:rowOff>61504</xdr:rowOff>
    </xdr:to>
    <xdr:cxnSp macro="">
      <xdr:nvCxnSpPr>
        <xdr:cNvPr id="614" name="直線コネクタ 613">
          <a:extLst>
            <a:ext uri="{FF2B5EF4-FFF2-40B4-BE49-F238E27FC236}">
              <a16:creationId xmlns:a16="http://schemas.microsoft.com/office/drawing/2014/main" xmlns="" id="{88009A1B-6FEC-4DE6-BE5B-48FD6741D9D2}"/>
            </a:ext>
          </a:extLst>
        </xdr:cNvPr>
        <xdr:cNvCxnSpPr/>
      </xdr:nvCxnSpPr>
      <xdr:spPr>
        <a:xfrm>
          <a:off x="18656300" y="10517777"/>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126110</xdr:rowOff>
    </xdr:from>
    <xdr:ext cx="469744" cy="259045"/>
    <xdr:sp macro="" textlink="">
      <xdr:nvSpPr>
        <xdr:cNvPr id="615" name="n_1aveValue【学校施設】&#10;一人当たり面積">
          <a:extLst>
            <a:ext uri="{FF2B5EF4-FFF2-40B4-BE49-F238E27FC236}">
              <a16:creationId xmlns:a16="http://schemas.microsoft.com/office/drawing/2014/main" xmlns="" id="{458BACB4-6831-466C-A486-399F397DD972}"/>
            </a:ext>
          </a:extLst>
        </xdr:cNvPr>
        <xdr:cNvSpPr txBox="1"/>
      </xdr:nvSpPr>
      <xdr:spPr>
        <a:xfrm>
          <a:off x="21075727" y="1007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154412</xdr:rowOff>
    </xdr:from>
    <xdr:ext cx="469744" cy="259045"/>
    <xdr:sp macro="" textlink="">
      <xdr:nvSpPr>
        <xdr:cNvPr id="616" name="n_2aveValue【学校施設】&#10;一人当たり面積">
          <a:extLst>
            <a:ext uri="{FF2B5EF4-FFF2-40B4-BE49-F238E27FC236}">
              <a16:creationId xmlns:a16="http://schemas.microsoft.com/office/drawing/2014/main" xmlns="" id="{48CCA912-277A-42C5-8E39-9D374B405854}"/>
            </a:ext>
          </a:extLst>
        </xdr:cNvPr>
        <xdr:cNvSpPr txBox="1"/>
      </xdr:nvSpPr>
      <xdr:spPr>
        <a:xfrm>
          <a:off x="20199427" y="1009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170742</xdr:rowOff>
    </xdr:from>
    <xdr:ext cx="469744" cy="259045"/>
    <xdr:sp macro="" textlink="">
      <xdr:nvSpPr>
        <xdr:cNvPr id="617" name="n_3aveValue【学校施設】&#10;一人当たり面積">
          <a:extLst>
            <a:ext uri="{FF2B5EF4-FFF2-40B4-BE49-F238E27FC236}">
              <a16:creationId xmlns:a16="http://schemas.microsoft.com/office/drawing/2014/main" xmlns="" id="{54747644-E718-4D8E-9F9D-05F7036874AF}"/>
            </a:ext>
          </a:extLst>
        </xdr:cNvPr>
        <xdr:cNvSpPr txBox="1"/>
      </xdr:nvSpPr>
      <xdr:spPr>
        <a:xfrm>
          <a:off x="19310427" y="1011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140261</xdr:rowOff>
    </xdr:from>
    <xdr:ext cx="469744" cy="259045"/>
    <xdr:sp macro="" textlink="">
      <xdr:nvSpPr>
        <xdr:cNvPr id="618" name="n_4aveValue【学校施設】&#10;一人当たり面積">
          <a:extLst>
            <a:ext uri="{FF2B5EF4-FFF2-40B4-BE49-F238E27FC236}">
              <a16:creationId xmlns:a16="http://schemas.microsoft.com/office/drawing/2014/main" xmlns="" id="{EEFD8E55-F4CF-4481-8279-6A559CFB801E}"/>
            </a:ext>
          </a:extLst>
        </xdr:cNvPr>
        <xdr:cNvSpPr txBox="1"/>
      </xdr:nvSpPr>
      <xdr:spPr>
        <a:xfrm>
          <a:off x="18421427" y="1008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112140</xdr:rowOff>
    </xdr:from>
    <xdr:ext cx="469744" cy="259045"/>
    <xdr:sp macro="" textlink="">
      <xdr:nvSpPr>
        <xdr:cNvPr id="619" name="n_1mainValue【学校施設】&#10;一人当たり面積">
          <a:extLst>
            <a:ext uri="{FF2B5EF4-FFF2-40B4-BE49-F238E27FC236}">
              <a16:creationId xmlns:a16="http://schemas.microsoft.com/office/drawing/2014/main" xmlns="" id="{D3E675C9-E4E2-4415-A4AC-E7610C105088}"/>
            </a:ext>
          </a:extLst>
        </xdr:cNvPr>
        <xdr:cNvSpPr txBox="1"/>
      </xdr:nvSpPr>
      <xdr:spPr>
        <a:xfrm>
          <a:off x="21075727" y="1057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105608</xdr:rowOff>
    </xdr:from>
    <xdr:ext cx="469744" cy="259045"/>
    <xdr:sp macro="" textlink="">
      <xdr:nvSpPr>
        <xdr:cNvPr id="620" name="n_2mainValue【学校施設】&#10;一人当たり面積">
          <a:extLst>
            <a:ext uri="{FF2B5EF4-FFF2-40B4-BE49-F238E27FC236}">
              <a16:creationId xmlns:a16="http://schemas.microsoft.com/office/drawing/2014/main" xmlns="" id="{0F1589F0-EF3A-46A4-84DC-2FB3C720E026}"/>
            </a:ext>
          </a:extLst>
        </xdr:cNvPr>
        <xdr:cNvSpPr txBox="1"/>
      </xdr:nvSpPr>
      <xdr:spPr>
        <a:xfrm>
          <a:off x="20199427" y="1056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103431</xdr:rowOff>
    </xdr:from>
    <xdr:ext cx="469744" cy="259045"/>
    <xdr:sp macro="" textlink="">
      <xdr:nvSpPr>
        <xdr:cNvPr id="621" name="n_3mainValue【学校施設】&#10;一人当たり面積">
          <a:extLst>
            <a:ext uri="{FF2B5EF4-FFF2-40B4-BE49-F238E27FC236}">
              <a16:creationId xmlns:a16="http://schemas.microsoft.com/office/drawing/2014/main" xmlns="" id="{13D358A6-63C0-4831-9710-9C124CF2E4C9}"/>
            </a:ext>
          </a:extLst>
        </xdr:cNvPr>
        <xdr:cNvSpPr txBox="1"/>
      </xdr:nvSpPr>
      <xdr:spPr>
        <a:xfrm>
          <a:off x="19310427" y="10561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101254</xdr:rowOff>
    </xdr:from>
    <xdr:ext cx="469744" cy="259045"/>
    <xdr:sp macro="" textlink="">
      <xdr:nvSpPr>
        <xdr:cNvPr id="622" name="n_4mainValue【学校施設】&#10;一人当たり面積">
          <a:extLst>
            <a:ext uri="{FF2B5EF4-FFF2-40B4-BE49-F238E27FC236}">
              <a16:creationId xmlns:a16="http://schemas.microsoft.com/office/drawing/2014/main" xmlns="" id="{97B284BB-4CA5-41D6-8668-6658CBAB8138}"/>
            </a:ext>
          </a:extLst>
        </xdr:cNvPr>
        <xdr:cNvSpPr txBox="1"/>
      </xdr:nvSpPr>
      <xdr:spPr>
        <a:xfrm>
          <a:off x="18421427" y="1055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xmlns="" id="{70A65BA8-0C66-49C8-8527-6A0F1FABBB5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xmlns="" id="{41190984-5026-4DF9-BC7E-5D26B0E8A7A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xmlns="" id="{0308F2FB-61CD-4FA0-8AE8-54DE35479D6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xmlns="" id="{E43DE090-F0A9-45BB-BD9C-A59EEBC411E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xmlns="" id="{F1885169-9096-4330-8536-B862857B62D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xmlns="" id="{D18E8A4B-47C8-4187-8331-0B823E507DA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xmlns="" id="{BBF85DC7-8626-4B1B-9644-EA6C49F0A91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xmlns="" id="{F585E8EF-7562-4C61-B9F8-EEC6AFCF1BD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xmlns="" id="{6475ADE9-8129-42B2-ACAC-FF48DB0B798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xmlns="" id="{9660AD60-CE78-46D9-93E5-91326ECD0DB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xmlns="" id="{93AA6BCE-541D-4FF3-8010-697347FA788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xmlns="" id="{F33CA252-3DFD-48BF-B9F4-77AFC18FA25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xmlns="" id="{2A7F7402-5AE3-4B66-BA23-814B083662A7}"/>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xmlns="" id="{0DA91F60-51FA-4A36-89AA-A1AFA8EA669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xmlns="" id="{7BE83A3C-8479-43A5-A8A3-82588ECF5D4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xmlns="" id="{9988CAC0-708B-47AF-BA8D-87848357BD6D}"/>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xmlns="" id="{EAFC8599-452A-4E5A-AEB2-AB9E77B39F5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xmlns="" id="{D0124316-0A80-4724-A0A9-95FB60DE2626}"/>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xmlns="" id="{C8752688-49BE-4958-B856-234A3B6EAFEE}"/>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xmlns="" id="{62B92055-304D-40EA-A207-0EEE3A82FB0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a:extLst>
            <a:ext uri="{FF2B5EF4-FFF2-40B4-BE49-F238E27FC236}">
              <a16:creationId xmlns:a16="http://schemas.microsoft.com/office/drawing/2014/main" xmlns="" id="{7ABE04AF-7909-4571-B17C-A68644D1584E}"/>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xmlns="" id="{313C3914-9E56-423B-AF3A-7E55B7F4EAC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a:extLst>
            <a:ext uri="{FF2B5EF4-FFF2-40B4-BE49-F238E27FC236}">
              <a16:creationId xmlns:a16="http://schemas.microsoft.com/office/drawing/2014/main" xmlns="" id="{DCEEDB36-62DE-47BA-860C-BF292C90D96B}"/>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xmlns="" id="{3ABDF5B0-82A6-4225-B839-5EAD9C8F5C1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121920</xdr:rowOff>
    </xdr:from>
    <xdr:to>
      <xdr:col>85</xdr:col>
      <xdr:colOff>126364</xdr:colOff>
      <xdr:row>86</xdr:row>
      <xdr:rowOff>114300</xdr:rowOff>
    </xdr:to>
    <xdr:cxnSp macro="">
      <xdr:nvCxnSpPr>
        <xdr:cNvPr id="647" name="直線コネクタ 646">
          <a:extLst>
            <a:ext uri="{FF2B5EF4-FFF2-40B4-BE49-F238E27FC236}">
              <a16:creationId xmlns:a16="http://schemas.microsoft.com/office/drawing/2014/main" xmlns="" id="{1398B517-3013-4100-B367-D5EB645CAA6F}"/>
            </a:ext>
          </a:extLst>
        </xdr:cNvPr>
        <xdr:cNvCxnSpPr/>
      </xdr:nvCxnSpPr>
      <xdr:spPr>
        <a:xfrm flipV="1">
          <a:off x="16318864" y="1332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8" name="【児童館】&#10;有形固定資産減価償却率最小値テキスト">
          <a:extLst>
            <a:ext uri="{FF2B5EF4-FFF2-40B4-BE49-F238E27FC236}">
              <a16:creationId xmlns:a16="http://schemas.microsoft.com/office/drawing/2014/main" xmlns="" id="{521F5DD7-B693-4953-9EA7-31443F10C9E5}"/>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9" name="直線コネクタ 648">
          <a:extLst>
            <a:ext uri="{FF2B5EF4-FFF2-40B4-BE49-F238E27FC236}">
              <a16:creationId xmlns:a16="http://schemas.microsoft.com/office/drawing/2014/main" xmlns="" id="{E314555F-6249-4F48-9283-5B3993D921A1}"/>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68597</xdr:rowOff>
    </xdr:from>
    <xdr:ext cx="405111" cy="259045"/>
    <xdr:sp macro="" textlink="">
      <xdr:nvSpPr>
        <xdr:cNvPr id="650" name="【児童館】&#10;有形固定資産減価償却率最大値テキスト">
          <a:extLst>
            <a:ext uri="{FF2B5EF4-FFF2-40B4-BE49-F238E27FC236}">
              <a16:creationId xmlns:a16="http://schemas.microsoft.com/office/drawing/2014/main" xmlns="" id="{7362A8BC-F074-433C-95FA-2E85AF606DE6}"/>
            </a:ext>
          </a:extLst>
        </xdr:cNvPr>
        <xdr:cNvSpPr txBox="1"/>
      </xdr:nvSpPr>
      <xdr:spPr>
        <a:xfrm>
          <a:off x="16357600" y="1309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121920</xdr:rowOff>
    </xdr:from>
    <xdr:to>
      <xdr:col>86</xdr:col>
      <xdr:colOff>25400</xdr:colOff>
      <xdr:row>77</xdr:row>
      <xdr:rowOff>121920</xdr:rowOff>
    </xdr:to>
    <xdr:cxnSp macro="">
      <xdr:nvCxnSpPr>
        <xdr:cNvPr id="651" name="直線コネクタ 650">
          <a:extLst>
            <a:ext uri="{FF2B5EF4-FFF2-40B4-BE49-F238E27FC236}">
              <a16:creationId xmlns:a16="http://schemas.microsoft.com/office/drawing/2014/main" xmlns="" id="{915115D0-9A9D-4707-A587-C96A043C3FBE}"/>
            </a:ext>
          </a:extLst>
        </xdr:cNvPr>
        <xdr:cNvCxnSpPr/>
      </xdr:nvCxnSpPr>
      <xdr:spPr>
        <a:xfrm>
          <a:off x="16230600" y="133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53991</xdr:rowOff>
    </xdr:from>
    <xdr:ext cx="405111" cy="259045"/>
    <xdr:sp macro="" textlink="">
      <xdr:nvSpPr>
        <xdr:cNvPr id="652" name="【児童館】&#10;有形固定資産減価償却率平均値テキスト">
          <a:extLst>
            <a:ext uri="{FF2B5EF4-FFF2-40B4-BE49-F238E27FC236}">
              <a16:creationId xmlns:a16="http://schemas.microsoft.com/office/drawing/2014/main" xmlns="" id="{7571D368-E6A5-4A8B-B86B-475020521136}"/>
            </a:ext>
          </a:extLst>
        </xdr:cNvPr>
        <xdr:cNvSpPr txBox="1"/>
      </xdr:nvSpPr>
      <xdr:spPr>
        <a:xfrm>
          <a:off x="16357600" y="13769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31114</xdr:rowOff>
    </xdr:from>
    <xdr:to>
      <xdr:col>85</xdr:col>
      <xdr:colOff>177800</xdr:colOff>
      <xdr:row>81</xdr:row>
      <xdr:rowOff>132714</xdr:rowOff>
    </xdr:to>
    <xdr:sp macro="" textlink="">
      <xdr:nvSpPr>
        <xdr:cNvPr id="653" name="フローチャート: 判断 652">
          <a:extLst>
            <a:ext uri="{FF2B5EF4-FFF2-40B4-BE49-F238E27FC236}">
              <a16:creationId xmlns:a16="http://schemas.microsoft.com/office/drawing/2014/main" xmlns="" id="{C184AC8E-87A8-4B07-98F9-FF11CF525087}"/>
            </a:ext>
          </a:extLst>
        </xdr:cNvPr>
        <xdr:cNvSpPr/>
      </xdr:nvSpPr>
      <xdr:spPr>
        <a:xfrm>
          <a:off x="162687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120650</xdr:rowOff>
    </xdr:from>
    <xdr:to>
      <xdr:col>81</xdr:col>
      <xdr:colOff>101600</xdr:colOff>
      <xdr:row>82</xdr:row>
      <xdr:rowOff>50800</xdr:rowOff>
    </xdr:to>
    <xdr:sp macro="" textlink="">
      <xdr:nvSpPr>
        <xdr:cNvPr id="654" name="フローチャート: 判断 653">
          <a:extLst>
            <a:ext uri="{FF2B5EF4-FFF2-40B4-BE49-F238E27FC236}">
              <a16:creationId xmlns:a16="http://schemas.microsoft.com/office/drawing/2014/main" xmlns="" id="{B94C7C73-AA8A-44F7-9FCA-48A0EAC4812D}"/>
            </a:ext>
          </a:extLst>
        </xdr:cNvPr>
        <xdr:cNvSpPr/>
      </xdr:nvSpPr>
      <xdr:spPr>
        <a:xfrm>
          <a:off x="15430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92075</xdr:rowOff>
    </xdr:from>
    <xdr:to>
      <xdr:col>76</xdr:col>
      <xdr:colOff>165100</xdr:colOff>
      <xdr:row>82</xdr:row>
      <xdr:rowOff>22225</xdr:rowOff>
    </xdr:to>
    <xdr:sp macro="" textlink="">
      <xdr:nvSpPr>
        <xdr:cNvPr id="655" name="フローチャート: 判断 654">
          <a:extLst>
            <a:ext uri="{FF2B5EF4-FFF2-40B4-BE49-F238E27FC236}">
              <a16:creationId xmlns:a16="http://schemas.microsoft.com/office/drawing/2014/main" xmlns="" id="{DD7C723B-94FB-4958-814B-09A0266117EE}"/>
            </a:ext>
          </a:extLst>
        </xdr:cNvPr>
        <xdr:cNvSpPr/>
      </xdr:nvSpPr>
      <xdr:spPr>
        <a:xfrm>
          <a:off x="14541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656" name="フローチャート: 判断 655">
          <a:extLst>
            <a:ext uri="{FF2B5EF4-FFF2-40B4-BE49-F238E27FC236}">
              <a16:creationId xmlns:a16="http://schemas.microsoft.com/office/drawing/2014/main" xmlns="" id="{88A97971-6E78-41C3-9DC7-E583064D845D}"/>
            </a:ext>
          </a:extLst>
        </xdr:cNvPr>
        <xdr:cNvSpPr/>
      </xdr:nvSpPr>
      <xdr:spPr>
        <a:xfrm>
          <a:off x="13652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29211</xdr:rowOff>
    </xdr:from>
    <xdr:to>
      <xdr:col>67</xdr:col>
      <xdr:colOff>101600</xdr:colOff>
      <xdr:row>81</xdr:row>
      <xdr:rowOff>130811</xdr:rowOff>
    </xdr:to>
    <xdr:sp macro="" textlink="">
      <xdr:nvSpPr>
        <xdr:cNvPr id="657" name="フローチャート: 判断 656">
          <a:extLst>
            <a:ext uri="{FF2B5EF4-FFF2-40B4-BE49-F238E27FC236}">
              <a16:creationId xmlns:a16="http://schemas.microsoft.com/office/drawing/2014/main" xmlns="" id="{1EF22359-84D0-4613-B390-3728FA249D04}"/>
            </a:ext>
          </a:extLst>
        </xdr:cNvPr>
        <xdr:cNvSpPr/>
      </xdr:nvSpPr>
      <xdr:spPr>
        <a:xfrm>
          <a:off x="12763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xmlns="" id="{1123379C-0BA8-42CC-9B10-158764A0C77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xmlns="" id="{E6CCA85E-94EF-4EEE-A4EA-970D54B990D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xmlns="" id="{8C3092F3-DCB6-467C-BE9A-E5AAD4F99B1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xmlns="" id="{918563CD-AE8E-4FDA-B303-DF1CBA8962D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xmlns="" id="{24AB9BE0-74E6-43D3-AD25-8F98A08B460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80645</xdr:rowOff>
    </xdr:from>
    <xdr:to>
      <xdr:col>85</xdr:col>
      <xdr:colOff>177800</xdr:colOff>
      <xdr:row>84</xdr:row>
      <xdr:rowOff>10795</xdr:rowOff>
    </xdr:to>
    <xdr:sp macro="" textlink="">
      <xdr:nvSpPr>
        <xdr:cNvPr id="663" name="楕円 662">
          <a:extLst>
            <a:ext uri="{FF2B5EF4-FFF2-40B4-BE49-F238E27FC236}">
              <a16:creationId xmlns:a16="http://schemas.microsoft.com/office/drawing/2014/main" xmlns="" id="{B0085683-5583-442F-846C-5DAC6680966D}"/>
            </a:ext>
          </a:extLst>
        </xdr:cNvPr>
        <xdr:cNvSpPr/>
      </xdr:nvSpPr>
      <xdr:spPr>
        <a:xfrm>
          <a:off x="162687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59072</xdr:rowOff>
    </xdr:from>
    <xdr:ext cx="405111" cy="259045"/>
    <xdr:sp macro="" textlink="">
      <xdr:nvSpPr>
        <xdr:cNvPr id="664" name="【児童館】&#10;有形固定資産減価償却率該当値テキスト">
          <a:extLst>
            <a:ext uri="{FF2B5EF4-FFF2-40B4-BE49-F238E27FC236}">
              <a16:creationId xmlns:a16="http://schemas.microsoft.com/office/drawing/2014/main" xmlns="" id="{B097C52B-B7C2-4711-9C56-675E55DA5EAC}"/>
            </a:ext>
          </a:extLst>
        </xdr:cNvPr>
        <xdr:cNvSpPr txBox="1"/>
      </xdr:nvSpPr>
      <xdr:spPr>
        <a:xfrm>
          <a:off x="16357600"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109220</xdr:rowOff>
    </xdr:from>
    <xdr:to>
      <xdr:col>81</xdr:col>
      <xdr:colOff>101600</xdr:colOff>
      <xdr:row>84</xdr:row>
      <xdr:rowOff>39370</xdr:rowOff>
    </xdr:to>
    <xdr:sp macro="" textlink="">
      <xdr:nvSpPr>
        <xdr:cNvPr id="665" name="楕円 664">
          <a:extLst>
            <a:ext uri="{FF2B5EF4-FFF2-40B4-BE49-F238E27FC236}">
              <a16:creationId xmlns:a16="http://schemas.microsoft.com/office/drawing/2014/main" xmlns="" id="{ACC2079A-0BAD-4E09-9FD2-0878FF79C54D}"/>
            </a:ext>
          </a:extLst>
        </xdr:cNvPr>
        <xdr:cNvSpPr/>
      </xdr:nvSpPr>
      <xdr:spPr>
        <a:xfrm>
          <a:off x="15430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131445</xdr:rowOff>
    </xdr:from>
    <xdr:to>
      <xdr:col>85</xdr:col>
      <xdr:colOff>127000</xdr:colOff>
      <xdr:row>83</xdr:row>
      <xdr:rowOff>160020</xdr:rowOff>
    </xdr:to>
    <xdr:cxnSp macro="">
      <xdr:nvCxnSpPr>
        <xdr:cNvPr id="666" name="直線コネクタ 665">
          <a:extLst>
            <a:ext uri="{FF2B5EF4-FFF2-40B4-BE49-F238E27FC236}">
              <a16:creationId xmlns:a16="http://schemas.microsoft.com/office/drawing/2014/main" xmlns="" id="{CF9F6E7C-C1E2-41FD-B944-A3CC655292D9}"/>
            </a:ext>
          </a:extLst>
        </xdr:cNvPr>
        <xdr:cNvCxnSpPr/>
      </xdr:nvCxnSpPr>
      <xdr:spPr>
        <a:xfrm flipV="1">
          <a:off x="15481300" y="1436179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69214</xdr:rowOff>
    </xdr:from>
    <xdr:to>
      <xdr:col>76</xdr:col>
      <xdr:colOff>165100</xdr:colOff>
      <xdr:row>83</xdr:row>
      <xdr:rowOff>170814</xdr:rowOff>
    </xdr:to>
    <xdr:sp macro="" textlink="">
      <xdr:nvSpPr>
        <xdr:cNvPr id="667" name="楕円 666">
          <a:extLst>
            <a:ext uri="{FF2B5EF4-FFF2-40B4-BE49-F238E27FC236}">
              <a16:creationId xmlns:a16="http://schemas.microsoft.com/office/drawing/2014/main" xmlns="" id="{CD7DBD0F-D685-4CF0-AC8A-6734E41B2218}"/>
            </a:ext>
          </a:extLst>
        </xdr:cNvPr>
        <xdr:cNvSpPr/>
      </xdr:nvSpPr>
      <xdr:spPr>
        <a:xfrm>
          <a:off x="145415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120014</xdr:rowOff>
    </xdr:from>
    <xdr:to>
      <xdr:col>81</xdr:col>
      <xdr:colOff>50800</xdr:colOff>
      <xdr:row>83</xdr:row>
      <xdr:rowOff>160020</xdr:rowOff>
    </xdr:to>
    <xdr:cxnSp macro="">
      <xdr:nvCxnSpPr>
        <xdr:cNvPr id="668" name="直線コネクタ 667">
          <a:extLst>
            <a:ext uri="{FF2B5EF4-FFF2-40B4-BE49-F238E27FC236}">
              <a16:creationId xmlns:a16="http://schemas.microsoft.com/office/drawing/2014/main" xmlns="" id="{6B171E52-3D19-4F65-BCEA-AB8DCEF4C38B}"/>
            </a:ext>
          </a:extLst>
        </xdr:cNvPr>
        <xdr:cNvCxnSpPr/>
      </xdr:nvCxnSpPr>
      <xdr:spPr>
        <a:xfrm>
          <a:off x="14592300" y="1435036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128270</xdr:rowOff>
    </xdr:from>
    <xdr:to>
      <xdr:col>72</xdr:col>
      <xdr:colOff>38100</xdr:colOff>
      <xdr:row>84</xdr:row>
      <xdr:rowOff>58420</xdr:rowOff>
    </xdr:to>
    <xdr:sp macro="" textlink="">
      <xdr:nvSpPr>
        <xdr:cNvPr id="669" name="楕円 668">
          <a:extLst>
            <a:ext uri="{FF2B5EF4-FFF2-40B4-BE49-F238E27FC236}">
              <a16:creationId xmlns:a16="http://schemas.microsoft.com/office/drawing/2014/main" xmlns="" id="{2555B538-C7F3-4796-BA58-3270ECEC3DBD}"/>
            </a:ext>
          </a:extLst>
        </xdr:cNvPr>
        <xdr:cNvSpPr/>
      </xdr:nvSpPr>
      <xdr:spPr>
        <a:xfrm>
          <a:off x="13652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120014</xdr:rowOff>
    </xdr:from>
    <xdr:to>
      <xdr:col>76</xdr:col>
      <xdr:colOff>114300</xdr:colOff>
      <xdr:row>84</xdr:row>
      <xdr:rowOff>7620</xdr:rowOff>
    </xdr:to>
    <xdr:cxnSp macro="">
      <xdr:nvCxnSpPr>
        <xdr:cNvPr id="670" name="直線コネクタ 669">
          <a:extLst>
            <a:ext uri="{FF2B5EF4-FFF2-40B4-BE49-F238E27FC236}">
              <a16:creationId xmlns:a16="http://schemas.microsoft.com/office/drawing/2014/main" xmlns="" id="{FB3632BA-CE51-4E97-99B3-68CB8920A618}"/>
            </a:ext>
          </a:extLst>
        </xdr:cNvPr>
        <xdr:cNvCxnSpPr/>
      </xdr:nvCxnSpPr>
      <xdr:spPr>
        <a:xfrm flipV="1">
          <a:off x="13703300" y="14350364"/>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6350</xdr:rowOff>
    </xdr:from>
    <xdr:to>
      <xdr:col>67</xdr:col>
      <xdr:colOff>101600</xdr:colOff>
      <xdr:row>84</xdr:row>
      <xdr:rowOff>107950</xdr:rowOff>
    </xdr:to>
    <xdr:sp macro="" textlink="">
      <xdr:nvSpPr>
        <xdr:cNvPr id="671" name="楕円 670">
          <a:extLst>
            <a:ext uri="{FF2B5EF4-FFF2-40B4-BE49-F238E27FC236}">
              <a16:creationId xmlns:a16="http://schemas.microsoft.com/office/drawing/2014/main" xmlns="" id="{B379920B-9C84-4601-B97A-CCB45FF29254}"/>
            </a:ext>
          </a:extLst>
        </xdr:cNvPr>
        <xdr:cNvSpPr/>
      </xdr:nvSpPr>
      <xdr:spPr>
        <a:xfrm>
          <a:off x="12763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7620</xdr:rowOff>
    </xdr:from>
    <xdr:to>
      <xdr:col>71</xdr:col>
      <xdr:colOff>177800</xdr:colOff>
      <xdr:row>84</xdr:row>
      <xdr:rowOff>57150</xdr:rowOff>
    </xdr:to>
    <xdr:cxnSp macro="">
      <xdr:nvCxnSpPr>
        <xdr:cNvPr id="672" name="直線コネクタ 671">
          <a:extLst>
            <a:ext uri="{FF2B5EF4-FFF2-40B4-BE49-F238E27FC236}">
              <a16:creationId xmlns:a16="http://schemas.microsoft.com/office/drawing/2014/main" xmlns="" id="{6B2D0058-E01E-43E5-BFFA-EA1BAB697ACF}"/>
            </a:ext>
          </a:extLst>
        </xdr:cNvPr>
        <xdr:cNvCxnSpPr/>
      </xdr:nvCxnSpPr>
      <xdr:spPr>
        <a:xfrm flipV="1">
          <a:off x="12814300" y="144094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67327</xdr:rowOff>
    </xdr:from>
    <xdr:ext cx="405111" cy="259045"/>
    <xdr:sp macro="" textlink="">
      <xdr:nvSpPr>
        <xdr:cNvPr id="673" name="n_1aveValue【児童館】&#10;有形固定資産減価償却率">
          <a:extLst>
            <a:ext uri="{FF2B5EF4-FFF2-40B4-BE49-F238E27FC236}">
              <a16:creationId xmlns:a16="http://schemas.microsoft.com/office/drawing/2014/main" xmlns="" id="{9375F8BD-C733-4CF8-BCCE-2C99B68BD71A}"/>
            </a:ext>
          </a:extLst>
        </xdr:cNvPr>
        <xdr:cNvSpPr txBox="1"/>
      </xdr:nvSpPr>
      <xdr:spPr>
        <a:xfrm>
          <a:off x="152660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38752</xdr:rowOff>
    </xdr:from>
    <xdr:ext cx="405111" cy="259045"/>
    <xdr:sp macro="" textlink="">
      <xdr:nvSpPr>
        <xdr:cNvPr id="674" name="n_2aveValue【児童館】&#10;有形固定資産減価償却率">
          <a:extLst>
            <a:ext uri="{FF2B5EF4-FFF2-40B4-BE49-F238E27FC236}">
              <a16:creationId xmlns:a16="http://schemas.microsoft.com/office/drawing/2014/main" xmlns="" id="{2C0546BC-B57D-4188-9D3B-BD2F0765FBB3}"/>
            </a:ext>
          </a:extLst>
        </xdr:cNvPr>
        <xdr:cNvSpPr txBox="1"/>
      </xdr:nvSpPr>
      <xdr:spPr>
        <a:xfrm>
          <a:off x="14389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162577</xdr:rowOff>
    </xdr:from>
    <xdr:ext cx="405111" cy="259045"/>
    <xdr:sp macro="" textlink="">
      <xdr:nvSpPr>
        <xdr:cNvPr id="675" name="n_3aveValue【児童館】&#10;有形固定資産減価償却率">
          <a:extLst>
            <a:ext uri="{FF2B5EF4-FFF2-40B4-BE49-F238E27FC236}">
              <a16:creationId xmlns:a16="http://schemas.microsoft.com/office/drawing/2014/main" xmlns="" id="{1295016D-AEAC-436C-A226-7EE5D2D95030}"/>
            </a:ext>
          </a:extLst>
        </xdr:cNvPr>
        <xdr:cNvSpPr txBox="1"/>
      </xdr:nvSpPr>
      <xdr:spPr>
        <a:xfrm>
          <a:off x="13500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147338</xdr:rowOff>
    </xdr:from>
    <xdr:ext cx="405111" cy="259045"/>
    <xdr:sp macro="" textlink="">
      <xdr:nvSpPr>
        <xdr:cNvPr id="676" name="n_4aveValue【児童館】&#10;有形固定資産減価償却率">
          <a:extLst>
            <a:ext uri="{FF2B5EF4-FFF2-40B4-BE49-F238E27FC236}">
              <a16:creationId xmlns:a16="http://schemas.microsoft.com/office/drawing/2014/main" xmlns="" id="{18503626-8D7A-40B7-AA76-05F6054C40A6}"/>
            </a:ext>
          </a:extLst>
        </xdr:cNvPr>
        <xdr:cNvSpPr txBox="1"/>
      </xdr:nvSpPr>
      <xdr:spPr>
        <a:xfrm>
          <a:off x="12611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30497</xdr:rowOff>
    </xdr:from>
    <xdr:ext cx="405111" cy="259045"/>
    <xdr:sp macro="" textlink="">
      <xdr:nvSpPr>
        <xdr:cNvPr id="677" name="n_1mainValue【児童館】&#10;有形固定資産減価償却率">
          <a:extLst>
            <a:ext uri="{FF2B5EF4-FFF2-40B4-BE49-F238E27FC236}">
              <a16:creationId xmlns:a16="http://schemas.microsoft.com/office/drawing/2014/main" xmlns="" id="{4FDE2071-9A65-48E0-B272-15E10EEC08D3}"/>
            </a:ext>
          </a:extLst>
        </xdr:cNvPr>
        <xdr:cNvSpPr txBox="1"/>
      </xdr:nvSpPr>
      <xdr:spPr>
        <a:xfrm>
          <a:off x="15266044"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161941</xdr:rowOff>
    </xdr:from>
    <xdr:ext cx="405111" cy="259045"/>
    <xdr:sp macro="" textlink="">
      <xdr:nvSpPr>
        <xdr:cNvPr id="678" name="n_2mainValue【児童館】&#10;有形固定資産減価償却率">
          <a:extLst>
            <a:ext uri="{FF2B5EF4-FFF2-40B4-BE49-F238E27FC236}">
              <a16:creationId xmlns:a16="http://schemas.microsoft.com/office/drawing/2014/main" xmlns="" id="{38CE280D-3E05-42C3-A69C-F536C6ED2752}"/>
            </a:ext>
          </a:extLst>
        </xdr:cNvPr>
        <xdr:cNvSpPr txBox="1"/>
      </xdr:nvSpPr>
      <xdr:spPr>
        <a:xfrm>
          <a:off x="143897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49547</xdr:rowOff>
    </xdr:from>
    <xdr:ext cx="405111" cy="259045"/>
    <xdr:sp macro="" textlink="">
      <xdr:nvSpPr>
        <xdr:cNvPr id="679" name="n_3mainValue【児童館】&#10;有形固定資産減価償却率">
          <a:extLst>
            <a:ext uri="{FF2B5EF4-FFF2-40B4-BE49-F238E27FC236}">
              <a16:creationId xmlns:a16="http://schemas.microsoft.com/office/drawing/2014/main" xmlns="" id="{C6F990A5-9D5E-4C9B-A960-2586F07EA94D}"/>
            </a:ext>
          </a:extLst>
        </xdr:cNvPr>
        <xdr:cNvSpPr txBox="1"/>
      </xdr:nvSpPr>
      <xdr:spPr>
        <a:xfrm>
          <a:off x="13500744"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99077</xdr:rowOff>
    </xdr:from>
    <xdr:ext cx="405111" cy="259045"/>
    <xdr:sp macro="" textlink="">
      <xdr:nvSpPr>
        <xdr:cNvPr id="680" name="n_4mainValue【児童館】&#10;有形固定資産減価償却率">
          <a:extLst>
            <a:ext uri="{FF2B5EF4-FFF2-40B4-BE49-F238E27FC236}">
              <a16:creationId xmlns:a16="http://schemas.microsoft.com/office/drawing/2014/main" xmlns="" id="{9EB8DDDC-A268-4C60-A121-591EC7689ECE}"/>
            </a:ext>
          </a:extLst>
        </xdr:cNvPr>
        <xdr:cNvSpPr txBox="1"/>
      </xdr:nvSpPr>
      <xdr:spPr>
        <a:xfrm>
          <a:off x="12611744"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xmlns="" id="{3E1C447A-D10B-4426-83F1-F3F5121A847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xmlns="" id="{972CE9B4-C522-46D3-BF1A-15A26C3CE50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xmlns="" id="{497120AD-8A30-4841-99CB-2D57C9DDC65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xmlns="" id="{FB485E8D-474E-4814-85D0-8D0E3C6CE88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xmlns="" id="{2BD2782F-CB47-4711-A2B5-DE0956C6387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xmlns="" id="{0AA25DEB-34D3-4DAC-AD31-C393CACB6DD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xmlns="" id="{E7510B8F-66FF-49EB-99F0-4D825BD29BE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xmlns="" id="{E5B14EEA-C4E9-43D7-A25B-D33251C7074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xmlns="" id="{F01D610D-7ED8-4A15-B595-500B2900EB9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xmlns="" id="{4A8C02B8-F0A9-46C5-A656-3CA4628312D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a:extLst>
            <a:ext uri="{FF2B5EF4-FFF2-40B4-BE49-F238E27FC236}">
              <a16:creationId xmlns:a16="http://schemas.microsoft.com/office/drawing/2014/main" xmlns="" id="{858D51C0-DD8E-4EEF-9B12-41C0AC93E187}"/>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a:extLst>
            <a:ext uri="{FF2B5EF4-FFF2-40B4-BE49-F238E27FC236}">
              <a16:creationId xmlns:a16="http://schemas.microsoft.com/office/drawing/2014/main" xmlns="" id="{25F64806-0903-494C-A111-55EDF523448E}"/>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a:extLst>
            <a:ext uri="{FF2B5EF4-FFF2-40B4-BE49-F238E27FC236}">
              <a16:creationId xmlns:a16="http://schemas.microsoft.com/office/drawing/2014/main" xmlns="" id="{848702E4-AB43-4A8B-BFD4-2744BF788C21}"/>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a:extLst>
            <a:ext uri="{FF2B5EF4-FFF2-40B4-BE49-F238E27FC236}">
              <a16:creationId xmlns:a16="http://schemas.microsoft.com/office/drawing/2014/main" xmlns="" id="{E5AA3196-4574-443A-A2AC-B575469DB18F}"/>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a:extLst>
            <a:ext uri="{FF2B5EF4-FFF2-40B4-BE49-F238E27FC236}">
              <a16:creationId xmlns:a16="http://schemas.microsoft.com/office/drawing/2014/main" xmlns="" id="{1DDD92E1-1E17-49C2-BEFB-F227988DADD9}"/>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a:extLst>
            <a:ext uri="{FF2B5EF4-FFF2-40B4-BE49-F238E27FC236}">
              <a16:creationId xmlns:a16="http://schemas.microsoft.com/office/drawing/2014/main" xmlns="" id="{AE93E46B-4B42-49F3-A820-2974942D81A7}"/>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a:extLst>
            <a:ext uri="{FF2B5EF4-FFF2-40B4-BE49-F238E27FC236}">
              <a16:creationId xmlns:a16="http://schemas.microsoft.com/office/drawing/2014/main" xmlns="" id="{AC36F47E-4812-4DD6-B47B-0B4A2E4906FE}"/>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a:extLst>
            <a:ext uri="{FF2B5EF4-FFF2-40B4-BE49-F238E27FC236}">
              <a16:creationId xmlns:a16="http://schemas.microsoft.com/office/drawing/2014/main" xmlns="" id="{FA6E414F-CEAF-4769-AEF6-B091B3B1DB0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xmlns="" id="{4234A977-D888-48B3-9740-85EEDE2B240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xmlns="" id="{FF757594-F359-49D2-AE80-01DE76C9FB8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xmlns="" id="{19C8FDA5-0BFE-4943-8B60-0811A082050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85</xdr:row>
      <xdr:rowOff>140970</xdr:rowOff>
    </xdr:to>
    <xdr:cxnSp macro="">
      <xdr:nvCxnSpPr>
        <xdr:cNvPr id="702" name="直線コネクタ 701">
          <a:extLst>
            <a:ext uri="{FF2B5EF4-FFF2-40B4-BE49-F238E27FC236}">
              <a16:creationId xmlns:a16="http://schemas.microsoft.com/office/drawing/2014/main" xmlns="" id="{0CFDC84D-6F15-4807-AEC5-F2B0818A8485}"/>
            </a:ext>
          </a:extLst>
        </xdr:cNvPr>
        <xdr:cNvCxnSpPr/>
      </xdr:nvCxnSpPr>
      <xdr:spPr>
        <a:xfrm flipV="1">
          <a:off x="22160864" y="133426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03" name="【児童館】&#10;一人当たり面積最小値テキスト">
          <a:extLst>
            <a:ext uri="{FF2B5EF4-FFF2-40B4-BE49-F238E27FC236}">
              <a16:creationId xmlns:a16="http://schemas.microsoft.com/office/drawing/2014/main" xmlns="" id="{129D4BEE-B13D-4E12-B6F5-D69B2AD6122A}"/>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4" name="直線コネクタ 703">
          <a:extLst>
            <a:ext uri="{FF2B5EF4-FFF2-40B4-BE49-F238E27FC236}">
              <a16:creationId xmlns:a16="http://schemas.microsoft.com/office/drawing/2014/main" xmlns="" id="{C909E9A0-A118-4844-A6C7-41EE0CB484F2}"/>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705" name="【児童館】&#10;一人当たり面積最大値テキスト">
          <a:extLst>
            <a:ext uri="{FF2B5EF4-FFF2-40B4-BE49-F238E27FC236}">
              <a16:creationId xmlns:a16="http://schemas.microsoft.com/office/drawing/2014/main" xmlns="" id="{D6EF1D09-9FD1-4691-AC56-5366DB447124}"/>
            </a:ext>
          </a:extLst>
        </xdr:cNvPr>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706" name="直線コネクタ 705">
          <a:extLst>
            <a:ext uri="{FF2B5EF4-FFF2-40B4-BE49-F238E27FC236}">
              <a16:creationId xmlns:a16="http://schemas.microsoft.com/office/drawing/2014/main" xmlns="" id="{EE8BDAF3-10A6-4641-865F-31CDB6D2080D}"/>
            </a:ext>
          </a:extLst>
        </xdr:cNvPr>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707" name="【児童館】&#10;一人当たり面積平均値テキスト">
          <a:extLst>
            <a:ext uri="{FF2B5EF4-FFF2-40B4-BE49-F238E27FC236}">
              <a16:creationId xmlns:a16="http://schemas.microsoft.com/office/drawing/2014/main" xmlns="" id="{407328FF-94F6-47FF-A9FB-8DCB0BDF4B8A}"/>
            </a:ext>
          </a:extLst>
        </xdr:cNvPr>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08" name="フローチャート: 判断 707">
          <a:extLst>
            <a:ext uri="{FF2B5EF4-FFF2-40B4-BE49-F238E27FC236}">
              <a16:creationId xmlns:a16="http://schemas.microsoft.com/office/drawing/2014/main" xmlns="" id="{1CD567F5-B395-4778-99A1-E01CA6A760D3}"/>
            </a:ext>
          </a:extLst>
        </xdr:cNvPr>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09" name="フローチャート: 判断 708">
          <a:extLst>
            <a:ext uri="{FF2B5EF4-FFF2-40B4-BE49-F238E27FC236}">
              <a16:creationId xmlns:a16="http://schemas.microsoft.com/office/drawing/2014/main" xmlns="" id="{7415C807-49EF-4756-A81E-2A3B663ECD56}"/>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710" name="フローチャート: 判断 709">
          <a:extLst>
            <a:ext uri="{FF2B5EF4-FFF2-40B4-BE49-F238E27FC236}">
              <a16:creationId xmlns:a16="http://schemas.microsoft.com/office/drawing/2014/main" xmlns="" id="{34CFD2D6-6BDC-403C-9A47-67314CF2FEAA}"/>
            </a:ext>
          </a:extLst>
        </xdr:cNvPr>
        <xdr:cNvSpPr/>
      </xdr:nvSpPr>
      <xdr:spPr>
        <a:xfrm>
          <a:off x="20383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711" name="フローチャート: 判断 710">
          <a:extLst>
            <a:ext uri="{FF2B5EF4-FFF2-40B4-BE49-F238E27FC236}">
              <a16:creationId xmlns:a16="http://schemas.microsoft.com/office/drawing/2014/main" xmlns="" id="{15827861-B35B-4F8E-80FC-06A52DAD8EC5}"/>
            </a:ext>
          </a:extLst>
        </xdr:cNvPr>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12" name="フローチャート: 判断 711">
          <a:extLst>
            <a:ext uri="{FF2B5EF4-FFF2-40B4-BE49-F238E27FC236}">
              <a16:creationId xmlns:a16="http://schemas.microsoft.com/office/drawing/2014/main" xmlns="" id="{06FD3851-68C8-47B4-A325-E3E98EE731D4}"/>
            </a:ext>
          </a:extLst>
        </xdr:cNvPr>
        <xdr:cNvSpPr/>
      </xdr:nvSpPr>
      <xdr:spPr>
        <a:xfrm>
          <a:off x="18605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xmlns="" id="{E83E68F4-2787-4958-80C3-B16FBA1BB76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xmlns="" id="{894A2D14-AA3B-429F-8D69-C3CDF3DCD96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xmlns="" id="{50A69BD6-1C24-40D3-B411-D7755A23C6D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xmlns="" id="{97BB2FA5-D8D2-4D72-8A33-1EB152D539F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xmlns="" id="{DB310976-9D34-4649-B54A-F281DA10B08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718" name="楕円 717">
          <a:extLst>
            <a:ext uri="{FF2B5EF4-FFF2-40B4-BE49-F238E27FC236}">
              <a16:creationId xmlns:a16="http://schemas.microsoft.com/office/drawing/2014/main" xmlns="" id="{4A3AF69B-6296-4995-A03B-5DF831E87785}"/>
            </a:ext>
          </a:extLst>
        </xdr:cNvPr>
        <xdr:cNvSpPr/>
      </xdr:nvSpPr>
      <xdr:spPr>
        <a:xfrm>
          <a:off x="22110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107966</xdr:rowOff>
    </xdr:from>
    <xdr:ext cx="469744" cy="259045"/>
    <xdr:sp macro="" textlink="">
      <xdr:nvSpPr>
        <xdr:cNvPr id="719" name="【児童館】&#10;一人当たり面積該当値テキスト">
          <a:extLst>
            <a:ext uri="{FF2B5EF4-FFF2-40B4-BE49-F238E27FC236}">
              <a16:creationId xmlns:a16="http://schemas.microsoft.com/office/drawing/2014/main" xmlns="" id="{FDFCB5ED-BAC7-4F86-8E86-F6AAE6785294}"/>
            </a:ext>
          </a:extLst>
        </xdr:cNvPr>
        <xdr:cNvSpPr txBox="1"/>
      </xdr:nvSpPr>
      <xdr:spPr>
        <a:xfrm>
          <a:off x="22199600" y="1450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720" name="楕円 719">
          <a:extLst>
            <a:ext uri="{FF2B5EF4-FFF2-40B4-BE49-F238E27FC236}">
              <a16:creationId xmlns:a16="http://schemas.microsoft.com/office/drawing/2014/main" xmlns="" id="{0226CE26-0734-487C-9BCB-78E0911BBB86}"/>
            </a:ext>
          </a:extLst>
        </xdr:cNvPr>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72389</xdr:rowOff>
    </xdr:to>
    <xdr:cxnSp macro="">
      <xdr:nvCxnSpPr>
        <xdr:cNvPr id="721" name="直線コネクタ 720">
          <a:extLst>
            <a:ext uri="{FF2B5EF4-FFF2-40B4-BE49-F238E27FC236}">
              <a16:creationId xmlns:a16="http://schemas.microsoft.com/office/drawing/2014/main" xmlns="" id="{28FCA1DC-8538-47BA-B736-A8B917A922E0}"/>
            </a:ext>
          </a:extLst>
        </xdr:cNvPr>
        <xdr:cNvCxnSpPr/>
      </xdr:nvCxnSpPr>
      <xdr:spPr>
        <a:xfrm>
          <a:off x="21323300" y="14645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170180</xdr:rowOff>
    </xdr:from>
    <xdr:to>
      <xdr:col>107</xdr:col>
      <xdr:colOff>101600</xdr:colOff>
      <xdr:row>85</xdr:row>
      <xdr:rowOff>100330</xdr:rowOff>
    </xdr:to>
    <xdr:sp macro="" textlink="">
      <xdr:nvSpPr>
        <xdr:cNvPr id="722" name="楕円 721">
          <a:extLst>
            <a:ext uri="{FF2B5EF4-FFF2-40B4-BE49-F238E27FC236}">
              <a16:creationId xmlns:a16="http://schemas.microsoft.com/office/drawing/2014/main" xmlns="" id="{D253E360-2B47-492F-ABD6-67E419860A30}"/>
            </a:ext>
          </a:extLst>
        </xdr:cNvPr>
        <xdr:cNvSpPr/>
      </xdr:nvSpPr>
      <xdr:spPr>
        <a:xfrm>
          <a:off x="20383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49530</xdr:rowOff>
    </xdr:from>
    <xdr:to>
      <xdr:col>111</xdr:col>
      <xdr:colOff>177800</xdr:colOff>
      <xdr:row>85</xdr:row>
      <xdr:rowOff>72389</xdr:rowOff>
    </xdr:to>
    <xdr:cxnSp macro="">
      <xdr:nvCxnSpPr>
        <xdr:cNvPr id="723" name="直線コネクタ 722">
          <a:extLst>
            <a:ext uri="{FF2B5EF4-FFF2-40B4-BE49-F238E27FC236}">
              <a16:creationId xmlns:a16="http://schemas.microsoft.com/office/drawing/2014/main" xmlns="" id="{120CD8B2-DFE7-42A3-B66A-7ABBE31C19FD}"/>
            </a:ext>
          </a:extLst>
        </xdr:cNvPr>
        <xdr:cNvCxnSpPr/>
      </xdr:nvCxnSpPr>
      <xdr:spPr>
        <a:xfrm>
          <a:off x="20434300" y="146227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724" name="楕円 723">
          <a:extLst>
            <a:ext uri="{FF2B5EF4-FFF2-40B4-BE49-F238E27FC236}">
              <a16:creationId xmlns:a16="http://schemas.microsoft.com/office/drawing/2014/main" xmlns="" id="{330AFFBC-1B30-42A8-9955-A997A088CCAC}"/>
            </a:ext>
          </a:extLst>
        </xdr:cNvPr>
        <xdr:cNvSpPr/>
      </xdr:nvSpPr>
      <xdr:spPr>
        <a:xfrm>
          <a:off x="19494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49530</xdr:rowOff>
    </xdr:from>
    <xdr:to>
      <xdr:col>107</xdr:col>
      <xdr:colOff>50800</xdr:colOff>
      <xdr:row>85</xdr:row>
      <xdr:rowOff>49530</xdr:rowOff>
    </xdr:to>
    <xdr:cxnSp macro="">
      <xdr:nvCxnSpPr>
        <xdr:cNvPr id="725" name="直線コネクタ 724">
          <a:extLst>
            <a:ext uri="{FF2B5EF4-FFF2-40B4-BE49-F238E27FC236}">
              <a16:creationId xmlns:a16="http://schemas.microsoft.com/office/drawing/2014/main" xmlns="" id="{E9130BDC-C519-4E5F-9355-9E673654C72F}"/>
            </a:ext>
          </a:extLst>
        </xdr:cNvPr>
        <xdr:cNvCxnSpPr/>
      </xdr:nvCxnSpPr>
      <xdr:spPr>
        <a:xfrm>
          <a:off x="19545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170180</xdr:rowOff>
    </xdr:from>
    <xdr:to>
      <xdr:col>98</xdr:col>
      <xdr:colOff>38100</xdr:colOff>
      <xdr:row>85</xdr:row>
      <xdr:rowOff>100330</xdr:rowOff>
    </xdr:to>
    <xdr:sp macro="" textlink="">
      <xdr:nvSpPr>
        <xdr:cNvPr id="726" name="楕円 725">
          <a:extLst>
            <a:ext uri="{FF2B5EF4-FFF2-40B4-BE49-F238E27FC236}">
              <a16:creationId xmlns:a16="http://schemas.microsoft.com/office/drawing/2014/main" xmlns="" id="{12486B5A-9ABB-4703-A676-329746536B66}"/>
            </a:ext>
          </a:extLst>
        </xdr:cNvPr>
        <xdr:cNvSpPr/>
      </xdr:nvSpPr>
      <xdr:spPr>
        <a:xfrm>
          <a:off x="18605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49530</xdr:rowOff>
    </xdr:from>
    <xdr:to>
      <xdr:col>102</xdr:col>
      <xdr:colOff>114300</xdr:colOff>
      <xdr:row>85</xdr:row>
      <xdr:rowOff>49530</xdr:rowOff>
    </xdr:to>
    <xdr:cxnSp macro="">
      <xdr:nvCxnSpPr>
        <xdr:cNvPr id="727" name="直線コネクタ 726">
          <a:extLst>
            <a:ext uri="{FF2B5EF4-FFF2-40B4-BE49-F238E27FC236}">
              <a16:creationId xmlns:a16="http://schemas.microsoft.com/office/drawing/2014/main" xmlns="" id="{C663254B-EBD3-4EEB-BB14-5AF22B2EADC7}"/>
            </a:ext>
          </a:extLst>
        </xdr:cNvPr>
        <xdr:cNvCxnSpPr/>
      </xdr:nvCxnSpPr>
      <xdr:spPr>
        <a:xfrm>
          <a:off x="18656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28" name="n_1aveValue【児童館】&#10;一人当たり面積">
          <a:extLst>
            <a:ext uri="{FF2B5EF4-FFF2-40B4-BE49-F238E27FC236}">
              <a16:creationId xmlns:a16="http://schemas.microsoft.com/office/drawing/2014/main" xmlns="" id="{49422C18-8519-421C-858D-92F854ACACBD}"/>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729" name="n_2aveValue【児童館】&#10;一人当たり面積">
          <a:extLst>
            <a:ext uri="{FF2B5EF4-FFF2-40B4-BE49-F238E27FC236}">
              <a16:creationId xmlns:a16="http://schemas.microsoft.com/office/drawing/2014/main" xmlns="" id="{1B29EA3F-0354-4251-830A-637CD0C5EEBD}"/>
            </a:ext>
          </a:extLst>
        </xdr:cNvPr>
        <xdr:cNvSpPr txBox="1"/>
      </xdr:nvSpPr>
      <xdr:spPr>
        <a:xfrm>
          <a:off x="20199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730" name="n_3aveValue【児童館】&#10;一人当たり面積">
          <a:extLst>
            <a:ext uri="{FF2B5EF4-FFF2-40B4-BE49-F238E27FC236}">
              <a16:creationId xmlns:a16="http://schemas.microsoft.com/office/drawing/2014/main" xmlns="" id="{929CBC66-9568-419E-828C-8F195349E155}"/>
            </a:ext>
          </a:extLst>
        </xdr:cNvPr>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731" name="n_4aveValue【児童館】&#10;一人当たり面積">
          <a:extLst>
            <a:ext uri="{FF2B5EF4-FFF2-40B4-BE49-F238E27FC236}">
              <a16:creationId xmlns:a16="http://schemas.microsoft.com/office/drawing/2014/main" xmlns="" id="{EB9779A9-C6E5-4897-B3D1-CF8DC588EB1F}"/>
            </a:ext>
          </a:extLst>
        </xdr:cNvPr>
        <xdr:cNvSpPr txBox="1"/>
      </xdr:nvSpPr>
      <xdr:spPr>
        <a:xfrm>
          <a:off x="18421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114316</xdr:rowOff>
    </xdr:from>
    <xdr:ext cx="469744" cy="259045"/>
    <xdr:sp macro="" textlink="">
      <xdr:nvSpPr>
        <xdr:cNvPr id="732" name="n_1mainValue【児童館】&#10;一人当たり面積">
          <a:extLst>
            <a:ext uri="{FF2B5EF4-FFF2-40B4-BE49-F238E27FC236}">
              <a16:creationId xmlns:a16="http://schemas.microsoft.com/office/drawing/2014/main" xmlns="" id="{CF4ACD6D-9E81-4191-B163-E54E4180E610}"/>
            </a:ext>
          </a:extLst>
        </xdr:cNvPr>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91457</xdr:rowOff>
    </xdr:from>
    <xdr:ext cx="469744" cy="259045"/>
    <xdr:sp macro="" textlink="">
      <xdr:nvSpPr>
        <xdr:cNvPr id="733" name="n_2mainValue【児童館】&#10;一人当たり面積">
          <a:extLst>
            <a:ext uri="{FF2B5EF4-FFF2-40B4-BE49-F238E27FC236}">
              <a16:creationId xmlns:a16="http://schemas.microsoft.com/office/drawing/2014/main" xmlns="" id="{DA3CCBB6-CD2D-490F-BF82-1D5EBE69ADF4}"/>
            </a:ext>
          </a:extLst>
        </xdr:cNvPr>
        <xdr:cNvSpPr txBox="1"/>
      </xdr:nvSpPr>
      <xdr:spPr>
        <a:xfrm>
          <a:off x="20199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91457</xdr:rowOff>
    </xdr:from>
    <xdr:ext cx="469744" cy="259045"/>
    <xdr:sp macro="" textlink="">
      <xdr:nvSpPr>
        <xdr:cNvPr id="734" name="n_3mainValue【児童館】&#10;一人当たり面積">
          <a:extLst>
            <a:ext uri="{FF2B5EF4-FFF2-40B4-BE49-F238E27FC236}">
              <a16:creationId xmlns:a16="http://schemas.microsoft.com/office/drawing/2014/main" xmlns="" id="{E05369DB-C0FA-4F8E-A87C-2FF99BD0BD2E}"/>
            </a:ext>
          </a:extLst>
        </xdr:cNvPr>
        <xdr:cNvSpPr txBox="1"/>
      </xdr:nvSpPr>
      <xdr:spPr>
        <a:xfrm>
          <a:off x="19310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91457</xdr:rowOff>
    </xdr:from>
    <xdr:ext cx="469744" cy="259045"/>
    <xdr:sp macro="" textlink="">
      <xdr:nvSpPr>
        <xdr:cNvPr id="735" name="n_4mainValue【児童館】&#10;一人当たり面積">
          <a:extLst>
            <a:ext uri="{FF2B5EF4-FFF2-40B4-BE49-F238E27FC236}">
              <a16:creationId xmlns:a16="http://schemas.microsoft.com/office/drawing/2014/main" xmlns="" id="{2707ED42-75FD-4E46-B6C9-09497E5AB4BA}"/>
            </a:ext>
          </a:extLst>
        </xdr:cNvPr>
        <xdr:cNvSpPr txBox="1"/>
      </xdr:nvSpPr>
      <xdr:spPr>
        <a:xfrm>
          <a:off x="18421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xmlns="" id="{205B387D-C226-47C4-9485-0C2D0D001C5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xmlns="" id="{69B103A8-3DBC-400F-BA4C-5D18E86771B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xmlns="" id="{DEB3DBD6-ABA6-489B-9E73-9ADF1EB6BAE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xmlns="" id="{1654790E-8A1B-437A-959D-00A0C9655B5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xmlns="" id="{C1A0C7CB-4A30-46C8-884D-130BE21A492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xmlns="" id="{20FE7EF5-B05B-4CDB-B9CD-7E3F4E2FBA3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xmlns="" id="{282D24BA-F0D5-4304-B7D6-5955BFC9993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xmlns="" id="{329D33E7-DC05-4B5C-A315-AE045C7FFD17}"/>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4" name="正方形/長方形 743">
          <a:extLst>
            <a:ext uri="{FF2B5EF4-FFF2-40B4-BE49-F238E27FC236}">
              <a16:creationId xmlns:a16="http://schemas.microsoft.com/office/drawing/2014/main" xmlns="" id="{185261B1-F139-4118-9BBD-71A5DB69447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5" name="正方形/長方形 744">
          <a:extLst>
            <a:ext uri="{FF2B5EF4-FFF2-40B4-BE49-F238E27FC236}">
              <a16:creationId xmlns:a16="http://schemas.microsoft.com/office/drawing/2014/main" xmlns="" id="{028BDE02-50A4-4702-A960-8FBA001F71A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6" name="正方形/長方形 745">
          <a:extLst>
            <a:ext uri="{FF2B5EF4-FFF2-40B4-BE49-F238E27FC236}">
              <a16:creationId xmlns:a16="http://schemas.microsoft.com/office/drawing/2014/main" xmlns="" id="{3DE39307-D83A-443F-94AF-62B83F33C38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7" name="正方形/長方形 746">
          <a:extLst>
            <a:ext uri="{FF2B5EF4-FFF2-40B4-BE49-F238E27FC236}">
              <a16:creationId xmlns:a16="http://schemas.microsoft.com/office/drawing/2014/main" xmlns="" id="{BD19D315-A10B-49DE-9344-FC3804138A7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8" name="正方形/長方形 747">
          <a:extLst>
            <a:ext uri="{FF2B5EF4-FFF2-40B4-BE49-F238E27FC236}">
              <a16:creationId xmlns:a16="http://schemas.microsoft.com/office/drawing/2014/main" xmlns="" id="{DEF3368D-58ED-405D-A619-2DADBD00C1F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9" name="正方形/長方形 748">
          <a:extLst>
            <a:ext uri="{FF2B5EF4-FFF2-40B4-BE49-F238E27FC236}">
              <a16:creationId xmlns:a16="http://schemas.microsoft.com/office/drawing/2014/main" xmlns="" id="{06235439-3765-4217-A60A-9D09E5DFEA7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0" name="正方形/長方形 749">
          <a:extLst>
            <a:ext uri="{FF2B5EF4-FFF2-40B4-BE49-F238E27FC236}">
              <a16:creationId xmlns:a16="http://schemas.microsoft.com/office/drawing/2014/main" xmlns="" id="{1E62B84C-D8C2-4EAC-9FAF-27022B188DB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1" name="正方形/長方形 750">
          <a:extLst>
            <a:ext uri="{FF2B5EF4-FFF2-40B4-BE49-F238E27FC236}">
              <a16:creationId xmlns:a16="http://schemas.microsoft.com/office/drawing/2014/main" xmlns="" id="{DE6F9B74-34C3-40E1-A6E1-E542BC44CD44}"/>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a:extLst>
            <a:ext uri="{FF2B5EF4-FFF2-40B4-BE49-F238E27FC236}">
              <a16:creationId xmlns:a16="http://schemas.microsoft.com/office/drawing/2014/main" xmlns="" id="{22641E6B-0A7C-4B62-886F-6A00E6D4EFF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a:extLst>
            <a:ext uri="{FF2B5EF4-FFF2-40B4-BE49-F238E27FC236}">
              <a16:creationId xmlns:a16="http://schemas.microsoft.com/office/drawing/2014/main" xmlns="" id="{B9BAE120-D752-409C-BFAB-319E910A932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a:extLst>
            <a:ext uri="{FF2B5EF4-FFF2-40B4-BE49-F238E27FC236}">
              <a16:creationId xmlns:a16="http://schemas.microsoft.com/office/drawing/2014/main" xmlns="" id="{6AC11FF9-CC44-4282-932F-6345CA691F9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類似団体と比較して、有形固定資産減価償却率が低くなっている施設は道路であり、高くなっている施設は、公営住宅、保育所、学校施設、児童館である。</a:t>
          </a:r>
        </a:p>
        <a:p>
          <a:r>
            <a:rPr kumimoji="1" lang="ja-JP" altLang="en-US" sz="1300">
              <a:latin typeface="ＭＳ Ｐゴシック" panose="020B0600070205080204" pitchFamily="50" charset="-128"/>
              <a:ea typeface="ＭＳ Ｐゴシック" panose="020B0600070205080204" pitchFamily="50" charset="-128"/>
            </a:rPr>
            <a:t>公共施設等の個別施設計画による計画的な施設の維持管理を適切に進めていく。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D274CCFF-FCBD-453C-A764-653D296DDAB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7478D8B-2013-46C2-A874-FB899177E3A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1B83A5-AE4C-4AE4-8476-2CB2532E20F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A31D7133-EA6D-4F89-932C-1B17E9B6DC9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福岡県筑紫野市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9819F085-89BA-4851-A424-5A346ABA29E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7C230379-F68E-419E-A8CA-B3B9D7F4355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8ABA751A-EC27-4130-A5E5-9C00F7EF6CF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73293206-FF11-4723-ADD1-2E7E0DFA6EB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75CA37BA-2A05-4B66-8F4C-BBFDBBC7E05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FD59C412-E596-469D-80F5-48D588BF609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105,692
105,010
87.73
40,104,105
38,231,549
1,472,491
20,840,048
24,860,386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D0762E54-3602-4461-A165-5AA1486F58B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7968372D-254B-481E-A2B7-95FEDFDC9B6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65EFB527-D39A-4F6B-9550-17CCDA35E98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9C65B0B7-1B3B-4410-B42C-9A16EE7EF48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E8A121A4-7208-4F97-BD9E-0FD304377F6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C1B6192D-A9AC-4A9C-B07D-44257EA5017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AB76C715-1DA9-4EB9-BCA7-DCFD23F8CF7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343588D5-09E0-4A5B-BE7F-EE40026A628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3930117F-6F5B-423A-8BB4-D3EB82A2965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3A5D2B9E-9E38-4883-AFE7-90CF3A2B887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22157B5F-0F07-4291-8D6E-83147C58DB8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E99F1848-51D8-4C9A-A240-F42EC3FC10E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D961A955-3AD8-4A21-8917-8FC4BB17A8F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1C3A9134-9A63-48E6-9AE9-23EEEF9BFFC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718112EA-D5D8-476A-9A9C-18ABDA74523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3EBE40E5-E8C6-4C27-B637-D41FFAC2CBF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D335DE33-5A29-4A68-9D38-9C0DB15ED28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3C0FFFB4-8316-4079-A1EB-2AC0C2A3010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946797A6-95A9-4A3C-9AF9-3D55FA644E2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071775BE-FB25-4959-8766-FD43C78F9E6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3C7E6708-EDB5-434B-BBDE-6BE5A52789D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27132D7C-7F82-4D2C-8A4A-A75E1146AD9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ED000F00-6411-4F6E-9ECA-1566B36D8FD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E950A6B6-369B-471D-B8A1-11170FB3BAD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65DA327D-0054-4850-82D3-E99B9A22F4A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E15C5C9C-A1CD-4507-ADCD-FF950D6EB9F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79686522-4D5B-4C81-B0BF-570C2B9DADF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CBAE1478-6EA1-4CB1-8A97-72B2340A146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DC4737F4-488A-4B6F-89F2-0D66E352FF2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45647BBD-1F52-4E97-A688-8B7729FC479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23793661-8774-4E41-9E26-C03CA05EDAA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B371AF75-6462-42FD-B6C7-7702A520E58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B58EE1DC-23F5-4EE3-B6B9-3A95FE0C18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31B79413-E961-4AE6-8C28-50034687ED58}"/>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229537E6-54E2-4F49-A8DB-88FEE4058EE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09DE9C4A-FE66-4207-98D2-21FDB655FB6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16200684-3029-4879-BB1F-3FA55A55333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642F5D3D-55C8-4DFA-B6C1-11C2CD3A56E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2D2BF5BF-6366-47BA-AF39-9836F40AE50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06BA9EA7-D04C-4C92-A424-3770F629191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4F77837B-5B04-4B81-B812-A74BA99B8E6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E66634CB-65D3-412C-8830-BADBC39FE4A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87A77D35-DC4A-42E8-B021-50EC29D2C6F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0EA4BDDA-5056-4572-A96C-8866640FFF5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E563141F-FA04-4003-BC7E-5611D24038B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CD723247-A7CF-40B6-8FE4-488E8382504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121920</xdr:rowOff>
    </xdr:from>
    <xdr:to>
      <xdr:col>24</xdr:col>
      <xdr:colOff>62865</xdr:colOff>
      <xdr:row>42</xdr:row>
      <xdr:rowOff>12519</xdr:rowOff>
    </xdr:to>
    <xdr:cxnSp macro="">
      <xdr:nvCxnSpPr>
        <xdr:cNvPr id="58" name="直線コネクタ 57">
          <a:extLst>
            <a:ext uri="{FF2B5EF4-FFF2-40B4-BE49-F238E27FC236}">
              <a16:creationId xmlns:a16="http://schemas.microsoft.com/office/drawing/2014/main" xmlns="" id="{6FFDC225-5ACB-43C5-B3E7-34A2FB78841F}"/>
            </a:ext>
          </a:extLst>
        </xdr:cNvPr>
        <xdr:cNvCxnSpPr/>
      </xdr:nvCxnSpPr>
      <xdr:spPr>
        <a:xfrm flipV="1">
          <a:off x="4634865" y="577977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16346</xdr:rowOff>
    </xdr:from>
    <xdr:ext cx="405111" cy="259045"/>
    <xdr:sp macro="" textlink="">
      <xdr:nvSpPr>
        <xdr:cNvPr id="59" name="【図書館】&#10;有形固定資産減価償却率最小値テキスト">
          <a:extLst>
            <a:ext uri="{FF2B5EF4-FFF2-40B4-BE49-F238E27FC236}">
              <a16:creationId xmlns:a16="http://schemas.microsoft.com/office/drawing/2014/main" xmlns="" id="{F8B1D625-86A4-43F0-915D-9EF3D54A4532}"/>
            </a:ext>
          </a:extLst>
        </xdr:cNvPr>
        <xdr:cNvSpPr txBox="1"/>
      </xdr:nvSpPr>
      <xdr:spPr>
        <a:xfrm>
          <a:off x="4673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12519</xdr:rowOff>
    </xdr:from>
    <xdr:to>
      <xdr:col>24</xdr:col>
      <xdr:colOff>152400</xdr:colOff>
      <xdr:row>42</xdr:row>
      <xdr:rowOff>12519</xdr:rowOff>
    </xdr:to>
    <xdr:cxnSp macro="">
      <xdr:nvCxnSpPr>
        <xdr:cNvPr id="60" name="直線コネクタ 59">
          <a:extLst>
            <a:ext uri="{FF2B5EF4-FFF2-40B4-BE49-F238E27FC236}">
              <a16:creationId xmlns:a16="http://schemas.microsoft.com/office/drawing/2014/main" xmlns="" id="{34BAAE07-E37E-456F-9C8C-2213D6DCC51B}"/>
            </a:ext>
          </a:extLst>
        </xdr:cNvPr>
        <xdr:cNvCxnSpPr/>
      </xdr:nvCxnSpPr>
      <xdr:spPr>
        <a:xfrm>
          <a:off x="4546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68597</xdr:rowOff>
    </xdr:from>
    <xdr:ext cx="340478" cy="259045"/>
    <xdr:sp macro="" textlink="">
      <xdr:nvSpPr>
        <xdr:cNvPr id="61" name="【図書館】&#10;有形固定資産減価償却率最大値テキスト">
          <a:extLst>
            <a:ext uri="{FF2B5EF4-FFF2-40B4-BE49-F238E27FC236}">
              <a16:creationId xmlns:a16="http://schemas.microsoft.com/office/drawing/2014/main" xmlns="" id="{0BA86ACF-7557-4B83-A3D6-789410FFDAC6}"/>
            </a:ext>
          </a:extLst>
        </xdr:cNvPr>
        <xdr:cNvSpPr txBox="1"/>
      </xdr:nvSpPr>
      <xdr:spPr>
        <a:xfrm>
          <a:off x="4673600" y="555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121920</xdr:rowOff>
    </xdr:from>
    <xdr:to>
      <xdr:col>24</xdr:col>
      <xdr:colOff>152400</xdr:colOff>
      <xdr:row>33</xdr:row>
      <xdr:rowOff>121920</xdr:rowOff>
    </xdr:to>
    <xdr:cxnSp macro="">
      <xdr:nvCxnSpPr>
        <xdr:cNvPr id="62" name="直線コネクタ 61">
          <a:extLst>
            <a:ext uri="{FF2B5EF4-FFF2-40B4-BE49-F238E27FC236}">
              <a16:creationId xmlns:a16="http://schemas.microsoft.com/office/drawing/2014/main" xmlns="" id="{4E4085F2-2CF4-47DC-A79E-95F43E94E3C2}"/>
            </a:ext>
          </a:extLst>
        </xdr:cNvPr>
        <xdr:cNvCxnSpPr/>
      </xdr:nvCxnSpPr>
      <xdr:spPr>
        <a:xfrm>
          <a:off x="4546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115224</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A4C031BC-AE29-4F8F-85A8-7AA2675DBAAB}"/>
            </a:ext>
          </a:extLst>
        </xdr:cNvPr>
        <xdr:cNvSpPr txBox="1"/>
      </xdr:nvSpPr>
      <xdr:spPr>
        <a:xfrm>
          <a:off x="4673600" y="6287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92347</xdr:rowOff>
    </xdr:from>
    <xdr:to>
      <xdr:col>24</xdr:col>
      <xdr:colOff>114300</xdr:colOff>
      <xdr:row>38</xdr:row>
      <xdr:rowOff>22497</xdr:rowOff>
    </xdr:to>
    <xdr:sp macro="" textlink="">
      <xdr:nvSpPr>
        <xdr:cNvPr id="64" name="フローチャート: 判断 63">
          <a:extLst>
            <a:ext uri="{FF2B5EF4-FFF2-40B4-BE49-F238E27FC236}">
              <a16:creationId xmlns:a16="http://schemas.microsoft.com/office/drawing/2014/main" xmlns="" id="{FCA17A21-D3EC-4113-B616-5CBD445E963B}"/>
            </a:ext>
          </a:extLst>
        </xdr:cNvPr>
        <xdr:cNvSpPr/>
      </xdr:nvSpPr>
      <xdr:spPr>
        <a:xfrm>
          <a:off x="4584700" y="643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66222</xdr:rowOff>
    </xdr:from>
    <xdr:to>
      <xdr:col>20</xdr:col>
      <xdr:colOff>38100</xdr:colOff>
      <xdr:row>37</xdr:row>
      <xdr:rowOff>167822</xdr:rowOff>
    </xdr:to>
    <xdr:sp macro="" textlink="">
      <xdr:nvSpPr>
        <xdr:cNvPr id="65" name="フローチャート: 判断 64">
          <a:extLst>
            <a:ext uri="{FF2B5EF4-FFF2-40B4-BE49-F238E27FC236}">
              <a16:creationId xmlns:a16="http://schemas.microsoft.com/office/drawing/2014/main" xmlns="" id="{B92FB0E4-6C94-4DCA-8203-E1965C9BC3E6}"/>
            </a:ext>
          </a:extLst>
        </xdr:cNvPr>
        <xdr:cNvSpPr/>
      </xdr:nvSpPr>
      <xdr:spPr>
        <a:xfrm>
          <a:off x="3746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10704</xdr:rowOff>
    </xdr:from>
    <xdr:to>
      <xdr:col>15</xdr:col>
      <xdr:colOff>101600</xdr:colOff>
      <xdr:row>37</xdr:row>
      <xdr:rowOff>112304</xdr:rowOff>
    </xdr:to>
    <xdr:sp macro="" textlink="">
      <xdr:nvSpPr>
        <xdr:cNvPr id="66" name="フローチャート: 判断 65">
          <a:extLst>
            <a:ext uri="{FF2B5EF4-FFF2-40B4-BE49-F238E27FC236}">
              <a16:creationId xmlns:a16="http://schemas.microsoft.com/office/drawing/2014/main" xmlns="" id="{1501C9E9-E470-42B8-ABE8-88DC6928B4FF}"/>
            </a:ext>
          </a:extLst>
        </xdr:cNvPr>
        <xdr:cNvSpPr/>
      </xdr:nvSpPr>
      <xdr:spPr>
        <a:xfrm>
          <a:off x="2857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22134</xdr:rowOff>
    </xdr:from>
    <xdr:to>
      <xdr:col>10</xdr:col>
      <xdr:colOff>165100</xdr:colOff>
      <xdr:row>37</xdr:row>
      <xdr:rowOff>123734</xdr:rowOff>
    </xdr:to>
    <xdr:sp macro="" textlink="">
      <xdr:nvSpPr>
        <xdr:cNvPr id="67" name="フローチャート: 判断 66">
          <a:extLst>
            <a:ext uri="{FF2B5EF4-FFF2-40B4-BE49-F238E27FC236}">
              <a16:creationId xmlns:a16="http://schemas.microsoft.com/office/drawing/2014/main" xmlns="" id="{DE39AD32-8A01-41EC-AB75-7BE174986EA0}"/>
            </a:ext>
          </a:extLst>
        </xdr:cNvPr>
        <xdr:cNvSpPr/>
      </xdr:nvSpPr>
      <xdr:spPr>
        <a:xfrm>
          <a:off x="1968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xmlns="" id="{E7FF3F0C-CD26-40A8-A844-0B6287D19B86}"/>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C954CAC-90A6-4F06-B5B3-9619013D43C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69A2DB16-04F5-423B-BC46-8082C60C328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2679F5A9-B56A-4981-AD47-EFC446865D4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A260485C-05B7-4B5C-986A-8C45496353C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A9AB89C5-4995-459B-AE85-2565ECCEAAA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125004</xdr:rowOff>
    </xdr:from>
    <xdr:to>
      <xdr:col>24</xdr:col>
      <xdr:colOff>114300</xdr:colOff>
      <xdr:row>39</xdr:row>
      <xdr:rowOff>55154</xdr:rowOff>
    </xdr:to>
    <xdr:sp macro="" textlink="">
      <xdr:nvSpPr>
        <xdr:cNvPr id="74" name="楕円 73">
          <a:extLst>
            <a:ext uri="{FF2B5EF4-FFF2-40B4-BE49-F238E27FC236}">
              <a16:creationId xmlns:a16="http://schemas.microsoft.com/office/drawing/2014/main" xmlns="" id="{5ACB35A3-7B69-4B28-B30C-99E937A013CF}"/>
            </a:ext>
          </a:extLst>
        </xdr:cNvPr>
        <xdr:cNvSpPr/>
      </xdr:nvSpPr>
      <xdr:spPr>
        <a:xfrm>
          <a:off x="45847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103431</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24C2621D-6DC0-4AE8-8101-9E15C8BD9CDC}"/>
            </a:ext>
          </a:extLst>
        </xdr:cNvPr>
        <xdr:cNvSpPr txBox="1"/>
      </xdr:nvSpPr>
      <xdr:spPr>
        <a:xfrm>
          <a:off x="4673600"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92347</xdr:rowOff>
    </xdr:from>
    <xdr:to>
      <xdr:col>20</xdr:col>
      <xdr:colOff>38100</xdr:colOff>
      <xdr:row>39</xdr:row>
      <xdr:rowOff>22497</xdr:rowOff>
    </xdr:to>
    <xdr:sp macro="" textlink="">
      <xdr:nvSpPr>
        <xdr:cNvPr id="76" name="楕円 75">
          <a:extLst>
            <a:ext uri="{FF2B5EF4-FFF2-40B4-BE49-F238E27FC236}">
              <a16:creationId xmlns:a16="http://schemas.microsoft.com/office/drawing/2014/main" xmlns="" id="{871BE807-187B-4B80-8DC2-DC046069D3CE}"/>
            </a:ext>
          </a:extLst>
        </xdr:cNvPr>
        <xdr:cNvSpPr/>
      </xdr:nvSpPr>
      <xdr:spPr>
        <a:xfrm>
          <a:off x="3746500" y="66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143147</xdr:rowOff>
    </xdr:from>
    <xdr:to>
      <xdr:col>24</xdr:col>
      <xdr:colOff>63500</xdr:colOff>
      <xdr:row>39</xdr:row>
      <xdr:rowOff>4354</xdr:rowOff>
    </xdr:to>
    <xdr:cxnSp macro="">
      <xdr:nvCxnSpPr>
        <xdr:cNvPr id="77" name="直線コネクタ 76">
          <a:extLst>
            <a:ext uri="{FF2B5EF4-FFF2-40B4-BE49-F238E27FC236}">
              <a16:creationId xmlns:a16="http://schemas.microsoft.com/office/drawing/2014/main" xmlns="" id="{70CACF44-87AA-431C-92E6-6B2D4895FA15}"/>
            </a:ext>
          </a:extLst>
        </xdr:cNvPr>
        <xdr:cNvCxnSpPr/>
      </xdr:nvCxnSpPr>
      <xdr:spPr>
        <a:xfrm>
          <a:off x="3797300" y="665824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62956</xdr:rowOff>
    </xdr:from>
    <xdr:to>
      <xdr:col>15</xdr:col>
      <xdr:colOff>101600</xdr:colOff>
      <xdr:row>38</xdr:row>
      <xdr:rowOff>164556</xdr:rowOff>
    </xdr:to>
    <xdr:sp macro="" textlink="">
      <xdr:nvSpPr>
        <xdr:cNvPr id="78" name="楕円 77">
          <a:extLst>
            <a:ext uri="{FF2B5EF4-FFF2-40B4-BE49-F238E27FC236}">
              <a16:creationId xmlns:a16="http://schemas.microsoft.com/office/drawing/2014/main" xmlns="" id="{586D14F7-F3FB-4B36-9F6B-3F0988460D4D}"/>
            </a:ext>
          </a:extLst>
        </xdr:cNvPr>
        <xdr:cNvSpPr/>
      </xdr:nvSpPr>
      <xdr:spPr>
        <a:xfrm>
          <a:off x="2857500" y="65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113756</xdr:rowOff>
    </xdr:from>
    <xdr:to>
      <xdr:col>19</xdr:col>
      <xdr:colOff>177800</xdr:colOff>
      <xdr:row>38</xdr:row>
      <xdr:rowOff>143147</xdr:rowOff>
    </xdr:to>
    <xdr:cxnSp macro="">
      <xdr:nvCxnSpPr>
        <xdr:cNvPr id="79" name="直線コネクタ 78">
          <a:extLst>
            <a:ext uri="{FF2B5EF4-FFF2-40B4-BE49-F238E27FC236}">
              <a16:creationId xmlns:a16="http://schemas.microsoft.com/office/drawing/2014/main" xmlns="" id="{7ABFDF15-5086-44CB-953E-EB861B670CAD}"/>
            </a:ext>
          </a:extLst>
        </xdr:cNvPr>
        <xdr:cNvCxnSpPr/>
      </xdr:nvCxnSpPr>
      <xdr:spPr>
        <a:xfrm>
          <a:off x="2908300" y="662885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35197</xdr:rowOff>
    </xdr:from>
    <xdr:to>
      <xdr:col>10</xdr:col>
      <xdr:colOff>165100</xdr:colOff>
      <xdr:row>38</xdr:row>
      <xdr:rowOff>136797</xdr:rowOff>
    </xdr:to>
    <xdr:sp macro="" textlink="">
      <xdr:nvSpPr>
        <xdr:cNvPr id="80" name="楕円 79">
          <a:extLst>
            <a:ext uri="{FF2B5EF4-FFF2-40B4-BE49-F238E27FC236}">
              <a16:creationId xmlns:a16="http://schemas.microsoft.com/office/drawing/2014/main" xmlns="" id="{5737C37B-7B1C-4BC0-B576-0CB5FB94F2D0}"/>
            </a:ext>
          </a:extLst>
        </xdr:cNvPr>
        <xdr:cNvSpPr/>
      </xdr:nvSpPr>
      <xdr:spPr>
        <a:xfrm>
          <a:off x="19685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85997</xdr:rowOff>
    </xdr:from>
    <xdr:to>
      <xdr:col>15</xdr:col>
      <xdr:colOff>50800</xdr:colOff>
      <xdr:row>38</xdr:row>
      <xdr:rowOff>113756</xdr:rowOff>
    </xdr:to>
    <xdr:cxnSp macro="">
      <xdr:nvCxnSpPr>
        <xdr:cNvPr id="81" name="直線コネクタ 80">
          <a:extLst>
            <a:ext uri="{FF2B5EF4-FFF2-40B4-BE49-F238E27FC236}">
              <a16:creationId xmlns:a16="http://schemas.microsoft.com/office/drawing/2014/main" xmlns="" id="{3C9A2393-AEB9-4425-8CF3-58732C0D141B}"/>
            </a:ext>
          </a:extLst>
        </xdr:cNvPr>
        <xdr:cNvCxnSpPr/>
      </xdr:nvCxnSpPr>
      <xdr:spPr>
        <a:xfrm>
          <a:off x="2019300" y="660109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5806</xdr:rowOff>
    </xdr:from>
    <xdr:to>
      <xdr:col>6</xdr:col>
      <xdr:colOff>38100</xdr:colOff>
      <xdr:row>38</xdr:row>
      <xdr:rowOff>107406</xdr:rowOff>
    </xdr:to>
    <xdr:sp macro="" textlink="">
      <xdr:nvSpPr>
        <xdr:cNvPr id="82" name="楕円 81">
          <a:extLst>
            <a:ext uri="{FF2B5EF4-FFF2-40B4-BE49-F238E27FC236}">
              <a16:creationId xmlns:a16="http://schemas.microsoft.com/office/drawing/2014/main" xmlns="" id="{2F742B37-213B-42CA-B04C-FE00EF856301}"/>
            </a:ext>
          </a:extLst>
        </xdr:cNvPr>
        <xdr:cNvSpPr/>
      </xdr:nvSpPr>
      <xdr:spPr>
        <a:xfrm>
          <a:off x="1079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56606</xdr:rowOff>
    </xdr:from>
    <xdr:to>
      <xdr:col>10</xdr:col>
      <xdr:colOff>114300</xdr:colOff>
      <xdr:row>38</xdr:row>
      <xdr:rowOff>85997</xdr:rowOff>
    </xdr:to>
    <xdr:cxnSp macro="">
      <xdr:nvCxnSpPr>
        <xdr:cNvPr id="83" name="直線コネクタ 82">
          <a:extLst>
            <a:ext uri="{FF2B5EF4-FFF2-40B4-BE49-F238E27FC236}">
              <a16:creationId xmlns:a16="http://schemas.microsoft.com/office/drawing/2014/main" xmlns="" id="{7928D38C-5564-4F31-A71D-0D9782CFAB19}"/>
            </a:ext>
          </a:extLst>
        </xdr:cNvPr>
        <xdr:cNvCxnSpPr/>
      </xdr:nvCxnSpPr>
      <xdr:spPr>
        <a:xfrm>
          <a:off x="1130300" y="657170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12899</xdr:rowOff>
    </xdr:from>
    <xdr:ext cx="405111" cy="259045"/>
    <xdr:sp macro="" textlink="">
      <xdr:nvSpPr>
        <xdr:cNvPr id="84" name="n_1aveValue【図書館】&#10;有形固定資産減価償却率">
          <a:extLst>
            <a:ext uri="{FF2B5EF4-FFF2-40B4-BE49-F238E27FC236}">
              <a16:creationId xmlns:a16="http://schemas.microsoft.com/office/drawing/2014/main" xmlns="" id="{FD51F1D2-D54D-4DAE-B00F-A05176D4F855}"/>
            </a:ext>
          </a:extLst>
        </xdr:cNvPr>
        <xdr:cNvSpPr txBox="1"/>
      </xdr:nvSpPr>
      <xdr:spPr>
        <a:xfrm>
          <a:off x="35820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128831</xdr:rowOff>
    </xdr:from>
    <xdr:ext cx="405111" cy="259045"/>
    <xdr:sp macro="" textlink="">
      <xdr:nvSpPr>
        <xdr:cNvPr id="85" name="n_2aveValue【図書館】&#10;有形固定資産減価償却率">
          <a:extLst>
            <a:ext uri="{FF2B5EF4-FFF2-40B4-BE49-F238E27FC236}">
              <a16:creationId xmlns:a16="http://schemas.microsoft.com/office/drawing/2014/main" xmlns="" id="{1B78E940-44F1-47EF-8984-302933134998}"/>
            </a:ext>
          </a:extLst>
        </xdr:cNvPr>
        <xdr:cNvSpPr txBox="1"/>
      </xdr:nvSpPr>
      <xdr:spPr>
        <a:xfrm>
          <a:off x="2705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140261</xdr:rowOff>
    </xdr:from>
    <xdr:ext cx="405111" cy="259045"/>
    <xdr:sp macro="" textlink="">
      <xdr:nvSpPr>
        <xdr:cNvPr id="86" name="n_3aveValue【図書館】&#10;有形固定資産減価償却率">
          <a:extLst>
            <a:ext uri="{FF2B5EF4-FFF2-40B4-BE49-F238E27FC236}">
              <a16:creationId xmlns:a16="http://schemas.microsoft.com/office/drawing/2014/main" xmlns="" id="{E5FFDAC5-DA2F-42E8-82EB-9299B031068C}"/>
            </a:ext>
          </a:extLst>
        </xdr:cNvPr>
        <xdr:cNvSpPr txBox="1"/>
      </xdr:nvSpPr>
      <xdr:spPr>
        <a:xfrm>
          <a:off x="1816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a:extLst>
            <a:ext uri="{FF2B5EF4-FFF2-40B4-BE49-F238E27FC236}">
              <a16:creationId xmlns:a16="http://schemas.microsoft.com/office/drawing/2014/main" xmlns="" id="{906EC5F5-B13D-4DB8-BCDD-6905C06975BC}"/>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13624</xdr:rowOff>
    </xdr:from>
    <xdr:ext cx="405111" cy="259045"/>
    <xdr:sp macro="" textlink="">
      <xdr:nvSpPr>
        <xdr:cNvPr id="88" name="n_1mainValue【図書館】&#10;有形固定資産減価償却率">
          <a:extLst>
            <a:ext uri="{FF2B5EF4-FFF2-40B4-BE49-F238E27FC236}">
              <a16:creationId xmlns:a16="http://schemas.microsoft.com/office/drawing/2014/main" xmlns="" id="{CC4E42D5-46AF-402A-86CD-DF89D3143CE5}"/>
            </a:ext>
          </a:extLst>
        </xdr:cNvPr>
        <xdr:cNvSpPr txBox="1"/>
      </xdr:nvSpPr>
      <xdr:spPr>
        <a:xfrm>
          <a:off x="35820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155683</xdr:rowOff>
    </xdr:from>
    <xdr:ext cx="405111" cy="259045"/>
    <xdr:sp macro="" textlink="">
      <xdr:nvSpPr>
        <xdr:cNvPr id="89" name="n_2mainValue【図書館】&#10;有形固定資産減価償却率">
          <a:extLst>
            <a:ext uri="{FF2B5EF4-FFF2-40B4-BE49-F238E27FC236}">
              <a16:creationId xmlns:a16="http://schemas.microsoft.com/office/drawing/2014/main" xmlns="" id="{FE0AF508-DF6D-4FA0-9FC1-F362801DF54D}"/>
            </a:ext>
          </a:extLst>
        </xdr:cNvPr>
        <xdr:cNvSpPr txBox="1"/>
      </xdr:nvSpPr>
      <xdr:spPr>
        <a:xfrm>
          <a:off x="270574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127924</xdr:rowOff>
    </xdr:from>
    <xdr:ext cx="405111" cy="259045"/>
    <xdr:sp macro="" textlink="">
      <xdr:nvSpPr>
        <xdr:cNvPr id="90" name="n_3mainValue【図書館】&#10;有形固定資産減価償却率">
          <a:extLst>
            <a:ext uri="{FF2B5EF4-FFF2-40B4-BE49-F238E27FC236}">
              <a16:creationId xmlns:a16="http://schemas.microsoft.com/office/drawing/2014/main" xmlns="" id="{60C64DDA-EACE-4FDC-82C6-3158B818E9C1}"/>
            </a:ext>
          </a:extLst>
        </xdr:cNvPr>
        <xdr:cNvSpPr txBox="1"/>
      </xdr:nvSpPr>
      <xdr:spPr>
        <a:xfrm>
          <a:off x="1816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98533</xdr:rowOff>
    </xdr:from>
    <xdr:ext cx="405111" cy="259045"/>
    <xdr:sp macro="" textlink="">
      <xdr:nvSpPr>
        <xdr:cNvPr id="91" name="n_4mainValue【図書館】&#10;有形固定資産減価償却率">
          <a:extLst>
            <a:ext uri="{FF2B5EF4-FFF2-40B4-BE49-F238E27FC236}">
              <a16:creationId xmlns:a16="http://schemas.microsoft.com/office/drawing/2014/main" xmlns="" id="{78F56A70-95AB-493D-B9BD-A43C919AA6BB}"/>
            </a:ext>
          </a:extLst>
        </xdr:cNvPr>
        <xdr:cNvSpPr txBox="1"/>
      </xdr:nvSpPr>
      <xdr:spPr>
        <a:xfrm>
          <a:off x="927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C1DC66C5-FF77-439B-8F1E-3A175F68E67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0473BBBF-BA8E-4B9F-A05A-2AF0BBCCDA2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53E40473-91E3-4070-B258-7672A5F3A88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66189F24-5D59-43E1-BC8E-860C4EC0EE4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F1D3E14F-2E1D-4B70-98FC-CD87C6FBD5C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AAEFA544-A2F3-4C6A-86D2-F4AA9081849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296E8FEF-EB1C-4EE9-9A9C-AB3F9B9C065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01CD881C-BCE8-4049-9C9F-6C590C5E040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xmlns="" id="{4B168F6E-7C1A-4D4A-BAAC-A5EC2913EBE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D9BB3232-2801-420A-8DE2-003B15F9892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xmlns="" id="{D58B3ED4-60D6-442A-823E-5A301DA48E8A}"/>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xmlns="" id="{28877DA2-AD25-4C36-AE90-040F364AA5D8}"/>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xmlns="" id="{B522D71C-E315-417A-80CF-390F556A84F3}"/>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xmlns="" id="{000438A7-8D53-4210-8B4D-142E11AC4F66}"/>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xmlns="" id="{BAEA9A87-6E9C-45A1-9B7F-5F90AC24716B}"/>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xmlns="" id="{5F62D525-EB7A-42BA-90CB-5ACCCAF0EE2A}"/>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xmlns="" id="{62AFA88F-5F87-4E61-A00D-7564C3460083}"/>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xmlns="" id="{C425C528-1857-44C4-8DE4-8A85F3716329}"/>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xmlns="" id="{E0046535-F440-4F2D-B359-8AA86BAA045A}"/>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xmlns="" id="{BC60DEDC-BC30-4DE5-9795-8CB5253B18AC}"/>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xmlns="" id="{7E195BBE-7F29-4340-BA0F-38F3FAE83D99}"/>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xmlns="" id="{098417A8-C022-42D0-8BF0-7A002F120DDF}"/>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xmlns="" id="{6F67812F-D3C4-4A4F-B6A0-C52DCA84E8C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xmlns="" id="{BF9B4100-9529-4354-BCC2-2880591102DB}"/>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xmlns="" id="{54BF735A-30D3-498E-AFEE-F0DB20A4F0F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27214</xdr:rowOff>
    </xdr:from>
    <xdr:to>
      <xdr:col>54</xdr:col>
      <xdr:colOff>189865</xdr:colOff>
      <xdr:row>42</xdr:row>
      <xdr:rowOff>48985</xdr:rowOff>
    </xdr:to>
    <xdr:cxnSp macro="">
      <xdr:nvCxnSpPr>
        <xdr:cNvPr id="117" name="直線コネクタ 116">
          <a:extLst>
            <a:ext uri="{FF2B5EF4-FFF2-40B4-BE49-F238E27FC236}">
              <a16:creationId xmlns:a16="http://schemas.microsoft.com/office/drawing/2014/main" xmlns="" id="{1DCED16D-7B69-4DDD-955F-9EAC74C15671}"/>
            </a:ext>
          </a:extLst>
        </xdr:cNvPr>
        <xdr:cNvCxnSpPr/>
      </xdr:nvCxnSpPr>
      <xdr:spPr>
        <a:xfrm flipV="1">
          <a:off x="10476865" y="5856514"/>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8" name="【図書館】&#10;一人当たり面積最小値テキスト">
          <a:extLst>
            <a:ext uri="{FF2B5EF4-FFF2-40B4-BE49-F238E27FC236}">
              <a16:creationId xmlns:a16="http://schemas.microsoft.com/office/drawing/2014/main" xmlns="" id="{4728717B-F69A-46C6-BEB8-C3A36419E957}"/>
            </a:ext>
          </a:extLst>
        </xdr:cNvPr>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9" name="直線コネクタ 118">
          <a:extLst>
            <a:ext uri="{FF2B5EF4-FFF2-40B4-BE49-F238E27FC236}">
              <a16:creationId xmlns:a16="http://schemas.microsoft.com/office/drawing/2014/main" xmlns="" id="{326A9892-EA3F-4E1F-A408-34C1F3BC77FA}"/>
            </a:ext>
          </a:extLst>
        </xdr:cNvPr>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145341</xdr:rowOff>
    </xdr:from>
    <xdr:ext cx="469744" cy="259045"/>
    <xdr:sp macro="" textlink="">
      <xdr:nvSpPr>
        <xdr:cNvPr id="120" name="【図書館】&#10;一人当たり面積最大値テキスト">
          <a:extLst>
            <a:ext uri="{FF2B5EF4-FFF2-40B4-BE49-F238E27FC236}">
              <a16:creationId xmlns:a16="http://schemas.microsoft.com/office/drawing/2014/main" xmlns="" id="{E9724137-84BC-4890-B00F-886B7E6101AB}"/>
            </a:ext>
          </a:extLst>
        </xdr:cNvPr>
        <xdr:cNvSpPr txBox="1"/>
      </xdr:nvSpPr>
      <xdr:spPr>
        <a:xfrm>
          <a:off x="105156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27214</xdr:rowOff>
    </xdr:from>
    <xdr:to>
      <xdr:col>55</xdr:col>
      <xdr:colOff>88900</xdr:colOff>
      <xdr:row>34</xdr:row>
      <xdr:rowOff>27214</xdr:rowOff>
    </xdr:to>
    <xdr:cxnSp macro="">
      <xdr:nvCxnSpPr>
        <xdr:cNvPr id="121" name="直線コネクタ 120">
          <a:extLst>
            <a:ext uri="{FF2B5EF4-FFF2-40B4-BE49-F238E27FC236}">
              <a16:creationId xmlns:a16="http://schemas.microsoft.com/office/drawing/2014/main" xmlns="" id="{9C6EAD3D-282A-4B5D-BA6C-C31A854B66FF}"/>
            </a:ext>
          </a:extLst>
        </xdr:cNvPr>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15620</xdr:rowOff>
    </xdr:from>
    <xdr:ext cx="469744" cy="259045"/>
    <xdr:sp macro="" textlink="">
      <xdr:nvSpPr>
        <xdr:cNvPr id="122" name="【図書館】&#10;一人当たり面積平均値テキスト">
          <a:extLst>
            <a:ext uri="{FF2B5EF4-FFF2-40B4-BE49-F238E27FC236}">
              <a16:creationId xmlns:a16="http://schemas.microsoft.com/office/drawing/2014/main" xmlns="" id="{AE6653CA-45E9-4D84-9D16-FAD0F6CB93F8}"/>
            </a:ext>
          </a:extLst>
        </xdr:cNvPr>
        <xdr:cNvSpPr txBox="1"/>
      </xdr:nvSpPr>
      <xdr:spPr>
        <a:xfrm>
          <a:off x="10515600" y="670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23" name="フローチャート: 判断 122">
          <a:extLst>
            <a:ext uri="{FF2B5EF4-FFF2-40B4-BE49-F238E27FC236}">
              <a16:creationId xmlns:a16="http://schemas.microsoft.com/office/drawing/2014/main" xmlns="" id="{A325D3AE-E712-4AA9-9C7B-18F228ABC375}"/>
            </a:ext>
          </a:extLst>
        </xdr:cNvPr>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14515</xdr:rowOff>
    </xdr:from>
    <xdr:to>
      <xdr:col>50</xdr:col>
      <xdr:colOff>165100</xdr:colOff>
      <xdr:row>40</xdr:row>
      <xdr:rowOff>116115</xdr:rowOff>
    </xdr:to>
    <xdr:sp macro="" textlink="">
      <xdr:nvSpPr>
        <xdr:cNvPr id="124" name="フローチャート: 判断 123">
          <a:extLst>
            <a:ext uri="{FF2B5EF4-FFF2-40B4-BE49-F238E27FC236}">
              <a16:creationId xmlns:a16="http://schemas.microsoft.com/office/drawing/2014/main" xmlns="" id="{8B5282A2-F534-4C80-ABB1-6651DE8A7A58}"/>
            </a:ext>
          </a:extLst>
        </xdr:cNvPr>
        <xdr:cNvSpPr/>
      </xdr:nvSpPr>
      <xdr:spPr>
        <a:xfrm>
          <a:off x="9588500" y="687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153307</xdr:rowOff>
    </xdr:from>
    <xdr:to>
      <xdr:col>46</xdr:col>
      <xdr:colOff>38100</xdr:colOff>
      <xdr:row>40</xdr:row>
      <xdr:rowOff>83457</xdr:rowOff>
    </xdr:to>
    <xdr:sp macro="" textlink="">
      <xdr:nvSpPr>
        <xdr:cNvPr id="125" name="フローチャート: 判断 124">
          <a:extLst>
            <a:ext uri="{FF2B5EF4-FFF2-40B4-BE49-F238E27FC236}">
              <a16:creationId xmlns:a16="http://schemas.microsoft.com/office/drawing/2014/main" xmlns="" id="{FC5EA7B9-60FC-42E2-B212-717BB6F5A67F}"/>
            </a:ext>
          </a:extLst>
        </xdr:cNvPr>
        <xdr:cNvSpPr/>
      </xdr:nvSpPr>
      <xdr:spPr>
        <a:xfrm>
          <a:off x="86995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164193</xdr:rowOff>
    </xdr:from>
    <xdr:to>
      <xdr:col>41</xdr:col>
      <xdr:colOff>101600</xdr:colOff>
      <xdr:row>40</xdr:row>
      <xdr:rowOff>94343</xdr:rowOff>
    </xdr:to>
    <xdr:sp macro="" textlink="">
      <xdr:nvSpPr>
        <xdr:cNvPr id="126" name="フローチャート: 判断 125">
          <a:extLst>
            <a:ext uri="{FF2B5EF4-FFF2-40B4-BE49-F238E27FC236}">
              <a16:creationId xmlns:a16="http://schemas.microsoft.com/office/drawing/2014/main" xmlns="" id="{CF9CF261-C90A-49CD-AAF5-255C916FD72B}"/>
            </a:ext>
          </a:extLst>
        </xdr:cNvPr>
        <xdr:cNvSpPr/>
      </xdr:nvSpPr>
      <xdr:spPr>
        <a:xfrm>
          <a:off x="7810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3628</xdr:rowOff>
    </xdr:from>
    <xdr:to>
      <xdr:col>36</xdr:col>
      <xdr:colOff>165100</xdr:colOff>
      <xdr:row>40</xdr:row>
      <xdr:rowOff>105228</xdr:rowOff>
    </xdr:to>
    <xdr:sp macro="" textlink="">
      <xdr:nvSpPr>
        <xdr:cNvPr id="127" name="フローチャート: 判断 126">
          <a:extLst>
            <a:ext uri="{FF2B5EF4-FFF2-40B4-BE49-F238E27FC236}">
              <a16:creationId xmlns:a16="http://schemas.microsoft.com/office/drawing/2014/main" xmlns="" id="{D56225ED-35D6-46D5-8DB9-6DDABC7FC19C}"/>
            </a:ext>
          </a:extLst>
        </xdr:cNvPr>
        <xdr:cNvSpPr/>
      </xdr:nvSpPr>
      <xdr:spPr>
        <a:xfrm>
          <a:off x="6921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FE6084E6-0E1B-4A21-AAEB-42BC1AAFF5D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8470941E-9D62-4BBF-8A4A-818304F9FF8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1D7D45E1-C2A1-4A75-984B-2198464F85F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xmlns="" id="{A69464AD-AE02-4D3F-BBCE-E22C34AFFC0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xmlns="" id="{0FFF76D2-F401-4C8D-8C9C-EAB5AB75FA3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166915</xdr:rowOff>
    </xdr:from>
    <xdr:to>
      <xdr:col>55</xdr:col>
      <xdr:colOff>50800</xdr:colOff>
      <xdr:row>41</xdr:row>
      <xdr:rowOff>97065</xdr:rowOff>
    </xdr:to>
    <xdr:sp macro="" textlink="">
      <xdr:nvSpPr>
        <xdr:cNvPr id="133" name="楕円 132">
          <a:extLst>
            <a:ext uri="{FF2B5EF4-FFF2-40B4-BE49-F238E27FC236}">
              <a16:creationId xmlns:a16="http://schemas.microsoft.com/office/drawing/2014/main" xmlns="" id="{31C7395B-6950-496A-9C9C-55F479D3AA94}"/>
            </a:ext>
          </a:extLst>
        </xdr:cNvPr>
        <xdr:cNvSpPr/>
      </xdr:nvSpPr>
      <xdr:spPr>
        <a:xfrm>
          <a:off x="10426700" y="702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145342</xdr:rowOff>
    </xdr:from>
    <xdr:ext cx="469744" cy="259045"/>
    <xdr:sp macro="" textlink="">
      <xdr:nvSpPr>
        <xdr:cNvPr id="134" name="【図書館】&#10;一人当たり面積該当値テキスト">
          <a:extLst>
            <a:ext uri="{FF2B5EF4-FFF2-40B4-BE49-F238E27FC236}">
              <a16:creationId xmlns:a16="http://schemas.microsoft.com/office/drawing/2014/main" xmlns="" id="{B54087C9-DE76-42BB-A4DE-BFA3B2549488}"/>
            </a:ext>
          </a:extLst>
        </xdr:cNvPr>
        <xdr:cNvSpPr txBox="1"/>
      </xdr:nvSpPr>
      <xdr:spPr>
        <a:xfrm>
          <a:off x="10515600" y="700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156028</xdr:rowOff>
    </xdr:from>
    <xdr:to>
      <xdr:col>50</xdr:col>
      <xdr:colOff>165100</xdr:colOff>
      <xdr:row>41</xdr:row>
      <xdr:rowOff>86178</xdr:rowOff>
    </xdr:to>
    <xdr:sp macro="" textlink="">
      <xdr:nvSpPr>
        <xdr:cNvPr id="135" name="楕円 134">
          <a:extLst>
            <a:ext uri="{FF2B5EF4-FFF2-40B4-BE49-F238E27FC236}">
              <a16:creationId xmlns:a16="http://schemas.microsoft.com/office/drawing/2014/main" xmlns="" id="{740C25EA-7F90-4E6E-82D6-BCB63A977365}"/>
            </a:ext>
          </a:extLst>
        </xdr:cNvPr>
        <xdr:cNvSpPr/>
      </xdr:nvSpPr>
      <xdr:spPr>
        <a:xfrm>
          <a:off x="9588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35378</xdr:rowOff>
    </xdr:from>
    <xdr:to>
      <xdr:col>55</xdr:col>
      <xdr:colOff>0</xdr:colOff>
      <xdr:row>41</xdr:row>
      <xdr:rowOff>46265</xdr:rowOff>
    </xdr:to>
    <xdr:cxnSp macro="">
      <xdr:nvCxnSpPr>
        <xdr:cNvPr id="136" name="直線コネクタ 135">
          <a:extLst>
            <a:ext uri="{FF2B5EF4-FFF2-40B4-BE49-F238E27FC236}">
              <a16:creationId xmlns:a16="http://schemas.microsoft.com/office/drawing/2014/main" xmlns="" id="{B1B569CA-E88E-4115-AFC3-3F17C4B61031}"/>
            </a:ext>
          </a:extLst>
        </xdr:cNvPr>
        <xdr:cNvCxnSpPr/>
      </xdr:nvCxnSpPr>
      <xdr:spPr>
        <a:xfrm>
          <a:off x="9639300" y="70648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156028</xdr:rowOff>
    </xdr:from>
    <xdr:to>
      <xdr:col>46</xdr:col>
      <xdr:colOff>38100</xdr:colOff>
      <xdr:row>41</xdr:row>
      <xdr:rowOff>86178</xdr:rowOff>
    </xdr:to>
    <xdr:sp macro="" textlink="">
      <xdr:nvSpPr>
        <xdr:cNvPr id="137" name="楕円 136">
          <a:extLst>
            <a:ext uri="{FF2B5EF4-FFF2-40B4-BE49-F238E27FC236}">
              <a16:creationId xmlns:a16="http://schemas.microsoft.com/office/drawing/2014/main" xmlns="" id="{E1ABF5D0-AB01-48FF-AAB5-D57C22C4318A}"/>
            </a:ext>
          </a:extLst>
        </xdr:cNvPr>
        <xdr:cNvSpPr/>
      </xdr:nvSpPr>
      <xdr:spPr>
        <a:xfrm>
          <a:off x="8699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35378</xdr:rowOff>
    </xdr:from>
    <xdr:to>
      <xdr:col>50</xdr:col>
      <xdr:colOff>114300</xdr:colOff>
      <xdr:row>41</xdr:row>
      <xdr:rowOff>35378</xdr:rowOff>
    </xdr:to>
    <xdr:cxnSp macro="">
      <xdr:nvCxnSpPr>
        <xdr:cNvPr id="138" name="直線コネクタ 137">
          <a:extLst>
            <a:ext uri="{FF2B5EF4-FFF2-40B4-BE49-F238E27FC236}">
              <a16:creationId xmlns:a16="http://schemas.microsoft.com/office/drawing/2014/main" xmlns="" id="{7B8CCD4D-0144-42D7-A0FF-AA742930D45F}"/>
            </a:ext>
          </a:extLst>
        </xdr:cNvPr>
        <xdr:cNvCxnSpPr/>
      </xdr:nvCxnSpPr>
      <xdr:spPr>
        <a:xfrm>
          <a:off x="8750300" y="7064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156028</xdr:rowOff>
    </xdr:from>
    <xdr:to>
      <xdr:col>41</xdr:col>
      <xdr:colOff>101600</xdr:colOff>
      <xdr:row>41</xdr:row>
      <xdr:rowOff>86178</xdr:rowOff>
    </xdr:to>
    <xdr:sp macro="" textlink="">
      <xdr:nvSpPr>
        <xdr:cNvPr id="139" name="楕円 138">
          <a:extLst>
            <a:ext uri="{FF2B5EF4-FFF2-40B4-BE49-F238E27FC236}">
              <a16:creationId xmlns:a16="http://schemas.microsoft.com/office/drawing/2014/main" xmlns="" id="{4518D75B-57A7-4C86-A2EA-AB71DE31DC4D}"/>
            </a:ext>
          </a:extLst>
        </xdr:cNvPr>
        <xdr:cNvSpPr/>
      </xdr:nvSpPr>
      <xdr:spPr>
        <a:xfrm>
          <a:off x="7810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35378</xdr:rowOff>
    </xdr:from>
    <xdr:to>
      <xdr:col>45</xdr:col>
      <xdr:colOff>177800</xdr:colOff>
      <xdr:row>41</xdr:row>
      <xdr:rowOff>35378</xdr:rowOff>
    </xdr:to>
    <xdr:cxnSp macro="">
      <xdr:nvCxnSpPr>
        <xdr:cNvPr id="140" name="直線コネクタ 139">
          <a:extLst>
            <a:ext uri="{FF2B5EF4-FFF2-40B4-BE49-F238E27FC236}">
              <a16:creationId xmlns:a16="http://schemas.microsoft.com/office/drawing/2014/main" xmlns="" id="{7D3641D3-98F7-4C46-877C-6E043485CBCC}"/>
            </a:ext>
          </a:extLst>
        </xdr:cNvPr>
        <xdr:cNvCxnSpPr/>
      </xdr:nvCxnSpPr>
      <xdr:spPr>
        <a:xfrm>
          <a:off x="7861300" y="7064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156028</xdr:rowOff>
    </xdr:from>
    <xdr:to>
      <xdr:col>36</xdr:col>
      <xdr:colOff>165100</xdr:colOff>
      <xdr:row>41</xdr:row>
      <xdr:rowOff>86178</xdr:rowOff>
    </xdr:to>
    <xdr:sp macro="" textlink="">
      <xdr:nvSpPr>
        <xdr:cNvPr id="141" name="楕円 140">
          <a:extLst>
            <a:ext uri="{FF2B5EF4-FFF2-40B4-BE49-F238E27FC236}">
              <a16:creationId xmlns:a16="http://schemas.microsoft.com/office/drawing/2014/main" xmlns="" id="{A693E383-6923-479A-8C92-114FC9F05F32}"/>
            </a:ext>
          </a:extLst>
        </xdr:cNvPr>
        <xdr:cNvSpPr/>
      </xdr:nvSpPr>
      <xdr:spPr>
        <a:xfrm>
          <a:off x="6921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35378</xdr:rowOff>
    </xdr:from>
    <xdr:to>
      <xdr:col>41</xdr:col>
      <xdr:colOff>50800</xdr:colOff>
      <xdr:row>41</xdr:row>
      <xdr:rowOff>35378</xdr:rowOff>
    </xdr:to>
    <xdr:cxnSp macro="">
      <xdr:nvCxnSpPr>
        <xdr:cNvPr id="142" name="直線コネクタ 141">
          <a:extLst>
            <a:ext uri="{FF2B5EF4-FFF2-40B4-BE49-F238E27FC236}">
              <a16:creationId xmlns:a16="http://schemas.microsoft.com/office/drawing/2014/main" xmlns="" id="{1A34C98A-1532-4410-A4A0-C057EAACA4A2}"/>
            </a:ext>
          </a:extLst>
        </xdr:cNvPr>
        <xdr:cNvCxnSpPr/>
      </xdr:nvCxnSpPr>
      <xdr:spPr>
        <a:xfrm>
          <a:off x="6972300" y="7064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132642</xdr:rowOff>
    </xdr:from>
    <xdr:ext cx="469744" cy="259045"/>
    <xdr:sp macro="" textlink="">
      <xdr:nvSpPr>
        <xdr:cNvPr id="143" name="n_1aveValue【図書館】&#10;一人当たり面積">
          <a:extLst>
            <a:ext uri="{FF2B5EF4-FFF2-40B4-BE49-F238E27FC236}">
              <a16:creationId xmlns:a16="http://schemas.microsoft.com/office/drawing/2014/main" xmlns="" id="{95EDD0CA-DA43-4EA1-84EB-21E41F3C103D}"/>
            </a:ext>
          </a:extLst>
        </xdr:cNvPr>
        <xdr:cNvSpPr txBox="1"/>
      </xdr:nvSpPr>
      <xdr:spPr>
        <a:xfrm>
          <a:off x="9391727" y="664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99984</xdr:rowOff>
    </xdr:from>
    <xdr:ext cx="469744" cy="259045"/>
    <xdr:sp macro="" textlink="">
      <xdr:nvSpPr>
        <xdr:cNvPr id="144" name="n_2aveValue【図書館】&#10;一人当たり面積">
          <a:extLst>
            <a:ext uri="{FF2B5EF4-FFF2-40B4-BE49-F238E27FC236}">
              <a16:creationId xmlns:a16="http://schemas.microsoft.com/office/drawing/2014/main" xmlns="" id="{5FF3C107-94C5-4D51-B17F-CAEFC9ADFC76}"/>
            </a:ext>
          </a:extLst>
        </xdr:cNvPr>
        <xdr:cNvSpPr txBox="1"/>
      </xdr:nvSpPr>
      <xdr:spPr>
        <a:xfrm>
          <a:off x="8515427" y="661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110870</xdr:rowOff>
    </xdr:from>
    <xdr:ext cx="469744" cy="259045"/>
    <xdr:sp macro="" textlink="">
      <xdr:nvSpPr>
        <xdr:cNvPr id="145" name="n_3aveValue【図書館】&#10;一人当たり面積">
          <a:extLst>
            <a:ext uri="{FF2B5EF4-FFF2-40B4-BE49-F238E27FC236}">
              <a16:creationId xmlns:a16="http://schemas.microsoft.com/office/drawing/2014/main" xmlns="" id="{4152B61D-E778-4FFD-9C96-DCAF3508A075}"/>
            </a:ext>
          </a:extLst>
        </xdr:cNvPr>
        <xdr:cNvSpPr txBox="1"/>
      </xdr:nvSpPr>
      <xdr:spPr>
        <a:xfrm>
          <a:off x="76264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121755</xdr:rowOff>
    </xdr:from>
    <xdr:ext cx="469744" cy="259045"/>
    <xdr:sp macro="" textlink="">
      <xdr:nvSpPr>
        <xdr:cNvPr id="146" name="n_4aveValue【図書館】&#10;一人当たり面積">
          <a:extLst>
            <a:ext uri="{FF2B5EF4-FFF2-40B4-BE49-F238E27FC236}">
              <a16:creationId xmlns:a16="http://schemas.microsoft.com/office/drawing/2014/main" xmlns="" id="{97450ADF-35C3-4BD6-8CD1-D01F98E55B54}"/>
            </a:ext>
          </a:extLst>
        </xdr:cNvPr>
        <xdr:cNvSpPr txBox="1"/>
      </xdr:nvSpPr>
      <xdr:spPr>
        <a:xfrm>
          <a:off x="67374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77305</xdr:rowOff>
    </xdr:from>
    <xdr:ext cx="469744" cy="259045"/>
    <xdr:sp macro="" textlink="">
      <xdr:nvSpPr>
        <xdr:cNvPr id="147" name="n_1mainValue【図書館】&#10;一人当たり面積">
          <a:extLst>
            <a:ext uri="{FF2B5EF4-FFF2-40B4-BE49-F238E27FC236}">
              <a16:creationId xmlns:a16="http://schemas.microsoft.com/office/drawing/2014/main" xmlns="" id="{E3183632-5533-404E-8F6F-5034C2CFE802}"/>
            </a:ext>
          </a:extLst>
        </xdr:cNvPr>
        <xdr:cNvSpPr txBox="1"/>
      </xdr:nvSpPr>
      <xdr:spPr>
        <a:xfrm>
          <a:off x="9391727" y="710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77305</xdr:rowOff>
    </xdr:from>
    <xdr:ext cx="469744" cy="259045"/>
    <xdr:sp macro="" textlink="">
      <xdr:nvSpPr>
        <xdr:cNvPr id="148" name="n_2mainValue【図書館】&#10;一人当たり面積">
          <a:extLst>
            <a:ext uri="{FF2B5EF4-FFF2-40B4-BE49-F238E27FC236}">
              <a16:creationId xmlns:a16="http://schemas.microsoft.com/office/drawing/2014/main" xmlns="" id="{0716790F-D032-40F5-8071-1FB54D25B0BB}"/>
            </a:ext>
          </a:extLst>
        </xdr:cNvPr>
        <xdr:cNvSpPr txBox="1"/>
      </xdr:nvSpPr>
      <xdr:spPr>
        <a:xfrm>
          <a:off x="8515427" y="710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77305</xdr:rowOff>
    </xdr:from>
    <xdr:ext cx="469744" cy="259045"/>
    <xdr:sp macro="" textlink="">
      <xdr:nvSpPr>
        <xdr:cNvPr id="149" name="n_3mainValue【図書館】&#10;一人当たり面積">
          <a:extLst>
            <a:ext uri="{FF2B5EF4-FFF2-40B4-BE49-F238E27FC236}">
              <a16:creationId xmlns:a16="http://schemas.microsoft.com/office/drawing/2014/main" xmlns="" id="{E5B9E48D-C52A-4F26-9C21-2FEA7A46F5C1}"/>
            </a:ext>
          </a:extLst>
        </xdr:cNvPr>
        <xdr:cNvSpPr txBox="1"/>
      </xdr:nvSpPr>
      <xdr:spPr>
        <a:xfrm>
          <a:off x="7626427" y="710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77305</xdr:rowOff>
    </xdr:from>
    <xdr:ext cx="469744" cy="259045"/>
    <xdr:sp macro="" textlink="">
      <xdr:nvSpPr>
        <xdr:cNvPr id="150" name="n_4mainValue【図書館】&#10;一人当たり面積">
          <a:extLst>
            <a:ext uri="{FF2B5EF4-FFF2-40B4-BE49-F238E27FC236}">
              <a16:creationId xmlns:a16="http://schemas.microsoft.com/office/drawing/2014/main" xmlns="" id="{D988A998-5EF0-4160-85AC-8D1348027CA3}"/>
            </a:ext>
          </a:extLst>
        </xdr:cNvPr>
        <xdr:cNvSpPr txBox="1"/>
      </xdr:nvSpPr>
      <xdr:spPr>
        <a:xfrm>
          <a:off x="6737427" y="710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xmlns="" id="{A1809B19-24AE-4FD4-9297-856B611713D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xmlns="" id="{55BEBAF9-A16E-485C-819F-4FDA6E896C9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xmlns="" id="{3AA89ABD-C4DB-4B86-9072-F7B324E30C5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xmlns="" id="{ADF16961-D46E-481F-A0B3-F892B894427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xmlns="" id="{D231E883-BDA8-42BF-A366-0C464D3B88A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xmlns="" id="{A2CCD423-3943-4940-853C-4BE62AD7F4E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xmlns="" id="{3CE0A931-30B2-477B-AF60-2DE18929E66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xmlns="" id="{35AF32B8-30E2-4D68-B986-D6881DF6332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xmlns="" id="{B7E10F77-E483-48CA-9622-ED2A5B996BE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xmlns="" id="{18B92570-E6AD-43EA-A761-FB2A0BB5C47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xmlns="" id="{07E7E409-5DA8-46EF-89DF-8EB21109718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xmlns="" id="{D074239D-3971-401C-AFF4-A3922F3466F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xmlns="" id="{52566327-8CD0-406B-8B06-5696DAA72365}"/>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xmlns="" id="{9EA0B874-9BAB-45DF-AF27-43FAB0B8F98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xmlns="" id="{EADF2A41-A48E-478D-BA6F-B8CC4711D7B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xmlns="" id="{34FBF3CA-FC41-4C4F-8776-1A54D420DFC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xmlns="" id="{F5CDCBB7-9E16-42BD-BAC7-0B8F96CEE2D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xmlns="" id="{B2885291-A9AF-40FA-A9C9-3F39F929E7E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xmlns="" id="{EDFA7CA5-C08D-49DB-992A-193B3F70A12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xmlns="" id="{067AC0F7-42AE-4E33-96B1-8D13A37C4B9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xmlns="" id="{25D0BAD6-C1CA-465F-A5C7-85F4DABE4FBB}"/>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xmlns="" id="{97DB0656-3C49-4873-B31D-9299973C954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xmlns="" id="{5783CEE0-3730-4538-9D7D-89296CE612F4}"/>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xmlns="" id="{EBAEEDC8-DE9C-4F9E-B0AC-C24E86F0B9B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93345</xdr:rowOff>
    </xdr:from>
    <xdr:to>
      <xdr:col>24</xdr:col>
      <xdr:colOff>62865</xdr:colOff>
      <xdr:row>63</xdr:row>
      <xdr:rowOff>163830</xdr:rowOff>
    </xdr:to>
    <xdr:cxnSp macro="">
      <xdr:nvCxnSpPr>
        <xdr:cNvPr id="175" name="直線コネクタ 174">
          <a:extLst>
            <a:ext uri="{FF2B5EF4-FFF2-40B4-BE49-F238E27FC236}">
              <a16:creationId xmlns:a16="http://schemas.microsoft.com/office/drawing/2014/main" xmlns="" id="{2A6D2270-8886-476A-8E7E-52163C9FA818}"/>
            </a:ext>
          </a:extLst>
        </xdr:cNvPr>
        <xdr:cNvCxnSpPr/>
      </xdr:nvCxnSpPr>
      <xdr:spPr>
        <a:xfrm flipV="1">
          <a:off x="4634865" y="952309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167657</xdr:rowOff>
    </xdr:from>
    <xdr:ext cx="405111" cy="259045"/>
    <xdr:sp macro="" textlink="">
      <xdr:nvSpPr>
        <xdr:cNvPr id="176" name="【体育館・プール】&#10;有形固定資産減価償却率最小値テキスト">
          <a:extLst>
            <a:ext uri="{FF2B5EF4-FFF2-40B4-BE49-F238E27FC236}">
              <a16:creationId xmlns:a16="http://schemas.microsoft.com/office/drawing/2014/main" xmlns="" id="{6CC1F620-8AE5-4CE0-B533-35415CE4A23E}"/>
            </a:ext>
          </a:extLst>
        </xdr:cNvPr>
        <xdr:cNvSpPr txBox="1"/>
      </xdr:nvSpPr>
      <xdr:spPr>
        <a:xfrm>
          <a:off x="46736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163830</xdr:rowOff>
    </xdr:from>
    <xdr:to>
      <xdr:col>24</xdr:col>
      <xdr:colOff>152400</xdr:colOff>
      <xdr:row>63</xdr:row>
      <xdr:rowOff>163830</xdr:rowOff>
    </xdr:to>
    <xdr:cxnSp macro="">
      <xdr:nvCxnSpPr>
        <xdr:cNvPr id="177" name="直線コネクタ 176">
          <a:extLst>
            <a:ext uri="{FF2B5EF4-FFF2-40B4-BE49-F238E27FC236}">
              <a16:creationId xmlns:a16="http://schemas.microsoft.com/office/drawing/2014/main" xmlns="" id="{3ED2C079-DF60-4C4B-9C94-B0DC32AC910B}"/>
            </a:ext>
          </a:extLst>
        </xdr:cNvPr>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40022</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xmlns="" id="{C8EF6F7D-786E-4A41-9955-539D8AD5C783}"/>
            </a:ext>
          </a:extLst>
        </xdr:cNvPr>
        <xdr:cNvSpPr txBox="1"/>
      </xdr:nvSpPr>
      <xdr:spPr>
        <a:xfrm>
          <a:off x="4673600" y="9298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93345</xdr:rowOff>
    </xdr:from>
    <xdr:to>
      <xdr:col>24</xdr:col>
      <xdr:colOff>152400</xdr:colOff>
      <xdr:row>55</xdr:row>
      <xdr:rowOff>93345</xdr:rowOff>
    </xdr:to>
    <xdr:cxnSp macro="">
      <xdr:nvCxnSpPr>
        <xdr:cNvPr id="179" name="直線コネクタ 178">
          <a:extLst>
            <a:ext uri="{FF2B5EF4-FFF2-40B4-BE49-F238E27FC236}">
              <a16:creationId xmlns:a16="http://schemas.microsoft.com/office/drawing/2014/main" xmlns="" id="{9676DFDF-4F11-445D-9C3B-27CAAC09F378}"/>
            </a:ext>
          </a:extLst>
        </xdr:cNvPr>
        <xdr:cNvCxnSpPr/>
      </xdr:nvCxnSpPr>
      <xdr:spPr>
        <a:xfrm>
          <a:off x="4546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xmlns="" id="{2721C91E-B325-46AB-88F2-64AFA72045A0}"/>
            </a:ext>
          </a:extLst>
        </xdr:cNvPr>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81" name="フローチャート: 判断 180">
          <a:extLst>
            <a:ext uri="{FF2B5EF4-FFF2-40B4-BE49-F238E27FC236}">
              <a16:creationId xmlns:a16="http://schemas.microsoft.com/office/drawing/2014/main" xmlns="" id="{2FD1D815-3FC7-4919-8688-190898592C7D}"/>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137795</xdr:rowOff>
    </xdr:from>
    <xdr:to>
      <xdr:col>20</xdr:col>
      <xdr:colOff>38100</xdr:colOff>
      <xdr:row>60</xdr:row>
      <xdr:rowOff>67945</xdr:rowOff>
    </xdr:to>
    <xdr:sp macro="" textlink="">
      <xdr:nvSpPr>
        <xdr:cNvPr id="182" name="フローチャート: 判断 181">
          <a:extLst>
            <a:ext uri="{FF2B5EF4-FFF2-40B4-BE49-F238E27FC236}">
              <a16:creationId xmlns:a16="http://schemas.microsoft.com/office/drawing/2014/main" xmlns="" id="{C62294D1-3341-4DA2-8E06-C204743F88C8}"/>
            </a:ext>
          </a:extLst>
        </xdr:cNvPr>
        <xdr:cNvSpPr/>
      </xdr:nvSpPr>
      <xdr:spPr>
        <a:xfrm>
          <a:off x="3746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83" name="フローチャート: 判断 182">
          <a:extLst>
            <a:ext uri="{FF2B5EF4-FFF2-40B4-BE49-F238E27FC236}">
              <a16:creationId xmlns:a16="http://schemas.microsoft.com/office/drawing/2014/main" xmlns="" id="{D30A8B5B-0950-433B-91A2-3ECBC04D0ECC}"/>
            </a:ext>
          </a:extLst>
        </xdr:cNvPr>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116840</xdr:rowOff>
    </xdr:from>
    <xdr:to>
      <xdr:col>10</xdr:col>
      <xdr:colOff>165100</xdr:colOff>
      <xdr:row>60</xdr:row>
      <xdr:rowOff>46990</xdr:rowOff>
    </xdr:to>
    <xdr:sp macro="" textlink="">
      <xdr:nvSpPr>
        <xdr:cNvPr id="184" name="フローチャート: 判断 183">
          <a:extLst>
            <a:ext uri="{FF2B5EF4-FFF2-40B4-BE49-F238E27FC236}">
              <a16:creationId xmlns:a16="http://schemas.microsoft.com/office/drawing/2014/main" xmlns="" id="{088ECC82-D5B5-49CF-B268-ADC1DF3D3C43}"/>
            </a:ext>
          </a:extLst>
        </xdr:cNvPr>
        <xdr:cNvSpPr/>
      </xdr:nvSpPr>
      <xdr:spPr>
        <a:xfrm>
          <a:off x="1968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93980</xdr:rowOff>
    </xdr:from>
    <xdr:to>
      <xdr:col>6</xdr:col>
      <xdr:colOff>38100</xdr:colOff>
      <xdr:row>60</xdr:row>
      <xdr:rowOff>24130</xdr:rowOff>
    </xdr:to>
    <xdr:sp macro="" textlink="">
      <xdr:nvSpPr>
        <xdr:cNvPr id="185" name="フローチャート: 判断 184">
          <a:extLst>
            <a:ext uri="{FF2B5EF4-FFF2-40B4-BE49-F238E27FC236}">
              <a16:creationId xmlns:a16="http://schemas.microsoft.com/office/drawing/2014/main" xmlns="" id="{BBB457D9-FACC-442F-B0D8-35E47AA2BF73}"/>
            </a:ext>
          </a:extLst>
        </xdr:cNvPr>
        <xdr:cNvSpPr/>
      </xdr:nvSpPr>
      <xdr:spPr>
        <a:xfrm>
          <a:off x="1079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3BB141E5-23B5-4986-87A3-DC3CE5C5036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D32055CA-D6E4-4492-A6E7-4C3E67499B0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7BD0B0DB-369D-4014-97C7-EA3BB8BADE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71969D4E-1007-4044-BA35-0452D196AA2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xmlns="" id="{D328DB97-3F90-4431-A2ED-FDB1BE0BEAD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23495</xdr:rowOff>
    </xdr:from>
    <xdr:to>
      <xdr:col>24</xdr:col>
      <xdr:colOff>114300</xdr:colOff>
      <xdr:row>62</xdr:row>
      <xdr:rowOff>125095</xdr:rowOff>
    </xdr:to>
    <xdr:sp macro="" textlink="">
      <xdr:nvSpPr>
        <xdr:cNvPr id="191" name="楕円 190">
          <a:extLst>
            <a:ext uri="{FF2B5EF4-FFF2-40B4-BE49-F238E27FC236}">
              <a16:creationId xmlns:a16="http://schemas.microsoft.com/office/drawing/2014/main" xmlns="" id="{A2C8BFE0-9B57-4BC0-BDC3-D6A0E8046A67}"/>
            </a:ext>
          </a:extLst>
        </xdr:cNvPr>
        <xdr:cNvSpPr/>
      </xdr:nvSpPr>
      <xdr:spPr>
        <a:xfrm>
          <a:off x="45847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1922</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xmlns="" id="{31EC9DF5-03A0-40AB-AF3C-1A74AA5DCC21}"/>
            </a:ext>
          </a:extLst>
        </xdr:cNvPr>
        <xdr:cNvSpPr txBox="1"/>
      </xdr:nvSpPr>
      <xdr:spPr>
        <a:xfrm>
          <a:off x="4673600"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153035</xdr:rowOff>
    </xdr:from>
    <xdr:to>
      <xdr:col>20</xdr:col>
      <xdr:colOff>38100</xdr:colOff>
      <xdr:row>62</xdr:row>
      <xdr:rowOff>83185</xdr:rowOff>
    </xdr:to>
    <xdr:sp macro="" textlink="">
      <xdr:nvSpPr>
        <xdr:cNvPr id="193" name="楕円 192">
          <a:extLst>
            <a:ext uri="{FF2B5EF4-FFF2-40B4-BE49-F238E27FC236}">
              <a16:creationId xmlns:a16="http://schemas.microsoft.com/office/drawing/2014/main" xmlns="" id="{DA26B74F-5625-49E8-972E-1EDC176EC310}"/>
            </a:ext>
          </a:extLst>
        </xdr:cNvPr>
        <xdr:cNvSpPr/>
      </xdr:nvSpPr>
      <xdr:spPr>
        <a:xfrm>
          <a:off x="3746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32385</xdr:rowOff>
    </xdr:from>
    <xdr:to>
      <xdr:col>24</xdr:col>
      <xdr:colOff>63500</xdr:colOff>
      <xdr:row>62</xdr:row>
      <xdr:rowOff>74295</xdr:rowOff>
    </xdr:to>
    <xdr:cxnSp macro="">
      <xdr:nvCxnSpPr>
        <xdr:cNvPr id="194" name="直線コネクタ 193">
          <a:extLst>
            <a:ext uri="{FF2B5EF4-FFF2-40B4-BE49-F238E27FC236}">
              <a16:creationId xmlns:a16="http://schemas.microsoft.com/office/drawing/2014/main" xmlns="" id="{BF7CBCBA-BAC7-48EC-96EC-3C7AD34D62AB}"/>
            </a:ext>
          </a:extLst>
        </xdr:cNvPr>
        <xdr:cNvCxnSpPr/>
      </xdr:nvCxnSpPr>
      <xdr:spPr>
        <a:xfrm>
          <a:off x="3797300" y="1066228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143510</xdr:rowOff>
    </xdr:from>
    <xdr:to>
      <xdr:col>15</xdr:col>
      <xdr:colOff>101600</xdr:colOff>
      <xdr:row>62</xdr:row>
      <xdr:rowOff>73660</xdr:rowOff>
    </xdr:to>
    <xdr:sp macro="" textlink="">
      <xdr:nvSpPr>
        <xdr:cNvPr id="195" name="楕円 194">
          <a:extLst>
            <a:ext uri="{FF2B5EF4-FFF2-40B4-BE49-F238E27FC236}">
              <a16:creationId xmlns:a16="http://schemas.microsoft.com/office/drawing/2014/main" xmlns="" id="{C7BE2C46-291B-4545-997D-2CC17BC87878}"/>
            </a:ext>
          </a:extLst>
        </xdr:cNvPr>
        <xdr:cNvSpPr/>
      </xdr:nvSpPr>
      <xdr:spPr>
        <a:xfrm>
          <a:off x="2857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22860</xdr:rowOff>
    </xdr:from>
    <xdr:to>
      <xdr:col>19</xdr:col>
      <xdr:colOff>177800</xdr:colOff>
      <xdr:row>62</xdr:row>
      <xdr:rowOff>32385</xdr:rowOff>
    </xdr:to>
    <xdr:cxnSp macro="">
      <xdr:nvCxnSpPr>
        <xdr:cNvPr id="196" name="直線コネクタ 195">
          <a:extLst>
            <a:ext uri="{FF2B5EF4-FFF2-40B4-BE49-F238E27FC236}">
              <a16:creationId xmlns:a16="http://schemas.microsoft.com/office/drawing/2014/main" xmlns="" id="{9E99F264-1B6A-4AAB-9C4E-79C075145821}"/>
            </a:ext>
          </a:extLst>
        </xdr:cNvPr>
        <xdr:cNvCxnSpPr/>
      </xdr:nvCxnSpPr>
      <xdr:spPr>
        <a:xfrm>
          <a:off x="2908300" y="106527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101600</xdr:rowOff>
    </xdr:from>
    <xdr:to>
      <xdr:col>10</xdr:col>
      <xdr:colOff>165100</xdr:colOff>
      <xdr:row>62</xdr:row>
      <xdr:rowOff>31750</xdr:rowOff>
    </xdr:to>
    <xdr:sp macro="" textlink="">
      <xdr:nvSpPr>
        <xdr:cNvPr id="197" name="楕円 196">
          <a:extLst>
            <a:ext uri="{FF2B5EF4-FFF2-40B4-BE49-F238E27FC236}">
              <a16:creationId xmlns:a16="http://schemas.microsoft.com/office/drawing/2014/main" xmlns="" id="{2A70BA12-C432-46BC-B136-C19A1C8DC7D6}"/>
            </a:ext>
          </a:extLst>
        </xdr:cNvPr>
        <xdr:cNvSpPr/>
      </xdr:nvSpPr>
      <xdr:spPr>
        <a:xfrm>
          <a:off x="1968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152400</xdr:rowOff>
    </xdr:from>
    <xdr:to>
      <xdr:col>15</xdr:col>
      <xdr:colOff>50800</xdr:colOff>
      <xdr:row>62</xdr:row>
      <xdr:rowOff>22860</xdr:rowOff>
    </xdr:to>
    <xdr:cxnSp macro="">
      <xdr:nvCxnSpPr>
        <xdr:cNvPr id="198" name="直線コネクタ 197">
          <a:extLst>
            <a:ext uri="{FF2B5EF4-FFF2-40B4-BE49-F238E27FC236}">
              <a16:creationId xmlns:a16="http://schemas.microsoft.com/office/drawing/2014/main" xmlns="" id="{A63CB351-5611-4510-A23E-9E8DB5E6A833}"/>
            </a:ext>
          </a:extLst>
        </xdr:cNvPr>
        <xdr:cNvCxnSpPr/>
      </xdr:nvCxnSpPr>
      <xdr:spPr>
        <a:xfrm>
          <a:off x="2019300" y="106108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82550</xdr:rowOff>
    </xdr:from>
    <xdr:to>
      <xdr:col>6</xdr:col>
      <xdr:colOff>38100</xdr:colOff>
      <xdr:row>62</xdr:row>
      <xdr:rowOff>12700</xdr:rowOff>
    </xdr:to>
    <xdr:sp macro="" textlink="">
      <xdr:nvSpPr>
        <xdr:cNvPr id="199" name="楕円 198">
          <a:extLst>
            <a:ext uri="{FF2B5EF4-FFF2-40B4-BE49-F238E27FC236}">
              <a16:creationId xmlns:a16="http://schemas.microsoft.com/office/drawing/2014/main" xmlns="" id="{4B40CACF-1C51-4DA2-80EE-C863DC41126A}"/>
            </a:ext>
          </a:extLst>
        </xdr:cNvPr>
        <xdr:cNvSpPr/>
      </xdr:nvSpPr>
      <xdr:spPr>
        <a:xfrm>
          <a:off x="1079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133350</xdr:rowOff>
    </xdr:from>
    <xdr:to>
      <xdr:col>10</xdr:col>
      <xdr:colOff>114300</xdr:colOff>
      <xdr:row>61</xdr:row>
      <xdr:rowOff>152400</xdr:rowOff>
    </xdr:to>
    <xdr:cxnSp macro="">
      <xdr:nvCxnSpPr>
        <xdr:cNvPr id="200" name="直線コネクタ 199">
          <a:extLst>
            <a:ext uri="{FF2B5EF4-FFF2-40B4-BE49-F238E27FC236}">
              <a16:creationId xmlns:a16="http://schemas.microsoft.com/office/drawing/2014/main" xmlns="" id="{4DDD638E-0A32-4095-AF36-FEE4AD8239D3}"/>
            </a:ext>
          </a:extLst>
        </xdr:cNvPr>
        <xdr:cNvCxnSpPr/>
      </xdr:nvCxnSpPr>
      <xdr:spPr>
        <a:xfrm>
          <a:off x="1130300" y="10591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84472</xdr:rowOff>
    </xdr:from>
    <xdr:ext cx="405111" cy="259045"/>
    <xdr:sp macro="" textlink="">
      <xdr:nvSpPr>
        <xdr:cNvPr id="201" name="n_1aveValue【体育館・プール】&#10;有形固定資産減価償却率">
          <a:extLst>
            <a:ext uri="{FF2B5EF4-FFF2-40B4-BE49-F238E27FC236}">
              <a16:creationId xmlns:a16="http://schemas.microsoft.com/office/drawing/2014/main" xmlns="" id="{C77CB7A6-73FE-41D4-86FD-C336F4B5DA66}"/>
            </a:ext>
          </a:extLst>
        </xdr:cNvPr>
        <xdr:cNvSpPr txBox="1"/>
      </xdr:nvSpPr>
      <xdr:spPr>
        <a:xfrm>
          <a:off x="35820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63517</xdr:rowOff>
    </xdr:from>
    <xdr:ext cx="405111" cy="259045"/>
    <xdr:sp macro="" textlink="">
      <xdr:nvSpPr>
        <xdr:cNvPr id="202" name="n_2aveValue【体育館・プール】&#10;有形固定資産減価償却率">
          <a:extLst>
            <a:ext uri="{FF2B5EF4-FFF2-40B4-BE49-F238E27FC236}">
              <a16:creationId xmlns:a16="http://schemas.microsoft.com/office/drawing/2014/main" xmlns="" id="{5F7270E1-704F-4AC7-ACE1-8E2C6C9A1F9F}"/>
            </a:ext>
          </a:extLst>
        </xdr:cNvPr>
        <xdr:cNvSpPr txBox="1"/>
      </xdr:nvSpPr>
      <xdr:spPr>
        <a:xfrm>
          <a:off x="2705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63517</xdr:rowOff>
    </xdr:from>
    <xdr:ext cx="405111" cy="259045"/>
    <xdr:sp macro="" textlink="">
      <xdr:nvSpPr>
        <xdr:cNvPr id="203" name="n_3aveValue【体育館・プール】&#10;有形固定資産減価償却率">
          <a:extLst>
            <a:ext uri="{FF2B5EF4-FFF2-40B4-BE49-F238E27FC236}">
              <a16:creationId xmlns:a16="http://schemas.microsoft.com/office/drawing/2014/main" xmlns="" id="{7E424B71-4C77-452D-9E54-E343BACC2977}"/>
            </a:ext>
          </a:extLst>
        </xdr:cNvPr>
        <xdr:cNvSpPr txBox="1"/>
      </xdr:nvSpPr>
      <xdr:spPr>
        <a:xfrm>
          <a:off x="1816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40657</xdr:rowOff>
    </xdr:from>
    <xdr:ext cx="405111" cy="259045"/>
    <xdr:sp macro="" textlink="">
      <xdr:nvSpPr>
        <xdr:cNvPr id="204" name="n_4aveValue【体育館・プール】&#10;有形固定資産減価償却率">
          <a:extLst>
            <a:ext uri="{FF2B5EF4-FFF2-40B4-BE49-F238E27FC236}">
              <a16:creationId xmlns:a16="http://schemas.microsoft.com/office/drawing/2014/main" xmlns="" id="{CC13EEC1-5820-4BC2-B64E-26663565592D}"/>
            </a:ext>
          </a:extLst>
        </xdr:cNvPr>
        <xdr:cNvSpPr txBox="1"/>
      </xdr:nvSpPr>
      <xdr:spPr>
        <a:xfrm>
          <a:off x="927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74312</xdr:rowOff>
    </xdr:from>
    <xdr:ext cx="405111" cy="259045"/>
    <xdr:sp macro="" textlink="">
      <xdr:nvSpPr>
        <xdr:cNvPr id="205" name="n_1mainValue【体育館・プール】&#10;有形固定資産減価償却率">
          <a:extLst>
            <a:ext uri="{FF2B5EF4-FFF2-40B4-BE49-F238E27FC236}">
              <a16:creationId xmlns:a16="http://schemas.microsoft.com/office/drawing/2014/main" xmlns="" id="{CC0663BD-C573-4268-B12C-0FD0622CA5E7}"/>
            </a:ext>
          </a:extLst>
        </xdr:cNvPr>
        <xdr:cNvSpPr txBox="1"/>
      </xdr:nvSpPr>
      <xdr:spPr>
        <a:xfrm>
          <a:off x="35820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64787</xdr:rowOff>
    </xdr:from>
    <xdr:ext cx="405111" cy="259045"/>
    <xdr:sp macro="" textlink="">
      <xdr:nvSpPr>
        <xdr:cNvPr id="206" name="n_2mainValue【体育館・プール】&#10;有形固定資産減価償却率">
          <a:extLst>
            <a:ext uri="{FF2B5EF4-FFF2-40B4-BE49-F238E27FC236}">
              <a16:creationId xmlns:a16="http://schemas.microsoft.com/office/drawing/2014/main" xmlns="" id="{96C3DDEB-69CB-4764-AFD1-869977B354D1}"/>
            </a:ext>
          </a:extLst>
        </xdr:cNvPr>
        <xdr:cNvSpPr txBox="1"/>
      </xdr:nvSpPr>
      <xdr:spPr>
        <a:xfrm>
          <a:off x="2705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22877</xdr:rowOff>
    </xdr:from>
    <xdr:ext cx="405111" cy="259045"/>
    <xdr:sp macro="" textlink="">
      <xdr:nvSpPr>
        <xdr:cNvPr id="207" name="n_3mainValue【体育館・プール】&#10;有形固定資産減価償却率">
          <a:extLst>
            <a:ext uri="{FF2B5EF4-FFF2-40B4-BE49-F238E27FC236}">
              <a16:creationId xmlns:a16="http://schemas.microsoft.com/office/drawing/2014/main" xmlns="" id="{B108B236-9774-4662-87BD-03D2B4627006}"/>
            </a:ext>
          </a:extLst>
        </xdr:cNvPr>
        <xdr:cNvSpPr txBox="1"/>
      </xdr:nvSpPr>
      <xdr:spPr>
        <a:xfrm>
          <a:off x="1816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3827</xdr:rowOff>
    </xdr:from>
    <xdr:ext cx="405111" cy="259045"/>
    <xdr:sp macro="" textlink="">
      <xdr:nvSpPr>
        <xdr:cNvPr id="208" name="n_4mainValue【体育館・プール】&#10;有形固定資産減価償却率">
          <a:extLst>
            <a:ext uri="{FF2B5EF4-FFF2-40B4-BE49-F238E27FC236}">
              <a16:creationId xmlns:a16="http://schemas.microsoft.com/office/drawing/2014/main" xmlns="" id="{39588A35-B14C-44A4-9DF0-561B3939392F}"/>
            </a:ext>
          </a:extLst>
        </xdr:cNvPr>
        <xdr:cNvSpPr txBox="1"/>
      </xdr:nvSpPr>
      <xdr:spPr>
        <a:xfrm>
          <a:off x="927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xmlns="" id="{2F2A54C7-60D1-4A4E-8C9B-FBAC69DA4D2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xmlns="" id="{61F3707B-75EF-4FA0-A559-0347C67F3D7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xmlns="" id="{56EC8A7C-2638-4B52-96DE-247CA8CD9D8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xmlns="" id="{58995EB0-59DE-4EB6-AB37-727047EDEE5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xmlns="" id="{4429BBD6-259E-4B6B-8658-E2BFBA7B034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xmlns="" id="{94516CF9-7229-4E27-A4BD-5C94BE636D1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xmlns="" id="{2FB17EED-B218-49D7-9D89-AF81F0B374F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xmlns="" id="{69CB8FE6-8AD9-42F9-A376-AC6C876BAD5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xmlns="" id="{F483B65C-9151-4DB6-A159-1667512086E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xmlns="" id="{529DB4E6-D372-4202-A40E-756BA863BDF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xmlns="" id="{29648D03-0D58-4417-A173-9B18FD4A273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a:extLst>
            <a:ext uri="{FF2B5EF4-FFF2-40B4-BE49-F238E27FC236}">
              <a16:creationId xmlns:a16="http://schemas.microsoft.com/office/drawing/2014/main" xmlns="" id="{BCA1F9BB-6BEC-4C1C-81E5-1C6D4C87FFEB}"/>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xmlns="" id="{781A82FD-D078-494F-A655-B7CD3381084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a:extLst>
            <a:ext uri="{FF2B5EF4-FFF2-40B4-BE49-F238E27FC236}">
              <a16:creationId xmlns:a16="http://schemas.microsoft.com/office/drawing/2014/main" xmlns="" id="{08336993-72B2-4488-A434-1F4CA2388366}"/>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xmlns="" id="{7D372B7A-E90B-4287-8DD4-124615C64C8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a16="http://schemas.microsoft.com/office/drawing/2014/main" xmlns="" id="{4A36EA01-E728-4955-B046-8C5960CB6D66}"/>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xmlns="" id="{79FFF6DE-52E2-406E-BD00-C2FA777BCB9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a:extLst>
            <a:ext uri="{FF2B5EF4-FFF2-40B4-BE49-F238E27FC236}">
              <a16:creationId xmlns:a16="http://schemas.microsoft.com/office/drawing/2014/main" xmlns="" id="{D0DB62A6-2F85-4A99-97B3-7931D84DB26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xmlns="" id="{FF220089-514F-431B-ABFA-25EDC6C1999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a:extLst>
            <a:ext uri="{FF2B5EF4-FFF2-40B4-BE49-F238E27FC236}">
              <a16:creationId xmlns:a16="http://schemas.microsoft.com/office/drawing/2014/main" xmlns="" id="{081CBCA2-7122-4F13-B919-BBBA1887EC9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xmlns="" id="{8136AD8F-77B4-4553-95FB-12FFBC0AC28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xmlns="" id="{3E0C33DF-4764-4A0D-8D2A-98E2BFFFC61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xmlns="" id="{6A986A23-C31C-45A6-80FC-AD1A1458466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a:extLst>
            <a:ext uri="{FF2B5EF4-FFF2-40B4-BE49-F238E27FC236}">
              <a16:creationId xmlns:a16="http://schemas.microsoft.com/office/drawing/2014/main" xmlns="" id="{29DD8E24-1497-42BB-B59F-799FD4FF766C}"/>
            </a:ext>
          </a:extLst>
        </xdr:cNvPr>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a:extLst>
            <a:ext uri="{FF2B5EF4-FFF2-40B4-BE49-F238E27FC236}">
              <a16:creationId xmlns:a16="http://schemas.microsoft.com/office/drawing/2014/main" xmlns="" id="{9A4832D4-7EDF-4961-8910-3E5F0E7110FD}"/>
            </a:ext>
          </a:extLst>
        </xdr:cNvPr>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a:extLst>
            <a:ext uri="{FF2B5EF4-FFF2-40B4-BE49-F238E27FC236}">
              <a16:creationId xmlns:a16="http://schemas.microsoft.com/office/drawing/2014/main" xmlns="" id="{64056246-19DF-412D-8879-F2BA5499124A}"/>
            </a:ext>
          </a:extLst>
        </xdr:cNvPr>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a:extLst>
            <a:ext uri="{FF2B5EF4-FFF2-40B4-BE49-F238E27FC236}">
              <a16:creationId xmlns:a16="http://schemas.microsoft.com/office/drawing/2014/main" xmlns="" id="{2A6C87B0-F56C-454D-8A94-A9259AC9F390}"/>
            </a:ext>
          </a:extLst>
        </xdr:cNvPr>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a:extLst>
            <a:ext uri="{FF2B5EF4-FFF2-40B4-BE49-F238E27FC236}">
              <a16:creationId xmlns:a16="http://schemas.microsoft.com/office/drawing/2014/main" xmlns="" id="{F096F97E-437F-4C7C-9DCC-BB752732EE48}"/>
            </a:ext>
          </a:extLst>
        </xdr:cNvPr>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113047</xdr:rowOff>
    </xdr:from>
    <xdr:ext cx="469744" cy="259045"/>
    <xdr:sp macro="" textlink="">
      <xdr:nvSpPr>
        <xdr:cNvPr id="237" name="【体育館・プール】&#10;一人当たり面積平均値テキスト">
          <a:extLst>
            <a:ext uri="{FF2B5EF4-FFF2-40B4-BE49-F238E27FC236}">
              <a16:creationId xmlns:a16="http://schemas.microsoft.com/office/drawing/2014/main" xmlns="" id="{8827ECE8-9D30-4E72-8BC7-1E7A0DF11164}"/>
            </a:ext>
          </a:extLst>
        </xdr:cNvPr>
        <xdr:cNvSpPr txBox="1"/>
      </xdr:nvSpPr>
      <xdr:spPr>
        <a:xfrm>
          <a:off x="10515600" y="1040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90170</xdr:rowOff>
    </xdr:from>
    <xdr:to>
      <xdr:col>55</xdr:col>
      <xdr:colOff>50800</xdr:colOff>
      <xdr:row>62</xdr:row>
      <xdr:rowOff>20320</xdr:rowOff>
    </xdr:to>
    <xdr:sp macro="" textlink="">
      <xdr:nvSpPr>
        <xdr:cNvPr id="238" name="フローチャート: 判断 237">
          <a:extLst>
            <a:ext uri="{FF2B5EF4-FFF2-40B4-BE49-F238E27FC236}">
              <a16:creationId xmlns:a16="http://schemas.microsoft.com/office/drawing/2014/main" xmlns="" id="{BB87DBD0-C8D8-4D77-9C3B-C43DE0ABD467}"/>
            </a:ext>
          </a:extLst>
        </xdr:cNvPr>
        <xdr:cNvSpPr/>
      </xdr:nvSpPr>
      <xdr:spPr>
        <a:xfrm>
          <a:off x="10426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a:extLst>
            <a:ext uri="{FF2B5EF4-FFF2-40B4-BE49-F238E27FC236}">
              <a16:creationId xmlns:a16="http://schemas.microsoft.com/office/drawing/2014/main" xmlns="" id="{A4B2AB32-175A-4BB1-933B-834F18562E43}"/>
            </a:ext>
          </a:extLst>
        </xdr:cNvPr>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71120</xdr:rowOff>
    </xdr:from>
    <xdr:to>
      <xdr:col>46</xdr:col>
      <xdr:colOff>38100</xdr:colOff>
      <xdr:row>62</xdr:row>
      <xdr:rowOff>1270</xdr:rowOff>
    </xdr:to>
    <xdr:sp macro="" textlink="">
      <xdr:nvSpPr>
        <xdr:cNvPr id="240" name="フローチャート: 判断 239">
          <a:extLst>
            <a:ext uri="{FF2B5EF4-FFF2-40B4-BE49-F238E27FC236}">
              <a16:creationId xmlns:a16="http://schemas.microsoft.com/office/drawing/2014/main" xmlns="" id="{B61D7AB6-FBD2-4C4F-B40D-CE6D7F39214B}"/>
            </a:ext>
          </a:extLst>
        </xdr:cNvPr>
        <xdr:cNvSpPr/>
      </xdr:nvSpPr>
      <xdr:spPr>
        <a:xfrm>
          <a:off x="8699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41" name="フローチャート: 判断 240">
          <a:extLst>
            <a:ext uri="{FF2B5EF4-FFF2-40B4-BE49-F238E27FC236}">
              <a16:creationId xmlns:a16="http://schemas.microsoft.com/office/drawing/2014/main" xmlns="" id="{5A3925AB-1464-42F2-A6A1-B7ED1330C760}"/>
            </a:ext>
          </a:extLst>
        </xdr:cNvPr>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82550</xdr:rowOff>
    </xdr:from>
    <xdr:to>
      <xdr:col>36</xdr:col>
      <xdr:colOff>165100</xdr:colOff>
      <xdr:row>62</xdr:row>
      <xdr:rowOff>12700</xdr:rowOff>
    </xdr:to>
    <xdr:sp macro="" textlink="">
      <xdr:nvSpPr>
        <xdr:cNvPr id="242" name="フローチャート: 判断 241">
          <a:extLst>
            <a:ext uri="{FF2B5EF4-FFF2-40B4-BE49-F238E27FC236}">
              <a16:creationId xmlns:a16="http://schemas.microsoft.com/office/drawing/2014/main" xmlns="" id="{4590A40C-5716-4193-A8C3-B649EB46510D}"/>
            </a:ext>
          </a:extLst>
        </xdr:cNvPr>
        <xdr:cNvSpPr/>
      </xdr:nvSpPr>
      <xdr:spPr>
        <a:xfrm>
          <a:off x="6921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55310F6C-0419-4F3D-83FA-D3080D92DFF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061363A9-D4F1-4AED-942E-45EA5A0C305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27DD3D2E-0B55-4380-8E4B-BE6B3F61FC9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xmlns="" id="{3BFE32F7-4394-4B1E-A3B8-06D1BA8942D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xmlns="" id="{49F74771-04C2-4988-8ABA-9F203650ACD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63500</xdr:rowOff>
    </xdr:from>
    <xdr:to>
      <xdr:col>55</xdr:col>
      <xdr:colOff>50800</xdr:colOff>
      <xdr:row>63</xdr:row>
      <xdr:rowOff>165100</xdr:rowOff>
    </xdr:to>
    <xdr:sp macro="" textlink="">
      <xdr:nvSpPr>
        <xdr:cNvPr id="248" name="楕円 247">
          <a:extLst>
            <a:ext uri="{FF2B5EF4-FFF2-40B4-BE49-F238E27FC236}">
              <a16:creationId xmlns:a16="http://schemas.microsoft.com/office/drawing/2014/main" xmlns="" id="{21769C10-7460-45C5-AC70-954EE4CBB7D0}"/>
            </a:ext>
          </a:extLst>
        </xdr:cNvPr>
        <xdr:cNvSpPr/>
      </xdr:nvSpPr>
      <xdr:spPr>
        <a:xfrm>
          <a:off x="104267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149877</xdr:rowOff>
    </xdr:from>
    <xdr:ext cx="469744" cy="259045"/>
    <xdr:sp macro="" textlink="">
      <xdr:nvSpPr>
        <xdr:cNvPr id="249" name="【体育館・プール】&#10;一人当たり面積該当値テキスト">
          <a:extLst>
            <a:ext uri="{FF2B5EF4-FFF2-40B4-BE49-F238E27FC236}">
              <a16:creationId xmlns:a16="http://schemas.microsoft.com/office/drawing/2014/main" xmlns="" id="{C3837395-7556-43B1-BCD1-43DEA2D93CAC}"/>
            </a:ext>
          </a:extLst>
        </xdr:cNvPr>
        <xdr:cNvSpPr txBox="1"/>
      </xdr:nvSpPr>
      <xdr:spPr>
        <a:xfrm>
          <a:off x="10515600" y="1077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63500</xdr:rowOff>
    </xdr:from>
    <xdr:to>
      <xdr:col>50</xdr:col>
      <xdr:colOff>165100</xdr:colOff>
      <xdr:row>63</xdr:row>
      <xdr:rowOff>165100</xdr:rowOff>
    </xdr:to>
    <xdr:sp macro="" textlink="">
      <xdr:nvSpPr>
        <xdr:cNvPr id="250" name="楕円 249">
          <a:extLst>
            <a:ext uri="{FF2B5EF4-FFF2-40B4-BE49-F238E27FC236}">
              <a16:creationId xmlns:a16="http://schemas.microsoft.com/office/drawing/2014/main" xmlns="" id="{D6928062-9C4F-4F40-9B6E-773F11D3234E}"/>
            </a:ext>
          </a:extLst>
        </xdr:cNvPr>
        <xdr:cNvSpPr/>
      </xdr:nvSpPr>
      <xdr:spPr>
        <a:xfrm>
          <a:off x="9588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114300</xdr:rowOff>
    </xdr:from>
    <xdr:to>
      <xdr:col>55</xdr:col>
      <xdr:colOff>0</xdr:colOff>
      <xdr:row>63</xdr:row>
      <xdr:rowOff>114300</xdr:rowOff>
    </xdr:to>
    <xdr:cxnSp macro="">
      <xdr:nvCxnSpPr>
        <xdr:cNvPr id="251" name="直線コネクタ 250">
          <a:extLst>
            <a:ext uri="{FF2B5EF4-FFF2-40B4-BE49-F238E27FC236}">
              <a16:creationId xmlns:a16="http://schemas.microsoft.com/office/drawing/2014/main" xmlns="" id="{9541A149-E92D-437E-B658-27AB6CB4E01D}"/>
            </a:ext>
          </a:extLst>
        </xdr:cNvPr>
        <xdr:cNvCxnSpPr/>
      </xdr:nvCxnSpPr>
      <xdr:spPr>
        <a:xfrm>
          <a:off x="9639300" y="1091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63500</xdr:rowOff>
    </xdr:from>
    <xdr:to>
      <xdr:col>46</xdr:col>
      <xdr:colOff>38100</xdr:colOff>
      <xdr:row>63</xdr:row>
      <xdr:rowOff>165100</xdr:rowOff>
    </xdr:to>
    <xdr:sp macro="" textlink="">
      <xdr:nvSpPr>
        <xdr:cNvPr id="252" name="楕円 251">
          <a:extLst>
            <a:ext uri="{FF2B5EF4-FFF2-40B4-BE49-F238E27FC236}">
              <a16:creationId xmlns:a16="http://schemas.microsoft.com/office/drawing/2014/main" xmlns="" id="{158223A6-47D4-47B6-8775-53565D347A0A}"/>
            </a:ext>
          </a:extLst>
        </xdr:cNvPr>
        <xdr:cNvSpPr/>
      </xdr:nvSpPr>
      <xdr:spPr>
        <a:xfrm>
          <a:off x="8699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114300</xdr:rowOff>
    </xdr:from>
    <xdr:to>
      <xdr:col>50</xdr:col>
      <xdr:colOff>114300</xdr:colOff>
      <xdr:row>63</xdr:row>
      <xdr:rowOff>114300</xdr:rowOff>
    </xdr:to>
    <xdr:cxnSp macro="">
      <xdr:nvCxnSpPr>
        <xdr:cNvPr id="253" name="直線コネクタ 252">
          <a:extLst>
            <a:ext uri="{FF2B5EF4-FFF2-40B4-BE49-F238E27FC236}">
              <a16:creationId xmlns:a16="http://schemas.microsoft.com/office/drawing/2014/main" xmlns="" id="{A949D2B0-F9FB-4D9D-B89C-9EABCD43796A}"/>
            </a:ext>
          </a:extLst>
        </xdr:cNvPr>
        <xdr:cNvCxnSpPr/>
      </xdr:nvCxnSpPr>
      <xdr:spPr>
        <a:xfrm>
          <a:off x="8750300" y="1091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63500</xdr:rowOff>
    </xdr:from>
    <xdr:to>
      <xdr:col>41</xdr:col>
      <xdr:colOff>101600</xdr:colOff>
      <xdr:row>63</xdr:row>
      <xdr:rowOff>165100</xdr:rowOff>
    </xdr:to>
    <xdr:sp macro="" textlink="">
      <xdr:nvSpPr>
        <xdr:cNvPr id="254" name="楕円 253">
          <a:extLst>
            <a:ext uri="{FF2B5EF4-FFF2-40B4-BE49-F238E27FC236}">
              <a16:creationId xmlns:a16="http://schemas.microsoft.com/office/drawing/2014/main" xmlns="" id="{1CFF3E99-1176-4B81-9F91-4A6F495AFB79}"/>
            </a:ext>
          </a:extLst>
        </xdr:cNvPr>
        <xdr:cNvSpPr/>
      </xdr:nvSpPr>
      <xdr:spPr>
        <a:xfrm>
          <a:off x="7810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114300</xdr:rowOff>
    </xdr:from>
    <xdr:to>
      <xdr:col>45</xdr:col>
      <xdr:colOff>177800</xdr:colOff>
      <xdr:row>63</xdr:row>
      <xdr:rowOff>114300</xdr:rowOff>
    </xdr:to>
    <xdr:cxnSp macro="">
      <xdr:nvCxnSpPr>
        <xdr:cNvPr id="255" name="直線コネクタ 254">
          <a:extLst>
            <a:ext uri="{FF2B5EF4-FFF2-40B4-BE49-F238E27FC236}">
              <a16:creationId xmlns:a16="http://schemas.microsoft.com/office/drawing/2014/main" xmlns="" id="{C9C7361E-29AE-4AC5-81BC-A84F4A1543B8}"/>
            </a:ext>
          </a:extLst>
        </xdr:cNvPr>
        <xdr:cNvCxnSpPr/>
      </xdr:nvCxnSpPr>
      <xdr:spPr>
        <a:xfrm>
          <a:off x="7861300" y="1091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63500</xdr:rowOff>
    </xdr:from>
    <xdr:to>
      <xdr:col>36</xdr:col>
      <xdr:colOff>165100</xdr:colOff>
      <xdr:row>63</xdr:row>
      <xdr:rowOff>165100</xdr:rowOff>
    </xdr:to>
    <xdr:sp macro="" textlink="">
      <xdr:nvSpPr>
        <xdr:cNvPr id="256" name="楕円 255">
          <a:extLst>
            <a:ext uri="{FF2B5EF4-FFF2-40B4-BE49-F238E27FC236}">
              <a16:creationId xmlns:a16="http://schemas.microsoft.com/office/drawing/2014/main" xmlns="" id="{3C3F5920-51D6-4CC6-9EBC-5EF194306D0F}"/>
            </a:ext>
          </a:extLst>
        </xdr:cNvPr>
        <xdr:cNvSpPr/>
      </xdr:nvSpPr>
      <xdr:spPr>
        <a:xfrm>
          <a:off x="6921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114300</xdr:rowOff>
    </xdr:from>
    <xdr:to>
      <xdr:col>41</xdr:col>
      <xdr:colOff>50800</xdr:colOff>
      <xdr:row>63</xdr:row>
      <xdr:rowOff>114300</xdr:rowOff>
    </xdr:to>
    <xdr:cxnSp macro="">
      <xdr:nvCxnSpPr>
        <xdr:cNvPr id="257" name="直線コネクタ 256">
          <a:extLst>
            <a:ext uri="{FF2B5EF4-FFF2-40B4-BE49-F238E27FC236}">
              <a16:creationId xmlns:a16="http://schemas.microsoft.com/office/drawing/2014/main" xmlns="" id="{CA8CFABE-ACAA-4836-A8EF-47286162F8F6}"/>
            </a:ext>
          </a:extLst>
        </xdr:cNvPr>
        <xdr:cNvCxnSpPr/>
      </xdr:nvCxnSpPr>
      <xdr:spPr>
        <a:xfrm>
          <a:off x="6972300" y="1091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58" name="n_1aveValue【体育館・プール】&#10;一人当たり面積">
          <a:extLst>
            <a:ext uri="{FF2B5EF4-FFF2-40B4-BE49-F238E27FC236}">
              <a16:creationId xmlns:a16="http://schemas.microsoft.com/office/drawing/2014/main" xmlns="" id="{A3C2614E-2975-4031-8315-237CC1D97E70}"/>
            </a:ext>
          </a:extLst>
        </xdr:cNvPr>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17797</xdr:rowOff>
    </xdr:from>
    <xdr:ext cx="469744" cy="259045"/>
    <xdr:sp macro="" textlink="">
      <xdr:nvSpPr>
        <xdr:cNvPr id="259" name="n_2aveValue【体育館・プール】&#10;一人当たり面積">
          <a:extLst>
            <a:ext uri="{FF2B5EF4-FFF2-40B4-BE49-F238E27FC236}">
              <a16:creationId xmlns:a16="http://schemas.microsoft.com/office/drawing/2014/main" xmlns="" id="{EE9C6FFA-2185-4797-843A-130E15D12676}"/>
            </a:ext>
          </a:extLst>
        </xdr:cNvPr>
        <xdr:cNvSpPr txBox="1"/>
      </xdr:nvSpPr>
      <xdr:spPr>
        <a:xfrm>
          <a:off x="8515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21607</xdr:rowOff>
    </xdr:from>
    <xdr:ext cx="469744" cy="259045"/>
    <xdr:sp macro="" textlink="">
      <xdr:nvSpPr>
        <xdr:cNvPr id="260" name="n_3aveValue【体育館・プール】&#10;一人当たり面積">
          <a:extLst>
            <a:ext uri="{FF2B5EF4-FFF2-40B4-BE49-F238E27FC236}">
              <a16:creationId xmlns:a16="http://schemas.microsoft.com/office/drawing/2014/main" xmlns="" id="{CF4D7361-A3FA-4F11-B1A7-727BEFA2A644}"/>
            </a:ext>
          </a:extLst>
        </xdr:cNvPr>
        <xdr:cNvSpPr txBox="1"/>
      </xdr:nvSpPr>
      <xdr:spPr>
        <a:xfrm>
          <a:off x="7626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29227</xdr:rowOff>
    </xdr:from>
    <xdr:ext cx="469744" cy="259045"/>
    <xdr:sp macro="" textlink="">
      <xdr:nvSpPr>
        <xdr:cNvPr id="261" name="n_4aveValue【体育館・プール】&#10;一人当たり面積">
          <a:extLst>
            <a:ext uri="{FF2B5EF4-FFF2-40B4-BE49-F238E27FC236}">
              <a16:creationId xmlns:a16="http://schemas.microsoft.com/office/drawing/2014/main" xmlns="" id="{40B091D8-D793-4BF9-AD5A-79276FAE5624}"/>
            </a:ext>
          </a:extLst>
        </xdr:cNvPr>
        <xdr:cNvSpPr txBox="1"/>
      </xdr:nvSpPr>
      <xdr:spPr>
        <a:xfrm>
          <a:off x="6737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156227</xdr:rowOff>
    </xdr:from>
    <xdr:ext cx="469744" cy="259045"/>
    <xdr:sp macro="" textlink="">
      <xdr:nvSpPr>
        <xdr:cNvPr id="262" name="n_1mainValue【体育館・プール】&#10;一人当たり面積">
          <a:extLst>
            <a:ext uri="{FF2B5EF4-FFF2-40B4-BE49-F238E27FC236}">
              <a16:creationId xmlns:a16="http://schemas.microsoft.com/office/drawing/2014/main" xmlns="" id="{2D7A2EA5-AD85-45F1-BC68-F6DAB5B90D81}"/>
            </a:ext>
          </a:extLst>
        </xdr:cNvPr>
        <xdr:cNvSpPr txBox="1"/>
      </xdr:nvSpPr>
      <xdr:spPr>
        <a:xfrm>
          <a:off x="93917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156227</xdr:rowOff>
    </xdr:from>
    <xdr:ext cx="469744" cy="259045"/>
    <xdr:sp macro="" textlink="">
      <xdr:nvSpPr>
        <xdr:cNvPr id="263" name="n_2mainValue【体育館・プール】&#10;一人当たり面積">
          <a:extLst>
            <a:ext uri="{FF2B5EF4-FFF2-40B4-BE49-F238E27FC236}">
              <a16:creationId xmlns:a16="http://schemas.microsoft.com/office/drawing/2014/main" xmlns="" id="{B50DB8EA-5F28-406C-9243-CD9FBF3DF611}"/>
            </a:ext>
          </a:extLst>
        </xdr:cNvPr>
        <xdr:cNvSpPr txBox="1"/>
      </xdr:nvSpPr>
      <xdr:spPr>
        <a:xfrm>
          <a:off x="8515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156227</xdr:rowOff>
    </xdr:from>
    <xdr:ext cx="469744" cy="259045"/>
    <xdr:sp macro="" textlink="">
      <xdr:nvSpPr>
        <xdr:cNvPr id="264" name="n_3mainValue【体育館・プール】&#10;一人当たり面積">
          <a:extLst>
            <a:ext uri="{FF2B5EF4-FFF2-40B4-BE49-F238E27FC236}">
              <a16:creationId xmlns:a16="http://schemas.microsoft.com/office/drawing/2014/main" xmlns="" id="{185FFB57-9984-43C9-90D9-822F753946E8}"/>
            </a:ext>
          </a:extLst>
        </xdr:cNvPr>
        <xdr:cNvSpPr txBox="1"/>
      </xdr:nvSpPr>
      <xdr:spPr>
        <a:xfrm>
          <a:off x="7626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156227</xdr:rowOff>
    </xdr:from>
    <xdr:ext cx="469744" cy="259045"/>
    <xdr:sp macro="" textlink="">
      <xdr:nvSpPr>
        <xdr:cNvPr id="265" name="n_4mainValue【体育館・プール】&#10;一人当たり面積">
          <a:extLst>
            <a:ext uri="{FF2B5EF4-FFF2-40B4-BE49-F238E27FC236}">
              <a16:creationId xmlns:a16="http://schemas.microsoft.com/office/drawing/2014/main" xmlns="" id="{7E4267DF-F3CA-4CE9-8170-3B1E63A0AD90}"/>
            </a:ext>
          </a:extLst>
        </xdr:cNvPr>
        <xdr:cNvSpPr txBox="1"/>
      </xdr:nvSpPr>
      <xdr:spPr>
        <a:xfrm>
          <a:off x="6737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xmlns="" id="{EC5373DD-0A06-4E33-AA74-8B3BF0B9482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xmlns="" id="{65F9B9A6-03E9-4B31-820D-7818D19983A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xmlns="" id="{E2F62984-CDFF-4CB6-89F9-765DEB01E53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xmlns="" id="{0CBE1C35-26D2-4A6A-BFF7-B76FA7D2284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xmlns="" id="{16FAB044-498E-40F2-8014-B63C3B987E1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xmlns="" id="{A7A1B4A2-AE07-4345-AFAC-96755BBF682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xmlns="" id="{61C9E62D-3B02-4E22-838C-D431EE719E1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xmlns="" id="{880120B2-8FB3-48F5-9AEF-2BB0031C656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xmlns="" id="{235D7530-27F2-4BD0-8F25-064093C6807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xmlns="" id="{B937FFC9-CC33-4D80-880E-B76992AA2C1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xmlns="" id="{CC3AEDE8-F31F-465A-ABCD-78DC4EAD43D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xmlns="" id="{BD393D8B-F78E-4CA5-A543-BE8A8FF5C93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xmlns="" id="{6E618589-AE62-432B-A9CA-91651DAD4AC1}"/>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xmlns="" id="{B9ABC945-C8D8-484E-B5C6-DE6E33128DF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xmlns="" id="{2C518B96-0795-4A41-808F-968C5442139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xmlns="" id="{E1808784-1189-486C-AEE0-7CDA16C3BA7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xmlns="" id="{17BFAFA6-6C13-4570-98E9-0312F7A9A7B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xmlns="" id="{CF96F734-785B-4623-A1AF-8BBFB9C5D6B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xmlns="" id="{07D20C7B-1921-4794-BD04-E795C68A14A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xmlns="" id="{72C209FC-B887-4283-AB3B-E8356AA2F74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xmlns="" id="{9E8256A3-9E2E-4661-B5E8-017CC6C081F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xmlns="" id="{259EA5C4-E3EB-4B60-85F4-810DB3D6B23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xmlns="" id="{A7CB306A-A583-47F5-86F7-EF803C093C9C}"/>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xmlns="" id="{DACFDEFD-FE43-432B-8986-A70809DE5BF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156211</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xmlns="" id="{209FFC47-1DDA-45AE-B5AC-73680EB85EA9}"/>
            </a:ext>
          </a:extLst>
        </xdr:cNvPr>
        <xdr:cNvCxnSpPr/>
      </xdr:nvCxnSpPr>
      <xdr:spPr>
        <a:xfrm flipV="1">
          <a:off x="4634865" y="13529311"/>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福祉施設】&#10;有形固定資産減価償却率最小値テキスト">
          <a:extLst>
            <a:ext uri="{FF2B5EF4-FFF2-40B4-BE49-F238E27FC236}">
              <a16:creationId xmlns:a16="http://schemas.microsoft.com/office/drawing/2014/main" xmlns="" id="{5699D23C-BCE9-4D29-8437-F80D4DB1304F}"/>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xmlns="" id="{F6CDD3AB-5384-4040-804C-C260617F2515}"/>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102888</xdr:rowOff>
    </xdr:from>
    <xdr:ext cx="405111" cy="259045"/>
    <xdr:sp macro="" textlink="">
      <xdr:nvSpPr>
        <xdr:cNvPr id="293" name="【福祉施設】&#10;有形固定資産減価償却率最大値テキスト">
          <a:extLst>
            <a:ext uri="{FF2B5EF4-FFF2-40B4-BE49-F238E27FC236}">
              <a16:creationId xmlns:a16="http://schemas.microsoft.com/office/drawing/2014/main" xmlns="" id="{16C9CCFA-5909-4112-AE0B-AD21A541D874}"/>
            </a:ext>
          </a:extLst>
        </xdr:cNvPr>
        <xdr:cNvSpPr txBox="1"/>
      </xdr:nvSpPr>
      <xdr:spPr>
        <a:xfrm>
          <a:off x="4673600" y="1330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156211</xdr:rowOff>
    </xdr:from>
    <xdr:to>
      <xdr:col>24</xdr:col>
      <xdr:colOff>152400</xdr:colOff>
      <xdr:row>78</xdr:row>
      <xdr:rowOff>156211</xdr:rowOff>
    </xdr:to>
    <xdr:cxnSp macro="">
      <xdr:nvCxnSpPr>
        <xdr:cNvPr id="294" name="直線コネクタ 293">
          <a:extLst>
            <a:ext uri="{FF2B5EF4-FFF2-40B4-BE49-F238E27FC236}">
              <a16:creationId xmlns:a16="http://schemas.microsoft.com/office/drawing/2014/main" xmlns="" id="{3041F598-852B-40EC-A83D-7EA98D411303}"/>
            </a:ext>
          </a:extLst>
        </xdr:cNvPr>
        <xdr:cNvCxnSpPr/>
      </xdr:nvCxnSpPr>
      <xdr:spPr>
        <a:xfrm>
          <a:off x="4546600" y="1352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151147</xdr:rowOff>
    </xdr:from>
    <xdr:ext cx="405111" cy="259045"/>
    <xdr:sp macro="" textlink="">
      <xdr:nvSpPr>
        <xdr:cNvPr id="295" name="【福祉施設】&#10;有形固定資産減価償却率平均値テキスト">
          <a:extLst>
            <a:ext uri="{FF2B5EF4-FFF2-40B4-BE49-F238E27FC236}">
              <a16:creationId xmlns:a16="http://schemas.microsoft.com/office/drawing/2014/main" xmlns="" id="{25FF16F1-845B-4EC0-8569-CADBA8D17332}"/>
            </a:ext>
          </a:extLst>
        </xdr:cNvPr>
        <xdr:cNvSpPr txBox="1"/>
      </xdr:nvSpPr>
      <xdr:spPr>
        <a:xfrm>
          <a:off x="4673600" y="1386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6" name="フローチャート: 判断 295">
          <a:extLst>
            <a:ext uri="{FF2B5EF4-FFF2-40B4-BE49-F238E27FC236}">
              <a16:creationId xmlns:a16="http://schemas.microsoft.com/office/drawing/2014/main" xmlns="" id="{069919A3-FE96-4A98-8144-1C0E79A37642}"/>
            </a:ext>
          </a:extLst>
        </xdr:cNvPr>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97" name="フローチャート: 判断 296">
          <a:extLst>
            <a:ext uri="{FF2B5EF4-FFF2-40B4-BE49-F238E27FC236}">
              <a16:creationId xmlns:a16="http://schemas.microsoft.com/office/drawing/2014/main" xmlns="" id="{F0290516-8423-4275-8A7E-33EA361994AD}"/>
            </a:ext>
          </a:extLst>
        </xdr:cNvPr>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98" name="フローチャート: 判断 297">
          <a:extLst>
            <a:ext uri="{FF2B5EF4-FFF2-40B4-BE49-F238E27FC236}">
              <a16:creationId xmlns:a16="http://schemas.microsoft.com/office/drawing/2014/main" xmlns="" id="{D2CB9C59-F968-4294-9F72-06FB49D65E9F}"/>
            </a:ext>
          </a:extLst>
        </xdr:cNvPr>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90170</xdr:rowOff>
    </xdr:from>
    <xdr:to>
      <xdr:col>10</xdr:col>
      <xdr:colOff>165100</xdr:colOff>
      <xdr:row>82</xdr:row>
      <xdr:rowOff>20320</xdr:rowOff>
    </xdr:to>
    <xdr:sp macro="" textlink="">
      <xdr:nvSpPr>
        <xdr:cNvPr id="299" name="フローチャート: 判断 298">
          <a:extLst>
            <a:ext uri="{FF2B5EF4-FFF2-40B4-BE49-F238E27FC236}">
              <a16:creationId xmlns:a16="http://schemas.microsoft.com/office/drawing/2014/main" xmlns="" id="{AD4CC6FC-6D86-4CBE-80E6-D7220BF7B54A}"/>
            </a:ext>
          </a:extLst>
        </xdr:cNvPr>
        <xdr:cNvSpPr/>
      </xdr:nvSpPr>
      <xdr:spPr>
        <a:xfrm>
          <a:off x="1968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67311</xdr:rowOff>
    </xdr:from>
    <xdr:to>
      <xdr:col>6</xdr:col>
      <xdr:colOff>38100</xdr:colOff>
      <xdr:row>81</xdr:row>
      <xdr:rowOff>168911</xdr:rowOff>
    </xdr:to>
    <xdr:sp macro="" textlink="">
      <xdr:nvSpPr>
        <xdr:cNvPr id="300" name="フローチャート: 判断 299">
          <a:extLst>
            <a:ext uri="{FF2B5EF4-FFF2-40B4-BE49-F238E27FC236}">
              <a16:creationId xmlns:a16="http://schemas.microsoft.com/office/drawing/2014/main" xmlns="" id="{B024F893-5BAE-492D-9334-77EEC14725C4}"/>
            </a:ext>
          </a:extLst>
        </xdr:cNvPr>
        <xdr:cNvSpPr/>
      </xdr:nvSpPr>
      <xdr:spPr>
        <a:xfrm>
          <a:off x="1079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09CE5750-9377-426D-97E8-3FBFC549836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8ECCEBA2-0BC9-4E31-8CFA-03FF68D35FE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A88BA75E-CC3E-4435-B547-8C601FF5967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4B0BDD39-D3F5-4464-8A32-5936F73F79F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xmlns="" id="{4D27638D-ACB6-4AFB-BEDF-303F46AD1C3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153036</xdr:rowOff>
    </xdr:from>
    <xdr:to>
      <xdr:col>24</xdr:col>
      <xdr:colOff>114300</xdr:colOff>
      <xdr:row>83</xdr:row>
      <xdr:rowOff>83186</xdr:rowOff>
    </xdr:to>
    <xdr:sp macro="" textlink="">
      <xdr:nvSpPr>
        <xdr:cNvPr id="306" name="楕円 305">
          <a:extLst>
            <a:ext uri="{FF2B5EF4-FFF2-40B4-BE49-F238E27FC236}">
              <a16:creationId xmlns:a16="http://schemas.microsoft.com/office/drawing/2014/main" xmlns="" id="{D4D958E6-75B5-4996-AD66-E350EA48185A}"/>
            </a:ext>
          </a:extLst>
        </xdr:cNvPr>
        <xdr:cNvSpPr/>
      </xdr:nvSpPr>
      <xdr:spPr>
        <a:xfrm>
          <a:off x="45847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131463</xdr:rowOff>
    </xdr:from>
    <xdr:ext cx="405111" cy="259045"/>
    <xdr:sp macro="" textlink="">
      <xdr:nvSpPr>
        <xdr:cNvPr id="307" name="【福祉施設】&#10;有形固定資産減価償却率該当値テキスト">
          <a:extLst>
            <a:ext uri="{FF2B5EF4-FFF2-40B4-BE49-F238E27FC236}">
              <a16:creationId xmlns:a16="http://schemas.microsoft.com/office/drawing/2014/main" xmlns="" id="{0F5B5A57-A6DF-40F8-B58B-46F0804D1ADC}"/>
            </a:ext>
          </a:extLst>
        </xdr:cNvPr>
        <xdr:cNvSpPr txBox="1"/>
      </xdr:nvSpPr>
      <xdr:spPr>
        <a:xfrm>
          <a:off x="4673600" y="1419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109220</xdr:rowOff>
    </xdr:from>
    <xdr:to>
      <xdr:col>20</xdr:col>
      <xdr:colOff>38100</xdr:colOff>
      <xdr:row>83</xdr:row>
      <xdr:rowOff>39370</xdr:rowOff>
    </xdr:to>
    <xdr:sp macro="" textlink="">
      <xdr:nvSpPr>
        <xdr:cNvPr id="308" name="楕円 307">
          <a:extLst>
            <a:ext uri="{FF2B5EF4-FFF2-40B4-BE49-F238E27FC236}">
              <a16:creationId xmlns:a16="http://schemas.microsoft.com/office/drawing/2014/main" xmlns="" id="{649ADE82-3CC9-49B1-B3BF-1BBB05948FE2}"/>
            </a:ext>
          </a:extLst>
        </xdr:cNvPr>
        <xdr:cNvSpPr/>
      </xdr:nvSpPr>
      <xdr:spPr>
        <a:xfrm>
          <a:off x="3746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160020</xdr:rowOff>
    </xdr:from>
    <xdr:to>
      <xdr:col>24</xdr:col>
      <xdr:colOff>63500</xdr:colOff>
      <xdr:row>83</xdr:row>
      <xdr:rowOff>32386</xdr:rowOff>
    </xdr:to>
    <xdr:cxnSp macro="">
      <xdr:nvCxnSpPr>
        <xdr:cNvPr id="309" name="直線コネクタ 308">
          <a:extLst>
            <a:ext uri="{FF2B5EF4-FFF2-40B4-BE49-F238E27FC236}">
              <a16:creationId xmlns:a16="http://schemas.microsoft.com/office/drawing/2014/main" xmlns="" id="{6A71DB14-165D-4939-8C96-09669FFBFCD9}"/>
            </a:ext>
          </a:extLst>
        </xdr:cNvPr>
        <xdr:cNvCxnSpPr/>
      </xdr:nvCxnSpPr>
      <xdr:spPr>
        <a:xfrm>
          <a:off x="3797300" y="14218920"/>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65405</xdr:rowOff>
    </xdr:from>
    <xdr:to>
      <xdr:col>15</xdr:col>
      <xdr:colOff>101600</xdr:colOff>
      <xdr:row>82</xdr:row>
      <xdr:rowOff>167005</xdr:rowOff>
    </xdr:to>
    <xdr:sp macro="" textlink="">
      <xdr:nvSpPr>
        <xdr:cNvPr id="310" name="楕円 309">
          <a:extLst>
            <a:ext uri="{FF2B5EF4-FFF2-40B4-BE49-F238E27FC236}">
              <a16:creationId xmlns:a16="http://schemas.microsoft.com/office/drawing/2014/main" xmlns="" id="{06E895CA-DA12-4A59-B920-2B7AF3E9B54B}"/>
            </a:ext>
          </a:extLst>
        </xdr:cNvPr>
        <xdr:cNvSpPr/>
      </xdr:nvSpPr>
      <xdr:spPr>
        <a:xfrm>
          <a:off x="2857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116205</xdr:rowOff>
    </xdr:from>
    <xdr:to>
      <xdr:col>19</xdr:col>
      <xdr:colOff>177800</xdr:colOff>
      <xdr:row>82</xdr:row>
      <xdr:rowOff>160020</xdr:rowOff>
    </xdr:to>
    <xdr:cxnSp macro="">
      <xdr:nvCxnSpPr>
        <xdr:cNvPr id="311" name="直線コネクタ 310">
          <a:extLst>
            <a:ext uri="{FF2B5EF4-FFF2-40B4-BE49-F238E27FC236}">
              <a16:creationId xmlns:a16="http://schemas.microsoft.com/office/drawing/2014/main" xmlns="" id="{80C829C1-3819-4A03-8A3A-B58A04891B95}"/>
            </a:ext>
          </a:extLst>
        </xdr:cNvPr>
        <xdr:cNvCxnSpPr/>
      </xdr:nvCxnSpPr>
      <xdr:spPr>
        <a:xfrm>
          <a:off x="2908300" y="141751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36830</xdr:rowOff>
    </xdr:from>
    <xdr:to>
      <xdr:col>10</xdr:col>
      <xdr:colOff>165100</xdr:colOff>
      <xdr:row>82</xdr:row>
      <xdr:rowOff>138430</xdr:rowOff>
    </xdr:to>
    <xdr:sp macro="" textlink="">
      <xdr:nvSpPr>
        <xdr:cNvPr id="312" name="楕円 311">
          <a:extLst>
            <a:ext uri="{FF2B5EF4-FFF2-40B4-BE49-F238E27FC236}">
              <a16:creationId xmlns:a16="http://schemas.microsoft.com/office/drawing/2014/main" xmlns="" id="{0529B8A4-5844-4D29-BC52-C8FBA9BFA812}"/>
            </a:ext>
          </a:extLst>
        </xdr:cNvPr>
        <xdr:cNvSpPr/>
      </xdr:nvSpPr>
      <xdr:spPr>
        <a:xfrm>
          <a:off x="1968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87630</xdr:rowOff>
    </xdr:from>
    <xdr:to>
      <xdr:col>15</xdr:col>
      <xdr:colOff>50800</xdr:colOff>
      <xdr:row>82</xdr:row>
      <xdr:rowOff>116205</xdr:rowOff>
    </xdr:to>
    <xdr:cxnSp macro="">
      <xdr:nvCxnSpPr>
        <xdr:cNvPr id="313" name="直線コネクタ 312">
          <a:extLst>
            <a:ext uri="{FF2B5EF4-FFF2-40B4-BE49-F238E27FC236}">
              <a16:creationId xmlns:a16="http://schemas.microsoft.com/office/drawing/2014/main" xmlns="" id="{AF87316F-F292-4C3A-B749-EA92CAA570D8}"/>
            </a:ext>
          </a:extLst>
        </xdr:cNvPr>
        <xdr:cNvCxnSpPr/>
      </xdr:nvCxnSpPr>
      <xdr:spPr>
        <a:xfrm>
          <a:off x="2019300" y="141465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143511</xdr:rowOff>
    </xdr:from>
    <xdr:to>
      <xdr:col>6</xdr:col>
      <xdr:colOff>38100</xdr:colOff>
      <xdr:row>82</xdr:row>
      <xdr:rowOff>73661</xdr:rowOff>
    </xdr:to>
    <xdr:sp macro="" textlink="">
      <xdr:nvSpPr>
        <xdr:cNvPr id="314" name="楕円 313">
          <a:extLst>
            <a:ext uri="{FF2B5EF4-FFF2-40B4-BE49-F238E27FC236}">
              <a16:creationId xmlns:a16="http://schemas.microsoft.com/office/drawing/2014/main" xmlns="" id="{D9B5A725-C909-4656-88FB-6E35C3CC6EEC}"/>
            </a:ext>
          </a:extLst>
        </xdr:cNvPr>
        <xdr:cNvSpPr/>
      </xdr:nvSpPr>
      <xdr:spPr>
        <a:xfrm>
          <a:off x="1079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22861</xdr:rowOff>
    </xdr:from>
    <xdr:to>
      <xdr:col>10</xdr:col>
      <xdr:colOff>114300</xdr:colOff>
      <xdr:row>82</xdr:row>
      <xdr:rowOff>87630</xdr:rowOff>
    </xdr:to>
    <xdr:cxnSp macro="">
      <xdr:nvCxnSpPr>
        <xdr:cNvPr id="315" name="直線コネクタ 314">
          <a:extLst>
            <a:ext uri="{FF2B5EF4-FFF2-40B4-BE49-F238E27FC236}">
              <a16:creationId xmlns:a16="http://schemas.microsoft.com/office/drawing/2014/main" xmlns="" id="{0B96C50D-4790-450F-985B-FC43B4651C88}"/>
            </a:ext>
          </a:extLst>
        </xdr:cNvPr>
        <xdr:cNvCxnSpPr/>
      </xdr:nvCxnSpPr>
      <xdr:spPr>
        <a:xfrm>
          <a:off x="1130300" y="1408176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59707</xdr:rowOff>
    </xdr:from>
    <xdr:ext cx="405111" cy="259045"/>
    <xdr:sp macro="" textlink="">
      <xdr:nvSpPr>
        <xdr:cNvPr id="316" name="n_1aveValue【福祉施設】&#10;有形固定資産減価償却率">
          <a:extLst>
            <a:ext uri="{FF2B5EF4-FFF2-40B4-BE49-F238E27FC236}">
              <a16:creationId xmlns:a16="http://schemas.microsoft.com/office/drawing/2014/main" xmlns="" id="{89AD461A-1685-4E27-A47E-A42BE685D618}"/>
            </a:ext>
          </a:extLst>
        </xdr:cNvPr>
        <xdr:cNvSpPr txBox="1"/>
      </xdr:nvSpPr>
      <xdr:spPr>
        <a:xfrm>
          <a:off x="3582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317" name="n_2aveValue【福祉施設】&#10;有形固定資産減価償却率">
          <a:extLst>
            <a:ext uri="{FF2B5EF4-FFF2-40B4-BE49-F238E27FC236}">
              <a16:creationId xmlns:a16="http://schemas.microsoft.com/office/drawing/2014/main" xmlns="" id="{35B4B5F1-E1AD-48FD-85C2-EEB4A0BD9470}"/>
            </a:ext>
          </a:extLst>
        </xdr:cNvPr>
        <xdr:cNvSpPr txBox="1"/>
      </xdr:nvSpPr>
      <xdr:spPr>
        <a:xfrm>
          <a:off x="2705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36847</xdr:rowOff>
    </xdr:from>
    <xdr:ext cx="405111" cy="259045"/>
    <xdr:sp macro="" textlink="">
      <xdr:nvSpPr>
        <xdr:cNvPr id="318" name="n_3aveValue【福祉施設】&#10;有形固定資産減価償却率">
          <a:extLst>
            <a:ext uri="{FF2B5EF4-FFF2-40B4-BE49-F238E27FC236}">
              <a16:creationId xmlns:a16="http://schemas.microsoft.com/office/drawing/2014/main" xmlns="" id="{27564127-B9AE-487A-BA21-5EE9DFF4EDDF}"/>
            </a:ext>
          </a:extLst>
        </xdr:cNvPr>
        <xdr:cNvSpPr txBox="1"/>
      </xdr:nvSpPr>
      <xdr:spPr>
        <a:xfrm>
          <a:off x="1816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13988</xdr:rowOff>
    </xdr:from>
    <xdr:ext cx="405111" cy="259045"/>
    <xdr:sp macro="" textlink="">
      <xdr:nvSpPr>
        <xdr:cNvPr id="319" name="n_4aveValue【福祉施設】&#10;有形固定資産減価償却率">
          <a:extLst>
            <a:ext uri="{FF2B5EF4-FFF2-40B4-BE49-F238E27FC236}">
              <a16:creationId xmlns:a16="http://schemas.microsoft.com/office/drawing/2014/main" xmlns="" id="{E5B149AD-CCA2-436A-96D0-93F9D03B70E0}"/>
            </a:ext>
          </a:extLst>
        </xdr:cNvPr>
        <xdr:cNvSpPr txBox="1"/>
      </xdr:nvSpPr>
      <xdr:spPr>
        <a:xfrm>
          <a:off x="927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30497</xdr:rowOff>
    </xdr:from>
    <xdr:ext cx="405111" cy="259045"/>
    <xdr:sp macro="" textlink="">
      <xdr:nvSpPr>
        <xdr:cNvPr id="320" name="n_1mainValue【福祉施設】&#10;有形固定資産減価償却率">
          <a:extLst>
            <a:ext uri="{FF2B5EF4-FFF2-40B4-BE49-F238E27FC236}">
              <a16:creationId xmlns:a16="http://schemas.microsoft.com/office/drawing/2014/main" xmlns="" id="{ACEACF17-903F-445F-9964-981BA92F96CC}"/>
            </a:ext>
          </a:extLst>
        </xdr:cNvPr>
        <xdr:cNvSpPr txBox="1"/>
      </xdr:nvSpPr>
      <xdr:spPr>
        <a:xfrm>
          <a:off x="35820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158132</xdr:rowOff>
    </xdr:from>
    <xdr:ext cx="405111" cy="259045"/>
    <xdr:sp macro="" textlink="">
      <xdr:nvSpPr>
        <xdr:cNvPr id="321" name="n_2mainValue【福祉施設】&#10;有形固定資産減価償却率">
          <a:extLst>
            <a:ext uri="{FF2B5EF4-FFF2-40B4-BE49-F238E27FC236}">
              <a16:creationId xmlns:a16="http://schemas.microsoft.com/office/drawing/2014/main" xmlns="" id="{46A30D82-FCB8-4F77-96FB-22EE961FC59F}"/>
            </a:ext>
          </a:extLst>
        </xdr:cNvPr>
        <xdr:cNvSpPr txBox="1"/>
      </xdr:nvSpPr>
      <xdr:spPr>
        <a:xfrm>
          <a:off x="2705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129557</xdr:rowOff>
    </xdr:from>
    <xdr:ext cx="405111" cy="259045"/>
    <xdr:sp macro="" textlink="">
      <xdr:nvSpPr>
        <xdr:cNvPr id="322" name="n_3mainValue【福祉施設】&#10;有形固定資産減価償却率">
          <a:extLst>
            <a:ext uri="{FF2B5EF4-FFF2-40B4-BE49-F238E27FC236}">
              <a16:creationId xmlns:a16="http://schemas.microsoft.com/office/drawing/2014/main" xmlns="" id="{14864323-60D9-4B17-8F35-5A94756CFA78}"/>
            </a:ext>
          </a:extLst>
        </xdr:cNvPr>
        <xdr:cNvSpPr txBox="1"/>
      </xdr:nvSpPr>
      <xdr:spPr>
        <a:xfrm>
          <a:off x="1816744"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64788</xdr:rowOff>
    </xdr:from>
    <xdr:ext cx="405111" cy="259045"/>
    <xdr:sp macro="" textlink="">
      <xdr:nvSpPr>
        <xdr:cNvPr id="323" name="n_4mainValue【福祉施設】&#10;有形固定資産減価償却率">
          <a:extLst>
            <a:ext uri="{FF2B5EF4-FFF2-40B4-BE49-F238E27FC236}">
              <a16:creationId xmlns:a16="http://schemas.microsoft.com/office/drawing/2014/main" xmlns="" id="{C1A102A2-B066-40DA-93AE-1B295F49B484}"/>
            </a:ext>
          </a:extLst>
        </xdr:cNvPr>
        <xdr:cNvSpPr txBox="1"/>
      </xdr:nvSpPr>
      <xdr:spPr>
        <a:xfrm>
          <a:off x="9277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xmlns="" id="{3DED69AA-DF80-4CAB-81A7-D4B6E843578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xmlns="" id="{2113E9F3-9327-4C7F-8DF0-84766B7FDAE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xmlns="" id="{435752EB-55B2-4701-BC88-AD0A3CBD7E0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xmlns="" id="{44FB7CDE-AB25-4424-92D5-DEA612DA769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xmlns="" id="{6FA6B2F6-49AA-472B-9EE0-EB286EACC02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xmlns="" id="{09AF3062-C5A0-45E1-AE44-C369C6611B6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xmlns="" id="{C2E68E5E-25D6-4C58-99F3-B6540B2C3C8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xmlns="" id="{8DD5680D-27F5-419A-A1CE-0739BD23579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xmlns="" id="{0A3C7053-2DA7-4AB5-9C3A-3931DAEA08D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xmlns="" id="{653BF37A-E9B5-427F-AE93-3E3C61CCC5B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a:extLst>
            <a:ext uri="{FF2B5EF4-FFF2-40B4-BE49-F238E27FC236}">
              <a16:creationId xmlns:a16="http://schemas.microsoft.com/office/drawing/2014/main" xmlns="" id="{2DC2AF2D-34C7-47AD-ADF5-F4C47DAE3F59}"/>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a:extLst>
            <a:ext uri="{FF2B5EF4-FFF2-40B4-BE49-F238E27FC236}">
              <a16:creationId xmlns:a16="http://schemas.microsoft.com/office/drawing/2014/main" xmlns="" id="{CF436420-C7D4-4ACC-B8C0-0BA049EDEC61}"/>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a:extLst>
            <a:ext uri="{FF2B5EF4-FFF2-40B4-BE49-F238E27FC236}">
              <a16:creationId xmlns:a16="http://schemas.microsoft.com/office/drawing/2014/main" xmlns="" id="{24FBCBFE-D8E4-4A6E-9C8A-AC7A4E92C28F}"/>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a:extLst>
            <a:ext uri="{FF2B5EF4-FFF2-40B4-BE49-F238E27FC236}">
              <a16:creationId xmlns:a16="http://schemas.microsoft.com/office/drawing/2014/main" xmlns="" id="{BB8FC802-DF52-4DBE-899A-2A4D14A2D2FC}"/>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a:extLst>
            <a:ext uri="{FF2B5EF4-FFF2-40B4-BE49-F238E27FC236}">
              <a16:creationId xmlns:a16="http://schemas.microsoft.com/office/drawing/2014/main" xmlns="" id="{FA01EE95-D9DF-4A56-9DB6-B2457E28CE98}"/>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a:extLst>
            <a:ext uri="{FF2B5EF4-FFF2-40B4-BE49-F238E27FC236}">
              <a16:creationId xmlns:a16="http://schemas.microsoft.com/office/drawing/2014/main" xmlns="" id="{0F4703C9-6A20-4D22-AABE-A11F2B516AF7}"/>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a:extLst>
            <a:ext uri="{FF2B5EF4-FFF2-40B4-BE49-F238E27FC236}">
              <a16:creationId xmlns:a16="http://schemas.microsoft.com/office/drawing/2014/main" xmlns="" id="{D1EC586D-EB68-4B70-9090-09BA1B741E26}"/>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a:extLst>
            <a:ext uri="{FF2B5EF4-FFF2-40B4-BE49-F238E27FC236}">
              <a16:creationId xmlns:a16="http://schemas.microsoft.com/office/drawing/2014/main" xmlns="" id="{CEF1F159-9F92-4F0C-B25E-955C6479138D}"/>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a:extLst>
            <a:ext uri="{FF2B5EF4-FFF2-40B4-BE49-F238E27FC236}">
              <a16:creationId xmlns:a16="http://schemas.microsoft.com/office/drawing/2014/main" xmlns="" id="{044DDEA8-AB0D-465E-B28D-59F96AB9BFDB}"/>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a:extLst>
            <a:ext uri="{FF2B5EF4-FFF2-40B4-BE49-F238E27FC236}">
              <a16:creationId xmlns:a16="http://schemas.microsoft.com/office/drawing/2014/main" xmlns="" id="{25C83120-642A-473D-B4EE-B3421EDDDE2F}"/>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a:extLst>
            <a:ext uri="{FF2B5EF4-FFF2-40B4-BE49-F238E27FC236}">
              <a16:creationId xmlns:a16="http://schemas.microsoft.com/office/drawing/2014/main" xmlns="" id="{8232218A-FB26-408C-8FA7-8581C45B1605}"/>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a:extLst>
            <a:ext uri="{FF2B5EF4-FFF2-40B4-BE49-F238E27FC236}">
              <a16:creationId xmlns:a16="http://schemas.microsoft.com/office/drawing/2014/main" xmlns="" id="{2DC0B3EE-B23B-4829-A679-18624427641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xmlns="" id="{7D44780E-02B2-47B2-9E8E-582F78CAD87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xmlns="" id="{F02AB0DB-E785-48D1-B711-C8525B6FC0E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a:extLst>
            <a:ext uri="{FF2B5EF4-FFF2-40B4-BE49-F238E27FC236}">
              <a16:creationId xmlns:a16="http://schemas.microsoft.com/office/drawing/2014/main" xmlns="" id="{636A11D8-8C1F-4F5A-9EEA-8F9F64F12F4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9" name="直線コネクタ 348">
          <a:extLst>
            <a:ext uri="{FF2B5EF4-FFF2-40B4-BE49-F238E27FC236}">
              <a16:creationId xmlns:a16="http://schemas.microsoft.com/office/drawing/2014/main" xmlns="" id="{D9C8594B-F20A-458B-B2DC-E5B3D9D033D2}"/>
            </a:ext>
          </a:extLst>
        </xdr:cNvPr>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50" name="【福祉施設】&#10;一人当たり面積最小値テキスト">
          <a:extLst>
            <a:ext uri="{FF2B5EF4-FFF2-40B4-BE49-F238E27FC236}">
              <a16:creationId xmlns:a16="http://schemas.microsoft.com/office/drawing/2014/main" xmlns="" id="{E201D1C4-19C7-40A2-959B-D7F9E1635264}"/>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51" name="直線コネクタ 350">
          <a:extLst>
            <a:ext uri="{FF2B5EF4-FFF2-40B4-BE49-F238E27FC236}">
              <a16:creationId xmlns:a16="http://schemas.microsoft.com/office/drawing/2014/main" xmlns="" id="{4860DEC1-266A-4AA3-9F06-57EB1C9E4499}"/>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52" name="【福祉施設】&#10;一人当たり面積最大値テキスト">
          <a:extLst>
            <a:ext uri="{FF2B5EF4-FFF2-40B4-BE49-F238E27FC236}">
              <a16:creationId xmlns:a16="http://schemas.microsoft.com/office/drawing/2014/main" xmlns="" id="{FED2EB43-E8CA-47C0-BD0B-78158B0929BD}"/>
            </a:ext>
          </a:extLst>
        </xdr:cNvPr>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53" name="直線コネクタ 352">
          <a:extLst>
            <a:ext uri="{FF2B5EF4-FFF2-40B4-BE49-F238E27FC236}">
              <a16:creationId xmlns:a16="http://schemas.microsoft.com/office/drawing/2014/main" xmlns="" id="{12BF38DF-218B-4475-83B2-71257557B7FA}"/>
            </a:ext>
          </a:extLst>
        </xdr:cNvPr>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121756</xdr:rowOff>
    </xdr:from>
    <xdr:ext cx="469744" cy="259045"/>
    <xdr:sp macro="" textlink="">
      <xdr:nvSpPr>
        <xdr:cNvPr id="354" name="【福祉施設】&#10;一人当たり面積平均値テキスト">
          <a:extLst>
            <a:ext uri="{FF2B5EF4-FFF2-40B4-BE49-F238E27FC236}">
              <a16:creationId xmlns:a16="http://schemas.microsoft.com/office/drawing/2014/main" xmlns="" id="{A82BFB64-C955-47A4-8B77-5F609D361541}"/>
            </a:ext>
          </a:extLst>
        </xdr:cNvPr>
        <xdr:cNvSpPr txBox="1"/>
      </xdr:nvSpPr>
      <xdr:spPr>
        <a:xfrm>
          <a:off x="10515600" y="141806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98879</xdr:rowOff>
    </xdr:from>
    <xdr:to>
      <xdr:col>55</xdr:col>
      <xdr:colOff>50800</xdr:colOff>
      <xdr:row>84</xdr:row>
      <xdr:rowOff>29029</xdr:rowOff>
    </xdr:to>
    <xdr:sp macro="" textlink="">
      <xdr:nvSpPr>
        <xdr:cNvPr id="355" name="フローチャート: 判断 354">
          <a:extLst>
            <a:ext uri="{FF2B5EF4-FFF2-40B4-BE49-F238E27FC236}">
              <a16:creationId xmlns:a16="http://schemas.microsoft.com/office/drawing/2014/main" xmlns="" id="{EB20E628-0951-4B58-8B7B-1023ED6A7BC0}"/>
            </a:ext>
          </a:extLst>
        </xdr:cNvPr>
        <xdr:cNvSpPr/>
      </xdr:nvSpPr>
      <xdr:spPr>
        <a:xfrm>
          <a:off x="104267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66221</xdr:rowOff>
    </xdr:from>
    <xdr:to>
      <xdr:col>50</xdr:col>
      <xdr:colOff>165100</xdr:colOff>
      <xdr:row>83</xdr:row>
      <xdr:rowOff>167821</xdr:rowOff>
    </xdr:to>
    <xdr:sp macro="" textlink="">
      <xdr:nvSpPr>
        <xdr:cNvPr id="356" name="フローチャート: 判断 355">
          <a:extLst>
            <a:ext uri="{FF2B5EF4-FFF2-40B4-BE49-F238E27FC236}">
              <a16:creationId xmlns:a16="http://schemas.microsoft.com/office/drawing/2014/main" xmlns="" id="{B57EB2ED-872E-45EE-8AFC-CE78473AE993}"/>
            </a:ext>
          </a:extLst>
        </xdr:cNvPr>
        <xdr:cNvSpPr/>
      </xdr:nvSpPr>
      <xdr:spPr>
        <a:xfrm>
          <a:off x="95885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55336</xdr:rowOff>
    </xdr:from>
    <xdr:to>
      <xdr:col>46</xdr:col>
      <xdr:colOff>38100</xdr:colOff>
      <xdr:row>83</xdr:row>
      <xdr:rowOff>156936</xdr:rowOff>
    </xdr:to>
    <xdr:sp macro="" textlink="">
      <xdr:nvSpPr>
        <xdr:cNvPr id="357" name="フローチャート: 判断 356">
          <a:extLst>
            <a:ext uri="{FF2B5EF4-FFF2-40B4-BE49-F238E27FC236}">
              <a16:creationId xmlns:a16="http://schemas.microsoft.com/office/drawing/2014/main" xmlns="" id="{637D8ED0-3A6E-4BA9-B10D-7CA36DE24702}"/>
            </a:ext>
          </a:extLst>
        </xdr:cNvPr>
        <xdr:cNvSpPr/>
      </xdr:nvSpPr>
      <xdr:spPr>
        <a:xfrm>
          <a:off x="8699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55336</xdr:rowOff>
    </xdr:from>
    <xdr:to>
      <xdr:col>41</xdr:col>
      <xdr:colOff>101600</xdr:colOff>
      <xdr:row>83</xdr:row>
      <xdr:rowOff>156936</xdr:rowOff>
    </xdr:to>
    <xdr:sp macro="" textlink="">
      <xdr:nvSpPr>
        <xdr:cNvPr id="358" name="フローチャート: 判断 357">
          <a:extLst>
            <a:ext uri="{FF2B5EF4-FFF2-40B4-BE49-F238E27FC236}">
              <a16:creationId xmlns:a16="http://schemas.microsoft.com/office/drawing/2014/main" xmlns="" id="{88DB423C-4DBA-4E77-BE08-775A5D98368D}"/>
            </a:ext>
          </a:extLst>
        </xdr:cNvPr>
        <xdr:cNvSpPr/>
      </xdr:nvSpPr>
      <xdr:spPr>
        <a:xfrm>
          <a:off x="7810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9" name="フローチャート: 判断 358">
          <a:extLst>
            <a:ext uri="{FF2B5EF4-FFF2-40B4-BE49-F238E27FC236}">
              <a16:creationId xmlns:a16="http://schemas.microsoft.com/office/drawing/2014/main" xmlns="" id="{32419432-DE97-480C-A427-41D981684FC6}"/>
            </a:ext>
          </a:extLst>
        </xdr:cNvPr>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47975915-86E1-4AE9-8330-0F7606BAB5B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xmlns="" id="{C0C83593-C439-4A07-ABDA-747C4E50A35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xmlns="" id="{39422ED7-BA2E-4318-9356-DA46B43E8E9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xmlns="" id="{671F7CDE-9031-4724-9EC5-7A7852FA6AA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xmlns="" id="{F0B3FACE-F9D3-41D5-80D2-79252EA47D6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120650</xdr:rowOff>
    </xdr:from>
    <xdr:to>
      <xdr:col>55</xdr:col>
      <xdr:colOff>50800</xdr:colOff>
      <xdr:row>84</xdr:row>
      <xdr:rowOff>50800</xdr:rowOff>
    </xdr:to>
    <xdr:sp macro="" textlink="">
      <xdr:nvSpPr>
        <xdr:cNvPr id="365" name="楕円 364">
          <a:extLst>
            <a:ext uri="{FF2B5EF4-FFF2-40B4-BE49-F238E27FC236}">
              <a16:creationId xmlns:a16="http://schemas.microsoft.com/office/drawing/2014/main" xmlns="" id="{CBBDA3DC-5ED5-439C-9F88-92370C90F583}"/>
            </a:ext>
          </a:extLst>
        </xdr:cNvPr>
        <xdr:cNvSpPr/>
      </xdr:nvSpPr>
      <xdr:spPr>
        <a:xfrm>
          <a:off x="10426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99077</xdr:rowOff>
    </xdr:from>
    <xdr:ext cx="469744" cy="259045"/>
    <xdr:sp macro="" textlink="">
      <xdr:nvSpPr>
        <xdr:cNvPr id="366" name="【福祉施設】&#10;一人当たり面積該当値テキスト">
          <a:extLst>
            <a:ext uri="{FF2B5EF4-FFF2-40B4-BE49-F238E27FC236}">
              <a16:creationId xmlns:a16="http://schemas.microsoft.com/office/drawing/2014/main" xmlns="" id="{772AB8DC-7AA8-4F17-A43A-F5BC95073A7A}"/>
            </a:ext>
          </a:extLst>
        </xdr:cNvPr>
        <xdr:cNvSpPr txBox="1"/>
      </xdr:nvSpPr>
      <xdr:spPr>
        <a:xfrm>
          <a:off x="10515600"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109764</xdr:rowOff>
    </xdr:from>
    <xdr:to>
      <xdr:col>50</xdr:col>
      <xdr:colOff>165100</xdr:colOff>
      <xdr:row>84</xdr:row>
      <xdr:rowOff>39914</xdr:rowOff>
    </xdr:to>
    <xdr:sp macro="" textlink="">
      <xdr:nvSpPr>
        <xdr:cNvPr id="367" name="楕円 366">
          <a:extLst>
            <a:ext uri="{FF2B5EF4-FFF2-40B4-BE49-F238E27FC236}">
              <a16:creationId xmlns:a16="http://schemas.microsoft.com/office/drawing/2014/main" xmlns="" id="{49FF5FAE-48A1-436B-9948-A41B87F2B5E2}"/>
            </a:ext>
          </a:extLst>
        </xdr:cNvPr>
        <xdr:cNvSpPr/>
      </xdr:nvSpPr>
      <xdr:spPr>
        <a:xfrm>
          <a:off x="9588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160564</xdr:rowOff>
    </xdr:from>
    <xdr:to>
      <xdr:col>55</xdr:col>
      <xdr:colOff>0</xdr:colOff>
      <xdr:row>84</xdr:row>
      <xdr:rowOff>0</xdr:rowOff>
    </xdr:to>
    <xdr:cxnSp macro="">
      <xdr:nvCxnSpPr>
        <xdr:cNvPr id="368" name="直線コネクタ 367">
          <a:extLst>
            <a:ext uri="{FF2B5EF4-FFF2-40B4-BE49-F238E27FC236}">
              <a16:creationId xmlns:a16="http://schemas.microsoft.com/office/drawing/2014/main" xmlns="" id="{E07C3E6B-334C-4583-A5E3-95A2EFE2422D}"/>
            </a:ext>
          </a:extLst>
        </xdr:cNvPr>
        <xdr:cNvCxnSpPr/>
      </xdr:nvCxnSpPr>
      <xdr:spPr>
        <a:xfrm>
          <a:off x="9639300" y="143909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109764</xdr:rowOff>
    </xdr:from>
    <xdr:to>
      <xdr:col>46</xdr:col>
      <xdr:colOff>38100</xdr:colOff>
      <xdr:row>84</xdr:row>
      <xdr:rowOff>39914</xdr:rowOff>
    </xdr:to>
    <xdr:sp macro="" textlink="">
      <xdr:nvSpPr>
        <xdr:cNvPr id="369" name="楕円 368">
          <a:extLst>
            <a:ext uri="{FF2B5EF4-FFF2-40B4-BE49-F238E27FC236}">
              <a16:creationId xmlns:a16="http://schemas.microsoft.com/office/drawing/2014/main" xmlns="" id="{1C0AD629-4017-42EB-B9E6-983AD5831AFD}"/>
            </a:ext>
          </a:extLst>
        </xdr:cNvPr>
        <xdr:cNvSpPr/>
      </xdr:nvSpPr>
      <xdr:spPr>
        <a:xfrm>
          <a:off x="8699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160564</xdr:rowOff>
    </xdr:from>
    <xdr:to>
      <xdr:col>50</xdr:col>
      <xdr:colOff>114300</xdr:colOff>
      <xdr:row>83</xdr:row>
      <xdr:rowOff>160564</xdr:rowOff>
    </xdr:to>
    <xdr:cxnSp macro="">
      <xdr:nvCxnSpPr>
        <xdr:cNvPr id="370" name="直線コネクタ 369">
          <a:extLst>
            <a:ext uri="{FF2B5EF4-FFF2-40B4-BE49-F238E27FC236}">
              <a16:creationId xmlns:a16="http://schemas.microsoft.com/office/drawing/2014/main" xmlns="" id="{CE99C11C-229D-4179-B713-B13C332F57B2}"/>
            </a:ext>
          </a:extLst>
        </xdr:cNvPr>
        <xdr:cNvCxnSpPr/>
      </xdr:nvCxnSpPr>
      <xdr:spPr>
        <a:xfrm>
          <a:off x="8750300" y="143909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109764</xdr:rowOff>
    </xdr:from>
    <xdr:to>
      <xdr:col>41</xdr:col>
      <xdr:colOff>101600</xdr:colOff>
      <xdr:row>84</xdr:row>
      <xdr:rowOff>39914</xdr:rowOff>
    </xdr:to>
    <xdr:sp macro="" textlink="">
      <xdr:nvSpPr>
        <xdr:cNvPr id="371" name="楕円 370">
          <a:extLst>
            <a:ext uri="{FF2B5EF4-FFF2-40B4-BE49-F238E27FC236}">
              <a16:creationId xmlns:a16="http://schemas.microsoft.com/office/drawing/2014/main" xmlns="" id="{75D7D947-AD53-41D1-92EE-83BF46E34668}"/>
            </a:ext>
          </a:extLst>
        </xdr:cNvPr>
        <xdr:cNvSpPr/>
      </xdr:nvSpPr>
      <xdr:spPr>
        <a:xfrm>
          <a:off x="7810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160564</xdr:rowOff>
    </xdr:from>
    <xdr:to>
      <xdr:col>45</xdr:col>
      <xdr:colOff>177800</xdr:colOff>
      <xdr:row>83</xdr:row>
      <xdr:rowOff>160564</xdr:rowOff>
    </xdr:to>
    <xdr:cxnSp macro="">
      <xdr:nvCxnSpPr>
        <xdr:cNvPr id="372" name="直線コネクタ 371">
          <a:extLst>
            <a:ext uri="{FF2B5EF4-FFF2-40B4-BE49-F238E27FC236}">
              <a16:creationId xmlns:a16="http://schemas.microsoft.com/office/drawing/2014/main" xmlns="" id="{ED34A732-2B89-425D-8873-A5E7C2171A30}"/>
            </a:ext>
          </a:extLst>
        </xdr:cNvPr>
        <xdr:cNvCxnSpPr/>
      </xdr:nvCxnSpPr>
      <xdr:spPr>
        <a:xfrm>
          <a:off x="7861300" y="143909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142421</xdr:rowOff>
    </xdr:from>
    <xdr:to>
      <xdr:col>36</xdr:col>
      <xdr:colOff>165100</xdr:colOff>
      <xdr:row>84</xdr:row>
      <xdr:rowOff>72571</xdr:rowOff>
    </xdr:to>
    <xdr:sp macro="" textlink="">
      <xdr:nvSpPr>
        <xdr:cNvPr id="373" name="楕円 372">
          <a:extLst>
            <a:ext uri="{FF2B5EF4-FFF2-40B4-BE49-F238E27FC236}">
              <a16:creationId xmlns:a16="http://schemas.microsoft.com/office/drawing/2014/main" xmlns="" id="{FA2C7290-8992-43F2-A535-9DB0F433E34C}"/>
            </a:ext>
          </a:extLst>
        </xdr:cNvPr>
        <xdr:cNvSpPr/>
      </xdr:nvSpPr>
      <xdr:spPr>
        <a:xfrm>
          <a:off x="6921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160564</xdr:rowOff>
    </xdr:from>
    <xdr:to>
      <xdr:col>41</xdr:col>
      <xdr:colOff>50800</xdr:colOff>
      <xdr:row>84</xdr:row>
      <xdr:rowOff>21771</xdr:rowOff>
    </xdr:to>
    <xdr:cxnSp macro="">
      <xdr:nvCxnSpPr>
        <xdr:cNvPr id="374" name="直線コネクタ 373">
          <a:extLst>
            <a:ext uri="{FF2B5EF4-FFF2-40B4-BE49-F238E27FC236}">
              <a16:creationId xmlns:a16="http://schemas.microsoft.com/office/drawing/2014/main" xmlns="" id="{C2AF5C58-9F0F-46C4-AD64-7C7657255233}"/>
            </a:ext>
          </a:extLst>
        </xdr:cNvPr>
        <xdr:cNvCxnSpPr/>
      </xdr:nvCxnSpPr>
      <xdr:spPr>
        <a:xfrm flipV="1">
          <a:off x="6972300" y="143909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12898</xdr:rowOff>
    </xdr:from>
    <xdr:ext cx="469744" cy="259045"/>
    <xdr:sp macro="" textlink="">
      <xdr:nvSpPr>
        <xdr:cNvPr id="375" name="n_1aveValue【福祉施設】&#10;一人当たり面積">
          <a:extLst>
            <a:ext uri="{FF2B5EF4-FFF2-40B4-BE49-F238E27FC236}">
              <a16:creationId xmlns:a16="http://schemas.microsoft.com/office/drawing/2014/main" xmlns="" id="{9B7BF62E-37D2-4332-8D7A-2E0A8B10D595}"/>
            </a:ext>
          </a:extLst>
        </xdr:cNvPr>
        <xdr:cNvSpPr txBox="1"/>
      </xdr:nvSpPr>
      <xdr:spPr>
        <a:xfrm>
          <a:off x="9391727" y="140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2013</xdr:rowOff>
    </xdr:from>
    <xdr:ext cx="469744" cy="259045"/>
    <xdr:sp macro="" textlink="">
      <xdr:nvSpPr>
        <xdr:cNvPr id="376" name="n_2aveValue【福祉施設】&#10;一人当たり面積">
          <a:extLst>
            <a:ext uri="{FF2B5EF4-FFF2-40B4-BE49-F238E27FC236}">
              <a16:creationId xmlns:a16="http://schemas.microsoft.com/office/drawing/2014/main" xmlns="" id="{3055EF73-4BC3-411C-82C4-E534FA8CDB77}"/>
            </a:ext>
          </a:extLst>
        </xdr:cNvPr>
        <xdr:cNvSpPr txBox="1"/>
      </xdr:nvSpPr>
      <xdr:spPr>
        <a:xfrm>
          <a:off x="85154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2013</xdr:rowOff>
    </xdr:from>
    <xdr:ext cx="469744" cy="259045"/>
    <xdr:sp macro="" textlink="">
      <xdr:nvSpPr>
        <xdr:cNvPr id="377" name="n_3aveValue【福祉施設】&#10;一人当たり面積">
          <a:extLst>
            <a:ext uri="{FF2B5EF4-FFF2-40B4-BE49-F238E27FC236}">
              <a16:creationId xmlns:a16="http://schemas.microsoft.com/office/drawing/2014/main" xmlns="" id="{44B7B431-6BB4-4EAB-92C5-94442F07148B}"/>
            </a:ext>
          </a:extLst>
        </xdr:cNvPr>
        <xdr:cNvSpPr txBox="1"/>
      </xdr:nvSpPr>
      <xdr:spPr>
        <a:xfrm>
          <a:off x="76264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78" name="n_4aveValue【福祉施設】&#10;一人当たり面積">
          <a:extLst>
            <a:ext uri="{FF2B5EF4-FFF2-40B4-BE49-F238E27FC236}">
              <a16:creationId xmlns:a16="http://schemas.microsoft.com/office/drawing/2014/main" xmlns="" id="{9403274A-7988-4C56-BC4B-802E3FB9F1A4}"/>
            </a:ext>
          </a:extLst>
        </xdr:cNvPr>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31041</xdr:rowOff>
    </xdr:from>
    <xdr:ext cx="469744" cy="259045"/>
    <xdr:sp macro="" textlink="">
      <xdr:nvSpPr>
        <xdr:cNvPr id="379" name="n_1mainValue【福祉施設】&#10;一人当たり面積">
          <a:extLst>
            <a:ext uri="{FF2B5EF4-FFF2-40B4-BE49-F238E27FC236}">
              <a16:creationId xmlns:a16="http://schemas.microsoft.com/office/drawing/2014/main" xmlns="" id="{E5998D83-063A-4FCB-9F69-4A7D5FB14E13}"/>
            </a:ext>
          </a:extLst>
        </xdr:cNvPr>
        <xdr:cNvSpPr txBox="1"/>
      </xdr:nvSpPr>
      <xdr:spPr>
        <a:xfrm>
          <a:off x="93917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31041</xdr:rowOff>
    </xdr:from>
    <xdr:ext cx="469744" cy="259045"/>
    <xdr:sp macro="" textlink="">
      <xdr:nvSpPr>
        <xdr:cNvPr id="380" name="n_2mainValue【福祉施設】&#10;一人当たり面積">
          <a:extLst>
            <a:ext uri="{FF2B5EF4-FFF2-40B4-BE49-F238E27FC236}">
              <a16:creationId xmlns:a16="http://schemas.microsoft.com/office/drawing/2014/main" xmlns="" id="{0A9BC0CB-6E13-4B43-B355-2BF0D6AB34A0}"/>
            </a:ext>
          </a:extLst>
        </xdr:cNvPr>
        <xdr:cNvSpPr txBox="1"/>
      </xdr:nvSpPr>
      <xdr:spPr>
        <a:xfrm>
          <a:off x="85154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31041</xdr:rowOff>
    </xdr:from>
    <xdr:ext cx="469744" cy="259045"/>
    <xdr:sp macro="" textlink="">
      <xdr:nvSpPr>
        <xdr:cNvPr id="381" name="n_3mainValue【福祉施設】&#10;一人当たり面積">
          <a:extLst>
            <a:ext uri="{FF2B5EF4-FFF2-40B4-BE49-F238E27FC236}">
              <a16:creationId xmlns:a16="http://schemas.microsoft.com/office/drawing/2014/main" xmlns="" id="{86DDEFA2-5867-4CBE-9CAD-33B62B8CFC3F}"/>
            </a:ext>
          </a:extLst>
        </xdr:cNvPr>
        <xdr:cNvSpPr txBox="1"/>
      </xdr:nvSpPr>
      <xdr:spPr>
        <a:xfrm>
          <a:off x="76264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63698</xdr:rowOff>
    </xdr:from>
    <xdr:ext cx="469744" cy="259045"/>
    <xdr:sp macro="" textlink="">
      <xdr:nvSpPr>
        <xdr:cNvPr id="382" name="n_4mainValue【福祉施設】&#10;一人当たり面積">
          <a:extLst>
            <a:ext uri="{FF2B5EF4-FFF2-40B4-BE49-F238E27FC236}">
              <a16:creationId xmlns:a16="http://schemas.microsoft.com/office/drawing/2014/main" xmlns="" id="{F23E6C77-1B39-4F91-A65C-0626EF110FEC}"/>
            </a:ext>
          </a:extLst>
        </xdr:cNvPr>
        <xdr:cNvSpPr txBox="1"/>
      </xdr:nvSpPr>
      <xdr:spPr>
        <a:xfrm>
          <a:off x="67374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xmlns="" id="{54B0E593-3F77-4539-B78C-37C05FB97D3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xmlns="" id="{54F7CF93-D223-40CA-A065-E3374D1057E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xmlns="" id="{15D7EF23-7502-45EB-AC75-1229C2423D9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xmlns="" id="{460A5A88-6982-433E-B921-075695812CF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xmlns="" id="{223C26F8-A7F4-4B25-AD5C-A43E842B257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xmlns="" id="{C1903C19-7D61-4CF6-A80D-F9B08726561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xmlns="" id="{9B992EC9-0213-402A-8A2A-1FA7BC95BFF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xmlns="" id="{EED3063A-5F5F-4A84-9D25-C000546AF16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a16="http://schemas.microsoft.com/office/drawing/2014/main" xmlns="" id="{72C28CEC-077A-4A0D-9877-4EB3183C5F5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xmlns="" id="{D6424752-3ADF-4F6D-B986-B59E3CFD59F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a:extLst>
            <a:ext uri="{FF2B5EF4-FFF2-40B4-BE49-F238E27FC236}">
              <a16:creationId xmlns:a16="http://schemas.microsoft.com/office/drawing/2014/main" xmlns="" id="{B8F335E0-F364-415A-A53B-D4FF1CDB7AE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a:extLst>
            <a:ext uri="{FF2B5EF4-FFF2-40B4-BE49-F238E27FC236}">
              <a16:creationId xmlns:a16="http://schemas.microsoft.com/office/drawing/2014/main" xmlns="" id="{258681D7-C75F-4F5C-AFA9-914CF217774B}"/>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a:extLst>
            <a:ext uri="{FF2B5EF4-FFF2-40B4-BE49-F238E27FC236}">
              <a16:creationId xmlns:a16="http://schemas.microsoft.com/office/drawing/2014/main" xmlns="" id="{579E65FC-DEF9-4EE9-A70F-E10AA3322DA5}"/>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a:extLst>
            <a:ext uri="{FF2B5EF4-FFF2-40B4-BE49-F238E27FC236}">
              <a16:creationId xmlns:a16="http://schemas.microsoft.com/office/drawing/2014/main" xmlns="" id="{9BE30851-F24B-404D-B3B1-83CA34F02866}"/>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a:extLst>
            <a:ext uri="{FF2B5EF4-FFF2-40B4-BE49-F238E27FC236}">
              <a16:creationId xmlns:a16="http://schemas.microsoft.com/office/drawing/2014/main" xmlns="" id="{7C0FFCB1-554A-49B7-B0C4-52B51A3FFD6C}"/>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a:extLst>
            <a:ext uri="{FF2B5EF4-FFF2-40B4-BE49-F238E27FC236}">
              <a16:creationId xmlns:a16="http://schemas.microsoft.com/office/drawing/2014/main" xmlns="" id="{9C479C58-8BC0-4E01-AA43-2FB1CDB8E327}"/>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a:extLst>
            <a:ext uri="{FF2B5EF4-FFF2-40B4-BE49-F238E27FC236}">
              <a16:creationId xmlns:a16="http://schemas.microsoft.com/office/drawing/2014/main" xmlns="" id="{D2264AE0-3964-4F5D-8D6B-3B6430E04BB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a:extLst>
            <a:ext uri="{FF2B5EF4-FFF2-40B4-BE49-F238E27FC236}">
              <a16:creationId xmlns:a16="http://schemas.microsoft.com/office/drawing/2014/main" xmlns="" id="{040D8BE7-F7B6-448A-AEED-2F473D34F16B}"/>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a:extLst>
            <a:ext uri="{FF2B5EF4-FFF2-40B4-BE49-F238E27FC236}">
              <a16:creationId xmlns:a16="http://schemas.microsoft.com/office/drawing/2014/main" xmlns="" id="{8041B743-5C06-4AE8-A55C-3754878E68F5}"/>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a:extLst>
            <a:ext uri="{FF2B5EF4-FFF2-40B4-BE49-F238E27FC236}">
              <a16:creationId xmlns:a16="http://schemas.microsoft.com/office/drawing/2014/main" xmlns="" id="{1E787B22-CD96-47A6-876B-2DC0533F5CF3}"/>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3" name="テキスト ボックス 402">
          <a:extLst>
            <a:ext uri="{FF2B5EF4-FFF2-40B4-BE49-F238E27FC236}">
              <a16:creationId xmlns:a16="http://schemas.microsoft.com/office/drawing/2014/main" xmlns="" id="{3954AE32-A852-4D32-A5DA-CCEA6BF76218}"/>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xmlns="" id="{DD430581-08FB-4002-887E-4C9D951ACA4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5" name="テキスト ボックス 404">
          <a:extLst>
            <a:ext uri="{FF2B5EF4-FFF2-40B4-BE49-F238E27FC236}">
              <a16:creationId xmlns:a16="http://schemas.microsoft.com/office/drawing/2014/main" xmlns="" id="{98443A03-A948-4436-BF62-CCE73B1B6632}"/>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a:extLst>
            <a:ext uri="{FF2B5EF4-FFF2-40B4-BE49-F238E27FC236}">
              <a16:creationId xmlns:a16="http://schemas.microsoft.com/office/drawing/2014/main" xmlns="" id="{0069D7A1-735A-47B3-9838-C315AE05149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127636</xdr:rowOff>
    </xdr:from>
    <xdr:to>
      <xdr:col>24</xdr:col>
      <xdr:colOff>62865</xdr:colOff>
      <xdr:row>108</xdr:row>
      <xdr:rowOff>87630</xdr:rowOff>
    </xdr:to>
    <xdr:cxnSp macro="">
      <xdr:nvCxnSpPr>
        <xdr:cNvPr id="407" name="直線コネクタ 406">
          <a:extLst>
            <a:ext uri="{FF2B5EF4-FFF2-40B4-BE49-F238E27FC236}">
              <a16:creationId xmlns:a16="http://schemas.microsoft.com/office/drawing/2014/main" xmlns="" id="{ADAFD765-2F75-4B74-87C8-595253DE7487}"/>
            </a:ext>
          </a:extLst>
        </xdr:cNvPr>
        <xdr:cNvCxnSpPr/>
      </xdr:nvCxnSpPr>
      <xdr:spPr>
        <a:xfrm flipV="1">
          <a:off x="4634865" y="17101186"/>
          <a:ext cx="0" cy="1503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405111" cy="259045"/>
    <xdr:sp macro="" textlink="">
      <xdr:nvSpPr>
        <xdr:cNvPr id="408" name="【市民会館】&#10;有形固定資産減価償却率最小値テキスト">
          <a:extLst>
            <a:ext uri="{FF2B5EF4-FFF2-40B4-BE49-F238E27FC236}">
              <a16:creationId xmlns:a16="http://schemas.microsoft.com/office/drawing/2014/main" xmlns="" id="{DF28AF96-828D-40E4-8EFB-233A093CE344}"/>
            </a:ext>
          </a:extLst>
        </xdr:cNvPr>
        <xdr:cNvSpPr txBox="1"/>
      </xdr:nvSpPr>
      <xdr:spPr>
        <a:xfrm>
          <a:off x="4673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409" name="直線コネクタ 408">
          <a:extLst>
            <a:ext uri="{FF2B5EF4-FFF2-40B4-BE49-F238E27FC236}">
              <a16:creationId xmlns:a16="http://schemas.microsoft.com/office/drawing/2014/main" xmlns="" id="{923D814A-046D-4BC4-B325-879FD247AF14}"/>
            </a:ext>
          </a:extLst>
        </xdr:cNvPr>
        <xdr:cNvCxnSpPr/>
      </xdr:nvCxnSpPr>
      <xdr:spPr>
        <a:xfrm>
          <a:off x="4546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74313</xdr:rowOff>
    </xdr:from>
    <xdr:ext cx="405111" cy="259045"/>
    <xdr:sp macro="" textlink="">
      <xdr:nvSpPr>
        <xdr:cNvPr id="410" name="【市民会館】&#10;有形固定資産減価償却率最大値テキスト">
          <a:extLst>
            <a:ext uri="{FF2B5EF4-FFF2-40B4-BE49-F238E27FC236}">
              <a16:creationId xmlns:a16="http://schemas.microsoft.com/office/drawing/2014/main" xmlns="" id="{5EBA9329-9BE2-4073-A034-1CC143D8E17A}"/>
            </a:ext>
          </a:extLst>
        </xdr:cNvPr>
        <xdr:cNvSpPr txBox="1"/>
      </xdr:nvSpPr>
      <xdr:spPr>
        <a:xfrm>
          <a:off x="4673600" y="1687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127636</xdr:rowOff>
    </xdr:from>
    <xdr:to>
      <xdr:col>24</xdr:col>
      <xdr:colOff>152400</xdr:colOff>
      <xdr:row>99</xdr:row>
      <xdr:rowOff>127636</xdr:rowOff>
    </xdr:to>
    <xdr:cxnSp macro="">
      <xdr:nvCxnSpPr>
        <xdr:cNvPr id="411" name="直線コネクタ 410">
          <a:extLst>
            <a:ext uri="{FF2B5EF4-FFF2-40B4-BE49-F238E27FC236}">
              <a16:creationId xmlns:a16="http://schemas.microsoft.com/office/drawing/2014/main" xmlns="" id="{E34E592B-AFF3-49C6-ACFD-C1DCDAA2E2C0}"/>
            </a:ext>
          </a:extLst>
        </xdr:cNvPr>
        <xdr:cNvCxnSpPr/>
      </xdr:nvCxnSpPr>
      <xdr:spPr>
        <a:xfrm>
          <a:off x="4546600" y="1710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99713</xdr:rowOff>
    </xdr:from>
    <xdr:ext cx="405111" cy="259045"/>
    <xdr:sp macro="" textlink="">
      <xdr:nvSpPr>
        <xdr:cNvPr id="412" name="【市民会館】&#10;有形固定資産減価償却率平均値テキスト">
          <a:extLst>
            <a:ext uri="{FF2B5EF4-FFF2-40B4-BE49-F238E27FC236}">
              <a16:creationId xmlns:a16="http://schemas.microsoft.com/office/drawing/2014/main" xmlns="" id="{63CA91A6-FBE0-4A6D-961C-A0C59051DA9A}"/>
            </a:ext>
          </a:extLst>
        </xdr:cNvPr>
        <xdr:cNvSpPr txBox="1"/>
      </xdr:nvSpPr>
      <xdr:spPr>
        <a:xfrm>
          <a:off x="4673600" y="17587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76836</xdr:rowOff>
    </xdr:from>
    <xdr:to>
      <xdr:col>24</xdr:col>
      <xdr:colOff>114300</xdr:colOff>
      <xdr:row>104</xdr:row>
      <xdr:rowOff>6986</xdr:rowOff>
    </xdr:to>
    <xdr:sp macro="" textlink="">
      <xdr:nvSpPr>
        <xdr:cNvPr id="413" name="フローチャート: 判断 412">
          <a:extLst>
            <a:ext uri="{FF2B5EF4-FFF2-40B4-BE49-F238E27FC236}">
              <a16:creationId xmlns:a16="http://schemas.microsoft.com/office/drawing/2014/main" xmlns="" id="{FDD2B3BA-F3C6-457C-826C-D8F2673E3207}"/>
            </a:ext>
          </a:extLst>
        </xdr:cNvPr>
        <xdr:cNvSpPr/>
      </xdr:nvSpPr>
      <xdr:spPr>
        <a:xfrm>
          <a:off x="4584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65405</xdr:rowOff>
    </xdr:from>
    <xdr:to>
      <xdr:col>20</xdr:col>
      <xdr:colOff>38100</xdr:colOff>
      <xdr:row>103</xdr:row>
      <xdr:rowOff>167005</xdr:rowOff>
    </xdr:to>
    <xdr:sp macro="" textlink="">
      <xdr:nvSpPr>
        <xdr:cNvPr id="414" name="フローチャート: 判断 413">
          <a:extLst>
            <a:ext uri="{FF2B5EF4-FFF2-40B4-BE49-F238E27FC236}">
              <a16:creationId xmlns:a16="http://schemas.microsoft.com/office/drawing/2014/main" xmlns="" id="{34204196-4A5A-42B2-AD3C-7F9CF594D556}"/>
            </a:ext>
          </a:extLst>
        </xdr:cNvPr>
        <xdr:cNvSpPr/>
      </xdr:nvSpPr>
      <xdr:spPr>
        <a:xfrm>
          <a:off x="3746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63500</xdr:rowOff>
    </xdr:from>
    <xdr:to>
      <xdr:col>15</xdr:col>
      <xdr:colOff>101600</xdr:colOff>
      <xdr:row>103</xdr:row>
      <xdr:rowOff>165100</xdr:rowOff>
    </xdr:to>
    <xdr:sp macro="" textlink="">
      <xdr:nvSpPr>
        <xdr:cNvPr id="415" name="フローチャート: 判断 414">
          <a:extLst>
            <a:ext uri="{FF2B5EF4-FFF2-40B4-BE49-F238E27FC236}">
              <a16:creationId xmlns:a16="http://schemas.microsoft.com/office/drawing/2014/main" xmlns="" id="{653F1BFD-F500-45F3-A809-BF89525141B0}"/>
            </a:ext>
          </a:extLst>
        </xdr:cNvPr>
        <xdr:cNvSpPr/>
      </xdr:nvSpPr>
      <xdr:spPr>
        <a:xfrm>
          <a:off x="2857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42545</xdr:rowOff>
    </xdr:from>
    <xdr:to>
      <xdr:col>10</xdr:col>
      <xdr:colOff>165100</xdr:colOff>
      <xdr:row>103</xdr:row>
      <xdr:rowOff>144145</xdr:rowOff>
    </xdr:to>
    <xdr:sp macro="" textlink="">
      <xdr:nvSpPr>
        <xdr:cNvPr id="416" name="フローチャート: 判断 415">
          <a:extLst>
            <a:ext uri="{FF2B5EF4-FFF2-40B4-BE49-F238E27FC236}">
              <a16:creationId xmlns:a16="http://schemas.microsoft.com/office/drawing/2014/main" xmlns="" id="{6F245A08-DF02-4F60-82C5-FEC23093265C}"/>
            </a:ext>
          </a:extLst>
        </xdr:cNvPr>
        <xdr:cNvSpPr/>
      </xdr:nvSpPr>
      <xdr:spPr>
        <a:xfrm>
          <a:off x="1968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40639</xdr:rowOff>
    </xdr:from>
    <xdr:to>
      <xdr:col>6</xdr:col>
      <xdr:colOff>38100</xdr:colOff>
      <xdr:row>103</xdr:row>
      <xdr:rowOff>142239</xdr:rowOff>
    </xdr:to>
    <xdr:sp macro="" textlink="">
      <xdr:nvSpPr>
        <xdr:cNvPr id="417" name="フローチャート: 判断 416">
          <a:extLst>
            <a:ext uri="{FF2B5EF4-FFF2-40B4-BE49-F238E27FC236}">
              <a16:creationId xmlns:a16="http://schemas.microsoft.com/office/drawing/2014/main" xmlns="" id="{E8DAAA74-6C73-474F-B710-4A4FFFE386BD}"/>
            </a:ext>
          </a:extLst>
        </xdr:cNvPr>
        <xdr:cNvSpPr/>
      </xdr:nvSpPr>
      <xdr:spPr>
        <a:xfrm>
          <a:off x="1079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xmlns="" id="{F14D4E50-4FDD-4393-A47F-7671099A68F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xmlns="" id="{61B62A7B-7B1A-4BCA-9873-C44BBAE4F52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xmlns="" id="{312D3DD6-BA7C-4095-B110-DC6B5D9FB4E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xmlns="" id="{77780B80-E883-4C9C-AE3E-1CB379E53F5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xmlns="" id="{FE68BA0C-EE14-45CB-96A6-CE398B02345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10161</xdr:rowOff>
    </xdr:from>
    <xdr:to>
      <xdr:col>24</xdr:col>
      <xdr:colOff>114300</xdr:colOff>
      <xdr:row>105</xdr:row>
      <xdr:rowOff>111761</xdr:rowOff>
    </xdr:to>
    <xdr:sp macro="" textlink="">
      <xdr:nvSpPr>
        <xdr:cNvPr id="423" name="楕円 422">
          <a:extLst>
            <a:ext uri="{FF2B5EF4-FFF2-40B4-BE49-F238E27FC236}">
              <a16:creationId xmlns:a16="http://schemas.microsoft.com/office/drawing/2014/main" xmlns="" id="{AD306F5E-A981-4F38-8D3A-44F779097DDE}"/>
            </a:ext>
          </a:extLst>
        </xdr:cNvPr>
        <xdr:cNvSpPr/>
      </xdr:nvSpPr>
      <xdr:spPr>
        <a:xfrm>
          <a:off x="45847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160038</xdr:rowOff>
    </xdr:from>
    <xdr:ext cx="405111" cy="259045"/>
    <xdr:sp macro="" textlink="">
      <xdr:nvSpPr>
        <xdr:cNvPr id="424" name="【市民会館】&#10;有形固定資産減価償却率該当値テキスト">
          <a:extLst>
            <a:ext uri="{FF2B5EF4-FFF2-40B4-BE49-F238E27FC236}">
              <a16:creationId xmlns:a16="http://schemas.microsoft.com/office/drawing/2014/main" xmlns="" id="{62ACE8D2-AA13-4BB5-B498-2D55601EDDBF}"/>
            </a:ext>
          </a:extLst>
        </xdr:cNvPr>
        <xdr:cNvSpPr txBox="1"/>
      </xdr:nvSpPr>
      <xdr:spPr>
        <a:xfrm>
          <a:off x="4673600"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46355</xdr:rowOff>
    </xdr:from>
    <xdr:to>
      <xdr:col>20</xdr:col>
      <xdr:colOff>38100</xdr:colOff>
      <xdr:row>105</xdr:row>
      <xdr:rowOff>147955</xdr:rowOff>
    </xdr:to>
    <xdr:sp macro="" textlink="">
      <xdr:nvSpPr>
        <xdr:cNvPr id="425" name="楕円 424">
          <a:extLst>
            <a:ext uri="{FF2B5EF4-FFF2-40B4-BE49-F238E27FC236}">
              <a16:creationId xmlns:a16="http://schemas.microsoft.com/office/drawing/2014/main" xmlns="" id="{AB207800-E9EF-4AEC-858A-D7E345613F96}"/>
            </a:ext>
          </a:extLst>
        </xdr:cNvPr>
        <xdr:cNvSpPr/>
      </xdr:nvSpPr>
      <xdr:spPr>
        <a:xfrm>
          <a:off x="3746500" y="18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60961</xdr:rowOff>
    </xdr:from>
    <xdr:to>
      <xdr:col>24</xdr:col>
      <xdr:colOff>63500</xdr:colOff>
      <xdr:row>105</xdr:row>
      <xdr:rowOff>97155</xdr:rowOff>
    </xdr:to>
    <xdr:cxnSp macro="">
      <xdr:nvCxnSpPr>
        <xdr:cNvPr id="426" name="直線コネクタ 425">
          <a:extLst>
            <a:ext uri="{FF2B5EF4-FFF2-40B4-BE49-F238E27FC236}">
              <a16:creationId xmlns:a16="http://schemas.microsoft.com/office/drawing/2014/main" xmlns="" id="{9C7FC354-2A8D-44A7-AB91-B94A3F07A4A7}"/>
            </a:ext>
          </a:extLst>
        </xdr:cNvPr>
        <xdr:cNvCxnSpPr/>
      </xdr:nvCxnSpPr>
      <xdr:spPr>
        <a:xfrm flipV="1">
          <a:off x="3797300" y="18063211"/>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29211</xdr:rowOff>
    </xdr:from>
    <xdr:to>
      <xdr:col>15</xdr:col>
      <xdr:colOff>101600</xdr:colOff>
      <xdr:row>106</xdr:row>
      <xdr:rowOff>130811</xdr:rowOff>
    </xdr:to>
    <xdr:sp macro="" textlink="">
      <xdr:nvSpPr>
        <xdr:cNvPr id="427" name="楕円 426">
          <a:extLst>
            <a:ext uri="{FF2B5EF4-FFF2-40B4-BE49-F238E27FC236}">
              <a16:creationId xmlns:a16="http://schemas.microsoft.com/office/drawing/2014/main" xmlns="" id="{0A1B0B4D-270B-4617-AA4A-9BFDED4A3CE0}"/>
            </a:ext>
          </a:extLst>
        </xdr:cNvPr>
        <xdr:cNvSpPr/>
      </xdr:nvSpPr>
      <xdr:spPr>
        <a:xfrm>
          <a:off x="2857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97155</xdr:rowOff>
    </xdr:from>
    <xdr:to>
      <xdr:col>19</xdr:col>
      <xdr:colOff>177800</xdr:colOff>
      <xdr:row>106</xdr:row>
      <xdr:rowOff>80011</xdr:rowOff>
    </xdr:to>
    <xdr:cxnSp macro="">
      <xdr:nvCxnSpPr>
        <xdr:cNvPr id="428" name="直線コネクタ 427">
          <a:extLst>
            <a:ext uri="{FF2B5EF4-FFF2-40B4-BE49-F238E27FC236}">
              <a16:creationId xmlns:a16="http://schemas.microsoft.com/office/drawing/2014/main" xmlns="" id="{7F2C9C13-4038-452C-A208-7B8FFD0D68D1}"/>
            </a:ext>
          </a:extLst>
        </xdr:cNvPr>
        <xdr:cNvCxnSpPr/>
      </xdr:nvCxnSpPr>
      <xdr:spPr>
        <a:xfrm flipV="1">
          <a:off x="2908300" y="18099405"/>
          <a:ext cx="889000" cy="15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158750</xdr:rowOff>
    </xdr:from>
    <xdr:to>
      <xdr:col>10</xdr:col>
      <xdr:colOff>165100</xdr:colOff>
      <xdr:row>106</xdr:row>
      <xdr:rowOff>88900</xdr:rowOff>
    </xdr:to>
    <xdr:sp macro="" textlink="">
      <xdr:nvSpPr>
        <xdr:cNvPr id="429" name="楕円 428">
          <a:extLst>
            <a:ext uri="{FF2B5EF4-FFF2-40B4-BE49-F238E27FC236}">
              <a16:creationId xmlns:a16="http://schemas.microsoft.com/office/drawing/2014/main" xmlns="" id="{EBFF3D00-AF8C-4204-8142-235D9B81990C}"/>
            </a:ext>
          </a:extLst>
        </xdr:cNvPr>
        <xdr:cNvSpPr/>
      </xdr:nvSpPr>
      <xdr:spPr>
        <a:xfrm>
          <a:off x="1968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38100</xdr:rowOff>
    </xdr:from>
    <xdr:to>
      <xdr:col>15</xdr:col>
      <xdr:colOff>50800</xdr:colOff>
      <xdr:row>106</xdr:row>
      <xdr:rowOff>80011</xdr:rowOff>
    </xdr:to>
    <xdr:cxnSp macro="">
      <xdr:nvCxnSpPr>
        <xdr:cNvPr id="430" name="直線コネクタ 429">
          <a:extLst>
            <a:ext uri="{FF2B5EF4-FFF2-40B4-BE49-F238E27FC236}">
              <a16:creationId xmlns:a16="http://schemas.microsoft.com/office/drawing/2014/main" xmlns="" id="{EFB7284C-A812-4D9C-B83B-442C245F404C}"/>
            </a:ext>
          </a:extLst>
        </xdr:cNvPr>
        <xdr:cNvCxnSpPr/>
      </xdr:nvCxnSpPr>
      <xdr:spPr>
        <a:xfrm>
          <a:off x="2019300" y="182118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116839</xdr:rowOff>
    </xdr:from>
    <xdr:to>
      <xdr:col>6</xdr:col>
      <xdr:colOff>38100</xdr:colOff>
      <xdr:row>106</xdr:row>
      <xdr:rowOff>46989</xdr:rowOff>
    </xdr:to>
    <xdr:sp macro="" textlink="">
      <xdr:nvSpPr>
        <xdr:cNvPr id="431" name="楕円 430">
          <a:extLst>
            <a:ext uri="{FF2B5EF4-FFF2-40B4-BE49-F238E27FC236}">
              <a16:creationId xmlns:a16="http://schemas.microsoft.com/office/drawing/2014/main" xmlns="" id="{40F93B66-EC30-4779-9CCB-DE9EAC43CABE}"/>
            </a:ext>
          </a:extLst>
        </xdr:cNvPr>
        <xdr:cNvSpPr/>
      </xdr:nvSpPr>
      <xdr:spPr>
        <a:xfrm>
          <a:off x="1079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167639</xdr:rowOff>
    </xdr:from>
    <xdr:to>
      <xdr:col>10</xdr:col>
      <xdr:colOff>114300</xdr:colOff>
      <xdr:row>106</xdr:row>
      <xdr:rowOff>38100</xdr:rowOff>
    </xdr:to>
    <xdr:cxnSp macro="">
      <xdr:nvCxnSpPr>
        <xdr:cNvPr id="432" name="直線コネクタ 431">
          <a:extLst>
            <a:ext uri="{FF2B5EF4-FFF2-40B4-BE49-F238E27FC236}">
              <a16:creationId xmlns:a16="http://schemas.microsoft.com/office/drawing/2014/main" xmlns="" id="{13484D36-E4FB-4DCA-B2C0-875614F45BDD}"/>
            </a:ext>
          </a:extLst>
        </xdr:cNvPr>
        <xdr:cNvCxnSpPr/>
      </xdr:nvCxnSpPr>
      <xdr:spPr>
        <a:xfrm>
          <a:off x="1130300" y="181698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12082</xdr:rowOff>
    </xdr:from>
    <xdr:ext cx="405111" cy="259045"/>
    <xdr:sp macro="" textlink="">
      <xdr:nvSpPr>
        <xdr:cNvPr id="433" name="n_1aveValue【市民会館】&#10;有形固定資産減価償却率">
          <a:extLst>
            <a:ext uri="{FF2B5EF4-FFF2-40B4-BE49-F238E27FC236}">
              <a16:creationId xmlns:a16="http://schemas.microsoft.com/office/drawing/2014/main" xmlns="" id="{9EE4624F-3B5B-4EAA-8F79-7663712E5FB4}"/>
            </a:ext>
          </a:extLst>
        </xdr:cNvPr>
        <xdr:cNvSpPr txBox="1"/>
      </xdr:nvSpPr>
      <xdr:spPr>
        <a:xfrm>
          <a:off x="3582044"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10177</xdr:rowOff>
    </xdr:from>
    <xdr:ext cx="405111" cy="259045"/>
    <xdr:sp macro="" textlink="">
      <xdr:nvSpPr>
        <xdr:cNvPr id="434" name="n_2aveValue【市民会館】&#10;有形固定資産減価償却率">
          <a:extLst>
            <a:ext uri="{FF2B5EF4-FFF2-40B4-BE49-F238E27FC236}">
              <a16:creationId xmlns:a16="http://schemas.microsoft.com/office/drawing/2014/main" xmlns="" id="{A3563E5B-C9A6-4266-9E6B-985C8C3E76E1}"/>
            </a:ext>
          </a:extLst>
        </xdr:cNvPr>
        <xdr:cNvSpPr txBox="1"/>
      </xdr:nvSpPr>
      <xdr:spPr>
        <a:xfrm>
          <a:off x="27057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160672</xdr:rowOff>
    </xdr:from>
    <xdr:ext cx="405111" cy="259045"/>
    <xdr:sp macro="" textlink="">
      <xdr:nvSpPr>
        <xdr:cNvPr id="435" name="n_3aveValue【市民会館】&#10;有形固定資産減価償却率">
          <a:extLst>
            <a:ext uri="{FF2B5EF4-FFF2-40B4-BE49-F238E27FC236}">
              <a16:creationId xmlns:a16="http://schemas.microsoft.com/office/drawing/2014/main" xmlns="" id="{053EF8DC-6B6C-439B-A12A-30F078319951}"/>
            </a:ext>
          </a:extLst>
        </xdr:cNvPr>
        <xdr:cNvSpPr txBox="1"/>
      </xdr:nvSpPr>
      <xdr:spPr>
        <a:xfrm>
          <a:off x="18167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158766</xdr:rowOff>
    </xdr:from>
    <xdr:ext cx="405111" cy="259045"/>
    <xdr:sp macro="" textlink="">
      <xdr:nvSpPr>
        <xdr:cNvPr id="436" name="n_4aveValue【市民会館】&#10;有形固定資産減価償却率">
          <a:extLst>
            <a:ext uri="{FF2B5EF4-FFF2-40B4-BE49-F238E27FC236}">
              <a16:creationId xmlns:a16="http://schemas.microsoft.com/office/drawing/2014/main" xmlns="" id="{1579A82E-A222-4DE0-8491-F78481B8817A}"/>
            </a:ext>
          </a:extLst>
        </xdr:cNvPr>
        <xdr:cNvSpPr txBox="1"/>
      </xdr:nvSpPr>
      <xdr:spPr>
        <a:xfrm>
          <a:off x="927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139082</xdr:rowOff>
    </xdr:from>
    <xdr:ext cx="405111" cy="259045"/>
    <xdr:sp macro="" textlink="">
      <xdr:nvSpPr>
        <xdr:cNvPr id="437" name="n_1mainValue【市民会館】&#10;有形固定資産減価償却率">
          <a:extLst>
            <a:ext uri="{FF2B5EF4-FFF2-40B4-BE49-F238E27FC236}">
              <a16:creationId xmlns:a16="http://schemas.microsoft.com/office/drawing/2014/main" xmlns="" id="{C709F92A-5E96-46A1-B564-3D2D40B08B98}"/>
            </a:ext>
          </a:extLst>
        </xdr:cNvPr>
        <xdr:cNvSpPr txBox="1"/>
      </xdr:nvSpPr>
      <xdr:spPr>
        <a:xfrm>
          <a:off x="3582044"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121938</xdr:rowOff>
    </xdr:from>
    <xdr:ext cx="405111" cy="259045"/>
    <xdr:sp macro="" textlink="">
      <xdr:nvSpPr>
        <xdr:cNvPr id="438" name="n_2mainValue【市民会館】&#10;有形固定資産減価償却率">
          <a:extLst>
            <a:ext uri="{FF2B5EF4-FFF2-40B4-BE49-F238E27FC236}">
              <a16:creationId xmlns:a16="http://schemas.microsoft.com/office/drawing/2014/main" xmlns="" id="{E7767EC1-C039-4304-BADC-95421F23A059}"/>
            </a:ext>
          </a:extLst>
        </xdr:cNvPr>
        <xdr:cNvSpPr txBox="1"/>
      </xdr:nvSpPr>
      <xdr:spPr>
        <a:xfrm>
          <a:off x="2705744" y="1829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80027</xdr:rowOff>
    </xdr:from>
    <xdr:ext cx="405111" cy="259045"/>
    <xdr:sp macro="" textlink="">
      <xdr:nvSpPr>
        <xdr:cNvPr id="439" name="n_3mainValue【市民会館】&#10;有形固定資産減価償却率">
          <a:extLst>
            <a:ext uri="{FF2B5EF4-FFF2-40B4-BE49-F238E27FC236}">
              <a16:creationId xmlns:a16="http://schemas.microsoft.com/office/drawing/2014/main" xmlns="" id="{FB5D18C7-884B-4776-B60F-0F2FC2F6DA22}"/>
            </a:ext>
          </a:extLst>
        </xdr:cNvPr>
        <xdr:cNvSpPr txBox="1"/>
      </xdr:nvSpPr>
      <xdr:spPr>
        <a:xfrm>
          <a:off x="18167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38116</xdr:rowOff>
    </xdr:from>
    <xdr:ext cx="405111" cy="259045"/>
    <xdr:sp macro="" textlink="">
      <xdr:nvSpPr>
        <xdr:cNvPr id="440" name="n_4mainValue【市民会館】&#10;有形固定資産減価償却率">
          <a:extLst>
            <a:ext uri="{FF2B5EF4-FFF2-40B4-BE49-F238E27FC236}">
              <a16:creationId xmlns:a16="http://schemas.microsoft.com/office/drawing/2014/main" xmlns="" id="{957B1634-80D3-45EE-93C4-5F31F22FCC36}"/>
            </a:ext>
          </a:extLst>
        </xdr:cNvPr>
        <xdr:cNvSpPr txBox="1"/>
      </xdr:nvSpPr>
      <xdr:spPr>
        <a:xfrm>
          <a:off x="9277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a:extLst>
            <a:ext uri="{FF2B5EF4-FFF2-40B4-BE49-F238E27FC236}">
              <a16:creationId xmlns:a16="http://schemas.microsoft.com/office/drawing/2014/main" xmlns="" id="{7D80E335-1E96-4D4A-92AE-6F4C7C9941B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a:extLst>
            <a:ext uri="{FF2B5EF4-FFF2-40B4-BE49-F238E27FC236}">
              <a16:creationId xmlns:a16="http://schemas.microsoft.com/office/drawing/2014/main" xmlns="" id="{5FDDD610-79DD-4E3B-BB3F-13DAA1B1AF7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a:extLst>
            <a:ext uri="{FF2B5EF4-FFF2-40B4-BE49-F238E27FC236}">
              <a16:creationId xmlns:a16="http://schemas.microsoft.com/office/drawing/2014/main" xmlns="" id="{5919E8D5-E130-4CA4-8CCD-AC5FC3FB3C6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a:extLst>
            <a:ext uri="{FF2B5EF4-FFF2-40B4-BE49-F238E27FC236}">
              <a16:creationId xmlns:a16="http://schemas.microsoft.com/office/drawing/2014/main" xmlns="" id="{FB6DAD3A-912D-4157-A643-B9DF3189C54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a:extLst>
            <a:ext uri="{FF2B5EF4-FFF2-40B4-BE49-F238E27FC236}">
              <a16:creationId xmlns:a16="http://schemas.microsoft.com/office/drawing/2014/main" xmlns="" id="{F5BA3592-601F-4DB3-B7D5-AFA1F57AE53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a:extLst>
            <a:ext uri="{FF2B5EF4-FFF2-40B4-BE49-F238E27FC236}">
              <a16:creationId xmlns:a16="http://schemas.microsoft.com/office/drawing/2014/main" xmlns="" id="{1E274025-C990-48FE-9936-51204D21027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a:extLst>
            <a:ext uri="{FF2B5EF4-FFF2-40B4-BE49-F238E27FC236}">
              <a16:creationId xmlns:a16="http://schemas.microsoft.com/office/drawing/2014/main" xmlns="" id="{4935E94A-22C8-4DBA-A076-5B74A3F75E0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a:extLst>
            <a:ext uri="{FF2B5EF4-FFF2-40B4-BE49-F238E27FC236}">
              <a16:creationId xmlns:a16="http://schemas.microsoft.com/office/drawing/2014/main" xmlns="" id="{379C45D1-8204-48BB-BB15-5C96507F7FC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a:extLst>
            <a:ext uri="{FF2B5EF4-FFF2-40B4-BE49-F238E27FC236}">
              <a16:creationId xmlns:a16="http://schemas.microsoft.com/office/drawing/2014/main" xmlns="" id="{27DF7995-FC93-44AF-96AA-4E09F7DB72B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a:extLst>
            <a:ext uri="{FF2B5EF4-FFF2-40B4-BE49-F238E27FC236}">
              <a16:creationId xmlns:a16="http://schemas.microsoft.com/office/drawing/2014/main" xmlns="" id="{D410A8E2-F7A8-4670-A25C-B34ED018958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1" name="直線コネクタ 450">
          <a:extLst>
            <a:ext uri="{FF2B5EF4-FFF2-40B4-BE49-F238E27FC236}">
              <a16:creationId xmlns:a16="http://schemas.microsoft.com/office/drawing/2014/main" xmlns="" id="{652BEF91-4031-4982-A210-F7D660D5594F}"/>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2" name="テキスト ボックス 451">
          <a:extLst>
            <a:ext uri="{FF2B5EF4-FFF2-40B4-BE49-F238E27FC236}">
              <a16:creationId xmlns:a16="http://schemas.microsoft.com/office/drawing/2014/main" xmlns="" id="{63D1FA92-78C9-4D68-A261-55DBEFD59F8B}"/>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3" name="直線コネクタ 452">
          <a:extLst>
            <a:ext uri="{FF2B5EF4-FFF2-40B4-BE49-F238E27FC236}">
              <a16:creationId xmlns:a16="http://schemas.microsoft.com/office/drawing/2014/main" xmlns="" id="{3B056167-DA3A-47E9-8505-EECF63CA601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4" name="テキスト ボックス 453">
          <a:extLst>
            <a:ext uri="{FF2B5EF4-FFF2-40B4-BE49-F238E27FC236}">
              <a16:creationId xmlns:a16="http://schemas.microsoft.com/office/drawing/2014/main" xmlns="" id="{37F02E14-5E1D-4148-9DC3-54387160AAC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5" name="直線コネクタ 454">
          <a:extLst>
            <a:ext uri="{FF2B5EF4-FFF2-40B4-BE49-F238E27FC236}">
              <a16:creationId xmlns:a16="http://schemas.microsoft.com/office/drawing/2014/main" xmlns="" id="{D6D3CC56-4340-4CA8-B266-E5C11F822954}"/>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6" name="テキスト ボックス 455">
          <a:extLst>
            <a:ext uri="{FF2B5EF4-FFF2-40B4-BE49-F238E27FC236}">
              <a16:creationId xmlns:a16="http://schemas.microsoft.com/office/drawing/2014/main" xmlns="" id="{021527ED-18CD-47FE-936C-3277A64F2D58}"/>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7" name="直線コネクタ 456">
          <a:extLst>
            <a:ext uri="{FF2B5EF4-FFF2-40B4-BE49-F238E27FC236}">
              <a16:creationId xmlns:a16="http://schemas.microsoft.com/office/drawing/2014/main" xmlns="" id="{177E995F-34CC-4113-8662-A0D1F643399A}"/>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8" name="テキスト ボックス 457">
          <a:extLst>
            <a:ext uri="{FF2B5EF4-FFF2-40B4-BE49-F238E27FC236}">
              <a16:creationId xmlns:a16="http://schemas.microsoft.com/office/drawing/2014/main" xmlns="" id="{85C5CC73-D69B-4B4D-A02F-E5D3DC395167}"/>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xmlns="" id="{4837C4F4-8BFB-4C2C-86F2-916974B6400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xmlns="" id="{E337BD1B-FBC6-48B0-8E6B-596342DBCEB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xmlns="" id="{CCC3F4D3-FDAF-45B8-B737-19E0BC37516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108</xdr:row>
      <xdr:rowOff>3048</xdr:rowOff>
    </xdr:to>
    <xdr:cxnSp macro="">
      <xdr:nvCxnSpPr>
        <xdr:cNvPr id="462" name="直線コネクタ 461">
          <a:extLst>
            <a:ext uri="{FF2B5EF4-FFF2-40B4-BE49-F238E27FC236}">
              <a16:creationId xmlns:a16="http://schemas.microsoft.com/office/drawing/2014/main" xmlns="" id="{05EBC98D-A7EA-460A-9F24-9B14E04DF2F3}"/>
            </a:ext>
          </a:extLst>
        </xdr:cNvPr>
        <xdr:cNvCxnSpPr/>
      </xdr:nvCxnSpPr>
      <xdr:spPr>
        <a:xfrm flipV="1">
          <a:off x="10476865" y="1739950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63" name="【市民会館】&#10;一人当たり面積最小値テキスト">
          <a:extLst>
            <a:ext uri="{FF2B5EF4-FFF2-40B4-BE49-F238E27FC236}">
              <a16:creationId xmlns:a16="http://schemas.microsoft.com/office/drawing/2014/main" xmlns="" id="{3804B90F-94C4-4032-81C8-F1D13B058F63}"/>
            </a:ext>
          </a:extLst>
        </xdr:cNvPr>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64" name="直線コネクタ 463">
          <a:extLst>
            <a:ext uri="{FF2B5EF4-FFF2-40B4-BE49-F238E27FC236}">
              <a16:creationId xmlns:a16="http://schemas.microsoft.com/office/drawing/2014/main" xmlns="" id="{E473B0F9-E43B-4881-B7EC-1B660BD14FE1}"/>
            </a:ext>
          </a:extLst>
        </xdr:cNvPr>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65" name="【市民会館】&#10;一人当たり面積最大値テキスト">
          <a:extLst>
            <a:ext uri="{FF2B5EF4-FFF2-40B4-BE49-F238E27FC236}">
              <a16:creationId xmlns:a16="http://schemas.microsoft.com/office/drawing/2014/main" xmlns="" id="{6AAB1581-81CC-431D-A0E1-6B5C3B14EE67}"/>
            </a:ext>
          </a:extLst>
        </xdr:cNvPr>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6" name="直線コネクタ 465">
          <a:extLst>
            <a:ext uri="{FF2B5EF4-FFF2-40B4-BE49-F238E27FC236}">
              <a16:creationId xmlns:a16="http://schemas.microsoft.com/office/drawing/2014/main" xmlns="" id="{9AE23AB3-19E6-463A-BDED-22A6BEB0F306}"/>
            </a:ext>
          </a:extLst>
        </xdr:cNvPr>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100855</xdr:rowOff>
    </xdr:from>
    <xdr:ext cx="469744" cy="259045"/>
    <xdr:sp macro="" textlink="">
      <xdr:nvSpPr>
        <xdr:cNvPr id="467" name="【市民会館】&#10;一人当たり面積平均値テキスト">
          <a:extLst>
            <a:ext uri="{FF2B5EF4-FFF2-40B4-BE49-F238E27FC236}">
              <a16:creationId xmlns:a16="http://schemas.microsoft.com/office/drawing/2014/main" xmlns="" id="{C7B3B532-307B-4A83-B145-6207FFD35C55}"/>
            </a:ext>
          </a:extLst>
        </xdr:cNvPr>
        <xdr:cNvSpPr txBox="1"/>
      </xdr:nvSpPr>
      <xdr:spPr>
        <a:xfrm>
          <a:off x="10515600" y="17931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77978</xdr:rowOff>
    </xdr:from>
    <xdr:to>
      <xdr:col>55</xdr:col>
      <xdr:colOff>50800</xdr:colOff>
      <xdr:row>106</xdr:row>
      <xdr:rowOff>8128</xdr:rowOff>
    </xdr:to>
    <xdr:sp macro="" textlink="">
      <xdr:nvSpPr>
        <xdr:cNvPr id="468" name="フローチャート: 判断 467">
          <a:extLst>
            <a:ext uri="{FF2B5EF4-FFF2-40B4-BE49-F238E27FC236}">
              <a16:creationId xmlns:a16="http://schemas.microsoft.com/office/drawing/2014/main" xmlns="" id="{10E40A8D-B589-4F63-958D-490F5557DAE4}"/>
            </a:ext>
          </a:extLst>
        </xdr:cNvPr>
        <xdr:cNvSpPr/>
      </xdr:nvSpPr>
      <xdr:spPr>
        <a:xfrm>
          <a:off x="104267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55118</xdr:rowOff>
    </xdr:from>
    <xdr:to>
      <xdr:col>50</xdr:col>
      <xdr:colOff>165100</xdr:colOff>
      <xdr:row>105</xdr:row>
      <xdr:rowOff>156718</xdr:rowOff>
    </xdr:to>
    <xdr:sp macro="" textlink="">
      <xdr:nvSpPr>
        <xdr:cNvPr id="469" name="フローチャート: 判断 468">
          <a:extLst>
            <a:ext uri="{FF2B5EF4-FFF2-40B4-BE49-F238E27FC236}">
              <a16:creationId xmlns:a16="http://schemas.microsoft.com/office/drawing/2014/main" xmlns="" id="{C8268505-6FE5-4B03-9F13-D8EBE07F0F60}"/>
            </a:ext>
          </a:extLst>
        </xdr:cNvPr>
        <xdr:cNvSpPr/>
      </xdr:nvSpPr>
      <xdr:spPr>
        <a:xfrm>
          <a:off x="9588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41402</xdr:rowOff>
    </xdr:from>
    <xdr:to>
      <xdr:col>46</xdr:col>
      <xdr:colOff>38100</xdr:colOff>
      <xdr:row>105</xdr:row>
      <xdr:rowOff>143002</xdr:rowOff>
    </xdr:to>
    <xdr:sp macro="" textlink="">
      <xdr:nvSpPr>
        <xdr:cNvPr id="470" name="フローチャート: 判断 469">
          <a:extLst>
            <a:ext uri="{FF2B5EF4-FFF2-40B4-BE49-F238E27FC236}">
              <a16:creationId xmlns:a16="http://schemas.microsoft.com/office/drawing/2014/main" xmlns="" id="{5EEEEB03-A98C-4772-A2CB-A03CCD5E9BF0}"/>
            </a:ext>
          </a:extLst>
        </xdr:cNvPr>
        <xdr:cNvSpPr/>
      </xdr:nvSpPr>
      <xdr:spPr>
        <a:xfrm>
          <a:off x="8699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41402</xdr:rowOff>
    </xdr:from>
    <xdr:to>
      <xdr:col>41</xdr:col>
      <xdr:colOff>101600</xdr:colOff>
      <xdr:row>105</xdr:row>
      <xdr:rowOff>143002</xdr:rowOff>
    </xdr:to>
    <xdr:sp macro="" textlink="">
      <xdr:nvSpPr>
        <xdr:cNvPr id="471" name="フローチャート: 判断 470">
          <a:extLst>
            <a:ext uri="{FF2B5EF4-FFF2-40B4-BE49-F238E27FC236}">
              <a16:creationId xmlns:a16="http://schemas.microsoft.com/office/drawing/2014/main" xmlns="" id="{0C881CF0-9113-4B69-94BE-BE6B8DF82600}"/>
            </a:ext>
          </a:extLst>
        </xdr:cNvPr>
        <xdr:cNvSpPr/>
      </xdr:nvSpPr>
      <xdr:spPr>
        <a:xfrm>
          <a:off x="7810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41402</xdr:rowOff>
    </xdr:from>
    <xdr:to>
      <xdr:col>36</xdr:col>
      <xdr:colOff>165100</xdr:colOff>
      <xdr:row>105</xdr:row>
      <xdr:rowOff>143002</xdr:rowOff>
    </xdr:to>
    <xdr:sp macro="" textlink="">
      <xdr:nvSpPr>
        <xdr:cNvPr id="472" name="フローチャート: 判断 471">
          <a:extLst>
            <a:ext uri="{FF2B5EF4-FFF2-40B4-BE49-F238E27FC236}">
              <a16:creationId xmlns:a16="http://schemas.microsoft.com/office/drawing/2014/main" xmlns="" id="{FA678A5A-C9F3-448D-97DA-DF1653C86B52}"/>
            </a:ext>
          </a:extLst>
        </xdr:cNvPr>
        <xdr:cNvSpPr/>
      </xdr:nvSpPr>
      <xdr:spPr>
        <a:xfrm>
          <a:off x="6921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xmlns="" id="{59E7CFFF-3946-4F9E-98E9-FF89C1F12C3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xmlns="" id="{55CF5132-5C9F-4E35-A5DF-19228AC70E0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xmlns="" id="{BBE50DB4-0EB3-402B-861A-60EA5AB9F2E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xmlns="" id="{50221CC5-B88A-4EC8-9D32-3406A2A14D0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xmlns="" id="{E4A4A2EE-2294-45D9-9968-6B412D29792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23113</xdr:rowOff>
    </xdr:from>
    <xdr:to>
      <xdr:col>55</xdr:col>
      <xdr:colOff>50800</xdr:colOff>
      <xdr:row>107</xdr:row>
      <xdr:rowOff>124713</xdr:rowOff>
    </xdr:to>
    <xdr:sp macro="" textlink="">
      <xdr:nvSpPr>
        <xdr:cNvPr id="478" name="楕円 477">
          <a:extLst>
            <a:ext uri="{FF2B5EF4-FFF2-40B4-BE49-F238E27FC236}">
              <a16:creationId xmlns:a16="http://schemas.microsoft.com/office/drawing/2014/main" xmlns="" id="{F7CB94B3-EB1C-4316-9835-B8694CA03906}"/>
            </a:ext>
          </a:extLst>
        </xdr:cNvPr>
        <xdr:cNvSpPr/>
      </xdr:nvSpPr>
      <xdr:spPr>
        <a:xfrm>
          <a:off x="104267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109490</xdr:rowOff>
    </xdr:from>
    <xdr:ext cx="469744" cy="259045"/>
    <xdr:sp macro="" textlink="">
      <xdr:nvSpPr>
        <xdr:cNvPr id="479" name="【市民会館】&#10;一人当たり面積該当値テキスト">
          <a:extLst>
            <a:ext uri="{FF2B5EF4-FFF2-40B4-BE49-F238E27FC236}">
              <a16:creationId xmlns:a16="http://schemas.microsoft.com/office/drawing/2014/main" xmlns="" id="{1EFE6713-1565-4B94-A98B-F89DFD322F3B}"/>
            </a:ext>
          </a:extLst>
        </xdr:cNvPr>
        <xdr:cNvSpPr txBox="1"/>
      </xdr:nvSpPr>
      <xdr:spPr>
        <a:xfrm>
          <a:off x="10515600" y="1828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18542</xdr:rowOff>
    </xdr:from>
    <xdr:to>
      <xdr:col>50</xdr:col>
      <xdr:colOff>165100</xdr:colOff>
      <xdr:row>107</xdr:row>
      <xdr:rowOff>120142</xdr:rowOff>
    </xdr:to>
    <xdr:sp macro="" textlink="">
      <xdr:nvSpPr>
        <xdr:cNvPr id="480" name="楕円 479">
          <a:extLst>
            <a:ext uri="{FF2B5EF4-FFF2-40B4-BE49-F238E27FC236}">
              <a16:creationId xmlns:a16="http://schemas.microsoft.com/office/drawing/2014/main" xmlns="" id="{E80ED3DF-A6A2-4A7F-9802-77192B338EF4}"/>
            </a:ext>
          </a:extLst>
        </xdr:cNvPr>
        <xdr:cNvSpPr/>
      </xdr:nvSpPr>
      <xdr:spPr>
        <a:xfrm>
          <a:off x="95885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69342</xdr:rowOff>
    </xdr:from>
    <xdr:to>
      <xdr:col>55</xdr:col>
      <xdr:colOff>0</xdr:colOff>
      <xdr:row>107</xdr:row>
      <xdr:rowOff>73913</xdr:rowOff>
    </xdr:to>
    <xdr:cxnSp macro="">
      <xdr:nvCxnSpPr>
        <xdr:cNvPr id="481" name="直線コネクタ 480">
          <a:extLst>
            <a:ext uri="{FF2B5EF4-FFF2-40B4-BE49-F238E27FC236}">
              <a16:creationId xmlns:a16="http://schemas.microsoft.com/office/drawing/2014/main" xmlns="" id="{FCB8BFFC-38CD-43E0-85D7-216100E69649}"/>
            </a:ext>
          </a:extLst>
        </xdr:cNvPr>
        <xdr:cNvCxnSpPr/>
      </xdr:nvCxnSpPr>
      <xdr:spPr>
        <a:xfrm>
          <a:off x="9639300" y="184144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18542</xdr:rowOff>
    </xdr:from>
    <xdr:to>
      <xdr:col>46</xdr:col>
      <xdr:colOff>38100</xdr:colOff>
      <xdr:row>107</xdr:row>
      <xdr:rowOff>120142</xdr:rowOff>
    </xdr:to>
    <xdr:sp macro="" textlink="">
      <xdr:nvSpPr>
        <xdr:cNvPr id="482" name="楕円 481">
          <a:extLst>
            <a:ext uri="{FF2B5EF4-FFF2-40B4-BE49-F238E27FC236}">
              <a16:creationId xmlns:a16="http://schemas.microsoft.com/office/drawing/2014/main" xmlns="" id="{321587DC-8626-4640-A875-F0306B0D31EF}"/>
            </a:ext>
          </a:extLst>
        </xdr:cNvPr>
        <xdr:cNvSpPr/>
      </xdr:nvSpPr>
      <xdr:spPr>
        <a:xfrm>
          <a:off x="86995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69342</xdr:rowOff>
    </xdr:from>
    <xdr:to>
      <xdr:col>50</xdr:col>
      <xdr:colOff>114300</xdr:colOff>
      <xdr:row>107</xdr:row>
      <xdr:rowOff>69342</xdr:rowOff>
    </xdr:to>
    <xdr:cxnSp macro="">
      <xdr:nvCxnSpPr>
        <xdr:cNvPr id="483" name="直線コネクタ 482">
          <a:extLst>
            <a:ext uri="{FF2B5EF4-FFF2-40B4-BE49-F238E27FC236}">
              <a16:creationId xmlns:a16="http://schemas.microsoft.com/office/drawing/2014/main" xmlns="" id="{2724786F-683E-4C73-A99E-824EE5433262}"/>
            </a:ext>
          </a:extLst>
        </xdr:cNvPr>
        <xdr:cNvCxnSpPr/>
      </xdr:nvCxnSpPr>
      <xdr:spPr>
        <a:xfrm>
          <a:off x="8750300" y="1841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18542</xdr:rowOff>
    </xdr:from>
    <xdr:to>
      <xdr:col>41</xdr:col>
      <xdr:colOff>101600</xdr:colOff>
      <xdr:row>107</xdr:row>
      <xdr:rowOff>120142</xdr:rowOff>
    </xdr:to>
    <xdr:sp macro="" textlink="">
      <xdr:nvSpPr>
        <xdr:cNvPr id="484" name="楕円 483">
          <a:extLst>
            <a:ext uri="{FF2B5EF4-FFF2-40B4-BE49-F238E27FC236}">
              <a16:creationId xmlns:a16="http://schemas.microsoft.com/office/drawing/2014/main" xmlns="" id="{2234440A-CCEF-47D2-997D-59022E77B8EF}"/>
            </a:ext>
          </a:extLst>
        </xdr:cNvPr>
        <xdr:cNvSpPr/>
      </xdr:nvSpPr>
      <xdr:spPr>
        <a:xfrm>
          <a:off x="78105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69342</xdr:rowOff>
    </xdr:from>
    <xdr:to>
      <xdr:col>45</xdr:col>
      <xdr:colOff>177800</xdr:colOff>
      <xdr:row>107</xdr:row>
      <xdr:rowOff>69342</xdr:rowOff>
    </xdr:to>
    <xdr:cxnSp macro="">
      <xdr:nvCxnSpPr>
        <xdr:cNvPr id="485" name="直線コネクタ 484">
          <a:extLst>
            <a:ext uri="{FF2B5EF4-FFF2-40B4-BE49-F238E27FC236}">
              <a16:creationId xmlns:a16="http://schemas.microsoft.com/office/drawing/2014/main" xmlns="" id="{621E5611-B2D3-403B-A3B3-D0D5087F5FDD}"/>
            </a:ext>
          </a:extLst>
        </xdr:cNvPr>
        <xdr:cNvCxnSpPr/>
      </xdr:nvCxnSpPr>
      <xdr:spPr>
        <a:xfrm>
          <a:off x="7861300" y="1841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18542</xdr:rowOff>
    </xdr:from>
    <xdr:to>
      <xdr:col>36</xdr:col>
      <xdr:colOff>165100</xdr:colOff>
      <xdr:row>107</xdr:row>
      <xdr:rowOff>120142</xdr:rowOff>
    </xdr:to>
    <xdr:sp macro="" textlink="">
      <xdr:nvSpPr>
        <xdr:cNvPr id="486" name="楕円 485">
          <a:extLst>
            <a:ext uri="{FF2B5EF4-FFF2-40B4-BE49-F238E27FC236}">
              <a16:creationId xmlns:a16="http://schemas.microsoft.com/office/drawing/2014/main" xmlns="" id="{57F46EE2-1EAD-4153-BB43-06593455E8D1}"/>
            </a:ext>
          </a:extLst>
        </xdr:cNvPr>
        <xdr:cNvSpPr/>
      </xdr:nvSpPr>
      <xdr:spPr>
        <a:xfrm>
          <a:off x="69215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69342</xdr:rowOff>
    </xdr:from>
    <xdr:to>
      <xdr:col>41</xdr:col>
      <xdr:colOff>50800</xdr:colOff>
      <xdr:row>107</xdr:row>
      <xdr:rowOff>69342</xdr:rowOff>
    </xdr:to>
    <xdr:cxnSp macro="">
      <xdr:nvCxnSpPr>
        <xdr:cNvPr id="487" name="直線コネクタ 486">
          <a:extLst>
            <a:ext uri="{FF2B5EF4-FFF2-40B4-BE49-F238E27FC236}">
              <a16:creationId xmlns:a16="http://schemas.microsoft.com/office/drawing/2014/main" xmlns="" id="{94381A34-BEAF-4F4D-82FB-281AB1450CA3}"/>
            </a:ext>
          </a:extLst>
        </xdr:cNvPr>
        <xdr:cNvCxnSpPr/>
      </xdr:nvCxnSpPr>
      <xdr:spPr>
        <a:xfrm>
          <a:off x="6972300" y="1841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1795</xdr:rowOff>
    </xdr:from>
    <xdr:ext cx="469744" cy="259045"/>
    <xdr:sp macro="" textlink="">
      <xdr:nvSpPr>
        <xdr:cNvPr id="488" name="n_1aveValue【市民会館】&#10;一人当たり面積">
          <a:extLst>
            <a:ext uri="{FF2B5EF4-FFF2-40B4-BE49-F238E27FC236}">
              <a16:creationId xmlns:a16="http://schemas.microsoft.com/office/drawing/2014/main" xmlns="" id="{0554DC04-0209-419D-9F66-09DEA5FDFC39}"/>
            </a:ext>
          </a:extLst>
        </xdr:cNvPr>
        <xdr:cNvSpPr txBox="1"/>
      </xdr:nvSpPr>
      <xdr:spPr>
        <a:xfrm>
          <a:off x="93917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159529</xdr:rowOff>
    </xdr:from>
    <xdr:ext cx="469744" cy="259045"/>
    <xdr:sp macro="" textlink="">
      <xdr:nvSpPr>
        <xdr:cNvPr id="489" name="n_2aveValue【市民会館】&#10;一人当たり面積">
          <a:extLst>
            <a:ext uri="{FF2B5EF4-FFF2-40B4-BE49-F238E27FC236}">
              <a16:creationId xmlns:a16="http://schemas.microsoft.com/office/drawing/2014/main" xmlns="" id="{E3B2B4F6-4A62-4540-A455-207F0172D9CD}"/>
            </a:ext>
          </a:extLst>
        </xdr:cNvPr>
        <xdr:cNvSpPr txBox="1"/>
      </xdr:nvSpPr>
      <xdr:spPr>
        <a:xfrm>
          <a:off x="8515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159529</xdr:rowOff>
    </xdr:from>
    <xdr:ext cx="469744" cy="259045"/>
    <xdr:sp macro="" textlink="">
      <xdr:nvSpPr>
        <xdr:cNvPr id="490" name="n_3aveValue【市民会館】&#10;一人当たり面積">
          <a:extLst>
            <a:ext uri="{FF2B5EF4-FFF2-40B4-BE49-F238E27FC236}">
              <a16:creationId xmlns:a16="http://schemas.microsoft.com/office/drawing/2014/main" xmlns="" id="{12F97C59-7518-4843-B7A8-3699C48FA393}"/>
            </a:ext>
          </a:extLst>
        </xdr:cNvPr>
        <xdr:cNvSpPr txBox="1"/>
      </xdr:nvSpPr>
      <xdr:spPr>
        <a:xfrm>
          <a:off x="7626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159529</xdr:rowOff>
    </xdr:from>
    <xdr:ext cx="469744" cy="259045"/>
    <xdr:sp macro="" textlink="">
      <xdr:nvSpPr>
        <xdr:cNvPr id="491" name="n_4aveValue【市民会館】&#10;一人当たり面積">
          <a:extLst>
            <a:ext uri="{FF2B5EF4-FFF2-40B4-BE49-F238E27FC236}">
              <a16:creationId xmlns:a16="http://schemas.microsoft.com/office/drawing/2014/main" xmlns="" id="{A3E59937-4A7F-428E-8266-C6E216E95A3B}"/>
            </a:ext>
          </a:extLst>
        </xdr:cNvPr>
        <xdr:cNvSpPr txBox="1"/>
      </xdr:nvSpPr>
      <xdr:spPr>
        <a:xfrm>
          <a:off x="6737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111269</xdr:rowOff>
    </xdr:from>
    <xdr:ext cx="469744" cy="259045"/>
    <xdr:sp macro="" textlink="">
      <xdr:nvSpPr>
        <xdr:cNvPr id="492" name="n_1mainValue【市民会館】&#10;一人当たり面積">
          <a:extLst>
            <a:ext uri="{FF2B5EF4-FFF2-40B4-BE49-F238E27FC236}">
              <a16:creationId xmlns:a16="http://schemas.microsoft.com/office/drawing/2014/main" xmlns="" id="{02E6C6E8-0BE5-4A8E-AB17-2A1493FC47E7}"/>
            </a:ext>
          </a:extLst>
        </xdr:cNvPr>
        <xdr:cNvSpPr txBox="1"/>
      </xdr:nvSpPr>
      <xdr:spPr>
        <a:xfrm>
          <a:off x="9391727" y="1845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111269</xdr:rowOff>
    </xdr:from>
    <xdr:ext cx="469744" cy="259045"/>
    <xdr:sp macro="" textlink="">
      <xdr:nvSpPr>
        <xdr:cNvPr id="493" name="n_2mainValue【市民会館】&#10;一人当たり面積">
          <a:extLst>
            <a:ext uri="{FF2B5EF4-FFF2-40B4-BE49-F238E27FC236}">
              <a16:creationId xmlns:a16="http://schemas.microsoft.com/office/drawing/2014/main" xmlns="" id="{778D44E8-CADD-4CFB-9A67-1F0629A2D551}"/>
            </a:ext>
          </a:extLst>
        </xdr:cNvPr>
        <xdr:cNvSpPr txBox="1"/>
      </xdr:nvSpPr>
      <xdr:spPr>
        <a:xfrm>
          <a:off x="8515427" y="1845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111269</xdr:rowOff>
    </xdr:from>
    <xdr:ext cx="469744" cy="259045"/>
    <xdr:sp macro="" textlink="">
      <xdr:nvSpPr>
        <xdr:cNvPr id="494" name="n_3mainValue【市民会館】&#10;一人当たり面積">
          <a:extLst>
            <a:ext uri="{FF2B5EF4-FFF2-40B4-BE49-F238E27FC236}">
              <a16:creationId xmlns:a16="http://schemas.microsoft.com/office/drawing/2014/main" xmlns="" id="{FD7CADD8-A800-4711-AD1F-622F6EA86D6F}"/>
            </a:ext>
          </a:extLst>
        </xdr:cNvPr>
        <xdr:cNvSpPr txBox="1"/>
      </xdr:nvSpPr>
      <xdr:spPr>
        <a:xfrm>
          <a:off x="7626427" y="1845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111269</xdr:rowOff>
    </xdr:from>
    <xdr:ext cx="469744" cy="259045"/>
    <xdr:sp macro="" textlink="">
      <xdr:nvSpPr>
        <xdr:cNvPr id="495" name="n_4mainValue【市民会館】&#10;一人当たり面積">
          <a:extLst>
            <a:ext uri="{FF2B5EF4-FFF2-40B4-BE49-F238E27FC236}">
              <a16:creationId xmlns:a16="http://schemas.microsoft.com/office/drawing/2014/main" xmlns="" id="{D259523C-3F3B-4B8B-8FB4-F75A2FBAF279}"/>
            </a:ext>
          </a:extLst>
        </xdr:cNvPr>
        <xdr:cNvSpPr txBox="1"/>
      </xdr:nvSpPr>
      <xdr:spPr>
        <a:xfrm>
          <a:off x="6737427" y="1845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xmlns="" id="{A8DDE49D-72D9-46D8-ABC9-3A0F50CE539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xmlns="" id="{30E48D87-D4FB-4D45-A73D-33E03404F76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xmlns="" id="{410236E8-EEE0-4938-AAAE-64A28C14C70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xmlns="" id="{DC603EED-5506-49B4-BB40-20E3F9CAA72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xmlns="" id="{39D82482-770A-4B10-B567-312B78A38E3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xmlns="" id="{CD81C1AC-7E71-4DE0-8F59-A6C737BF1DB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xmlns="" id="{053DBC9F-48FB-45FE-A46B-93EA6021120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xmlns="" id="{47545638-9867-45E3-88D0-FE7DA63325D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xmlns="" id="{425C6D0E-1A99-4B48-A77E-4E0BB415D06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xmlns="" id="{CA45244B-2166-47C5-970E-E166C40465D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xmlns="" id="{584491EC-7544-4A23-9F17-743CA3A4FCE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xmlns="" id="{F1B2047E-C832-4EC6-899B-CEC8C0DFE59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xmlns="" id="{7DFC62D5-0E29-4D57-BD57-63263E9B9E3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xmlns="" id="{120AECD8-2EF3-4ED2-A5B1-D614CA9617E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xmlns="" id="{02C967EC-3869-43D6-9030-9E121DCF399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xmlns="" id="{F2B45CB1-4749-4B0E-AB9D-43C1470364D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xmlns="" id="{952B008B-B6A9-436A-B3B0-D2A4ABB3F37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xmlns="" id="{B70EB34D-BD6E-4285-A44A-6D7FB28B6F6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xmlns="" id="{3E49256F-CF7C-4E97-B404-44149BB2A69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xmlns="" id="{5E43596A-E04E-499A-A94C-3E6E3747BE3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xmlns="" id="{6C013AC9-B20A-44D2-937B-1DAEE6DC2F8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xmlns="" id="{CF161812-A556-40AC-BFD8-9644925EDC6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xmlns="" id="{126E567F-4BBA-4AE3-8F29-EDF378990A9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xmlns="" id="{DE201DD7-7006-42AC-83E5-5F7BAAED014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xmlns="" id="{DA741F9A-A3F2-4481-BF32-6C565F87971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72934</xdr:rowOff>
    </xdr:to>
    <xdr:cxnSp macro="">
      <xdr:nvCxnSpPr>
        <xdr:cNvPr id="521" name="直線コネクタ 520">
          <a:extLst>
            <a:ext uri="{FF2B5EF4-FFF2-40B4-BE49-F238E27FC236}">
              <a16:creationId xmlns:a16="http://schemas.microsoft.com/office/drawing/2014/main" xmlns="" id="{290698DC-845A-433F-9EBA-CC630BA31CA1}"/>
            </a:ext>
          </a:extLst>
        </xdr:cNvPr>
        <xdr:cNvCxnSpPr/>
      </xdr:nvCxnSpPr>
      <xdr:spPr>
        <a:xfrm flipV="1">
          <a:off x="16318864" y="5802630"/>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76761</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xmlns="" id="{70E38732-54CC-435D-9FD5-54380E8E3E09}"/>
            </a:ext>
          </a:extLst>
        </xdr:cNvPr>
        <xdr:cNvSpPr txBox="1"/>
      </xdr:nvSpPr>
      <xdr:spPr>
        <a:xfrm>
          <a:off x="16357600" y="727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72934</xdr:rowOff>
    </xdr:from>
    <xdr:to>
      <xdr:col>86</xdr:col>
      <xdr:colOff>25400</xdr:colOff>
      <xdr:row>42</xdr:row>
      <xdr:rowOff>72934</xdr:rowOff>
    </xdr:to>
    <xdr:cxnSp macro="">
      <xdr:nvCxnSpPr>
        <xdr:cNvPr id="523" name="直線コネクタ 522">
          <a:extLst>
            <a:ext uri="{FF2B5EF4-FFF2-40B4-BE49-F238E27FC236}">
              <a16:creationId xmlns:a16="http://schemas.microsoft.com/office/drawing/2014/main" xmlns="" id="{09EABDE2-D4CB-446C-BF88-D6E6C57D7C99}"/>
            </a:ext>
          </a:extLst>
        </xdr:cNvPr>
        <xdr:cNvCxnSpPr/>
      </xdr:nvCxnSpPr>
      <xdr:spPr>
        <a:xfrm>
          <a:off x="16230600" y="727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xmlns="" id="{D7F9C0FE-E857-45E8-9B9C-12609E6BCAA1}"/>
            </a:ext>
          </a:extLst>
        </xdr:cNvPr>
        <xdr:cNvSpPr txBox="1"/>
      </xdr:nvSpPr>
      <xdr:spPr>
        <a:xfrm>
          <a:off x="16357600" y="557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525" name="直線コネクタ 524">
          <a:extLst>
            <a:ext uri="{FF2B5EF4-FFF2-40B4-BE49-F238E27FC236}">
              <a16:creationId xmlns:a16="http://schemas.microsoft.com/office/drawing/2014/main" xmlns="" id="{F7D526F0-68D2-4EB2-A3D0-D599DA60D49A}"/>
            </a:ext>
          </a:extLst>
        </xdr:cNvPr>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154412</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xmlns="" id="{31F88B3A-AC08-4DD5-A439-39D113F15FFA}"/>
            </a:ext>
          </a:extLst>
        </xdr:cNvPr>
        <xdr:cNvSpPr txBox="1"/>
      </xdr:nvSpPr>
      <xdr:spPr>
        <a:xfrm>
          <a:off x="16357600" y="6498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131535</xdr:rowOff>
    </xdr:from>
    <xdr:to>
      <xdr:col>85</xdr:col>
      <xdr:colOff>177800</xdr:colOff>
      <xdr:row>39</xdr:row>
      <xdr:rowOff>61685</xdr:rowOff>
    </xdr:to>
    <xdr:sp macro="" textlink="">
      <xdr:nvSpPr>
        <xdr:cNvPr id="527" name="フローチャート: 判断 526">
          <a:extLst>
            <a:ext uri="{FF2B5EF4-FFF2-40B4-BE49-F238E27FC236}">
              <a16:creationId xmlns:a16="http://schemas.microsoft.com/office/drawing/2014/main" xmlns="" id="{5A56DFF7-30D6-4C0F-BE7C-42E0A9F6E2B8}"/>
            </a:ext>
          </a:extLst>
        </xdr:cNvPr>
        <xdr:cNvSpPr/>
      </xdr:nvSpPr>
      <xdr:spPr>
        <a:xfrm>
          <a:off x="16268700" y="664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528" name="フローチャート: 判断 527">
          <a:extLst>
            <a:ext uri="{FF2B5EF4-FFF2-40B4-BE49-F238E27FC236}">
              <a16:creationId xmlns:a16="http://schemas.microsoft.com/office/drawing/2014/main" xmlns="" id="{FB0C0872-D0A2-4EF8-BC3B-5ACDD2955756}"/>
            </a:ext>
          </a:extLst>
        </xdr:cNvPr>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146231</xdr:rowOff>
    </xdr:from>
    <xdr:to>
      <xdr:col>76</xdr:col>
      <xdr:colOff>165100</xdr:colOff>
      <xdr:row>39</xdr:row>
      <xdr:rowOff>76381</xdr:rowOff>
    </xdr:to>
    <xdr:sp macro="" textlink="">
      <xdr:nvSpPr>
        <xdr:cNvPr id="529" name="フローチャート: 判断 528">
          <a:extLst>
            <a:ext uri="{FF2B5EF4-FFF2-40B4-BE49-F238E27FC236}">
              <a16:creationId xmlns:a16="http://schemas.microsoft.com/office/drawing/2014/main" xmlns="" id="{C32E13C0-21BF-4536-848A-EB6599673F08}"/>
            </a:ext>
          </a:extLst>
        </xdr:cNvPr>
        <xdr:cNvSpPr/>
      </xdr:nvSpPr>
      <xdr:spPr>
        <a:xfrm>
          <a:off x="14541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160927</xdr:rowOff>
    </xdr:from>
    <xdr:to>
      <xdr:col>72</xdr:col>
      <xdr:colOff>38100</xdr:colOff>
      <xdr:row>39</xdr:row>
      <xdr:rowOff>91077</xdr:rowOff>
    </xdr:to>
    <xdr:sp macro="" textlink="">
      <xdr:nvSpPr>
        <xdr:cNvPr id="530" name="フローチャート: 判断 529">
          <a:extLst>
            <a:ext uri="{FF2B5EF4-FFF2-40B4-BE49-F238E27FC236}">
              <a16:creationId xmlns:a16="http://schemas.microsoft.com/office/drawing/2014/main" xmlns="" id="{F9A6AA66-7C74-4420-AEE2-C9444A482050}"/>
            </a:ext>
          </a:extLst>
        </xdr:cNvPr>
        <xdr:cNvSpPr/>
      </xdr:nvSpPr>
      <xdr:spPr>
        <a:xfrm>
          <a:off x="13652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74385</xdr:rowOff>
    </xdr:from>
    <xdr:to>
      <xdr:col>67</xdr:col>
      <xdr:colOff>101600</xdr:colOff>
      <xdr:row>40</xdr:row>
      <xdr:rowOff>4535</xdr:rowOff>
    </xdr:to>
    <xdr:sp macro="" textlink="">
      <xdr:nvSpPr>
        <xdr:cNvPr id="531" name="フローチャート: 判断 530">
          <a:extLst>
            <a:ext uri="{FF2B5EF4-FFF2-40B4-BE49-F238E27FC236}">
              <a16:creationId xmlns:a16="http://schemas.microsoft.com/office/drawing/2014/main" xmlns="" id="{EB9838C6-C1D8-4DE7-B417-06C36985D7AA}"/>
            </a:ext>
          </a:extLst>
        </xdr:cNvPr>
        <xdr:cNvSpPr/>
      </xdr:nvSpPr>
      <xdr:spPr>
        <a:xfrm>
          <a:off x="12763500" y="676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xmlns="" id="{937EEF39-E741-4DA6-8C85-6565214D99D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xmlns="" id="{EDBCD78F-4C07-4C50-A2BA-076C4B1350B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xmlns="" id="{28BDBA2C-7F0B-41CC-B290-11489D1121F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xmlns="" id="{B38162B3-FA50-4E67-A82F-6810B585BAE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xmlns="" id="{213FDBF0-162F-4B2B-B8FD-4BC84078C71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121738</xdr:rowOff>
    </xdr:from>
    <xdr:to>
      <xdr:col>85</xdr:col>
      <xdr:colOff>177800</xdr:colOff>
      <xdr:row>40</xdr:row>
      <xdr:rowOff>51888</xdr:rowOff>
    </xdr:to>
    <xdr:sp macro="" textlink="">
      <xdr:nvSpPr>
        <xdr:cNvPr id="537" name="楕円 536">
          <a:extLst>
            <a:ext uri="{FF2B5EF4-FFF2-40B4-BE49-F238E27FC236}">
              <a16:creationId xmlns:a16="http://schemas.microsoft.com/office/drawing/2014/main" xmlns="" id="{EBC540D7-3AEA-4C5F-89B3-35F6773B9852}"/>
            </a:ext>
          </a:extLst>
        </xdr:cNvPr>
        <xdr:cNvSpPr/>
      </xdr:nvSpPr>
      <xdr:spPr>
        <a:xfrm>
          <a:off x="16268700" y="68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100165</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xmlns="" id="{BA3F0463-1D0B-4485-A649-43405CAC1A26}"/>
            </a:ext>
          </a:extLst>
        </xdr:cNvPr>
        <xdr:cNvSpPr txBox="1"/>
      </xdr:nvSpPr>
      <xdr:spPr>
        <a:xfrm>
          <a:off x="16357600"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77651</xdr:rowOff>
    </xdr:from>
    <xdr:to>
      <xdr:col>81</xdr:col>
      <xdr:colOff>101600</xdr:colOff>
      <xdr:row>40</xdr:row>
      <xdr:rowOff>7801</xdr:rowOff>
    </xdr:to>
    <xdr:sp macro="" textlink="">
      <xdr:nvSpPr>
        <xdr:cNvPr id="539" name="楕円 538">
          <a:extLst>
            <a:ext uri="{FF2B5EF4-FFF2-40B4-BE49-F238E27FC236}">
              <a16:creationId xmlns:a16="http://schemas.microsoft.com/office/drawing/2014/main" xmlns="" id="{6C419212-119B-4CE7-8D0F-6A235C57D270}"/>
            </a:ext>
          </a:extLst>
        </xdr:cNvPr>
        <xdr:cNvSpPr/>
      </xdr:nvSpPr>
      <xdr:spPr>
        <a:xfrm>
          <a:off x="15430500" y="67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128451</xdr:rowOff>
    </xdr:from>
    <xdr:to>
      <xdr:col>85</xdr:col>
      <xdr:colOff>127000</xdr:colOff>
      <xdr:row>40</xdr:row>
      <xdr:rowOff>1088</xdr:rowOff>
    </xdr:to>
    <xdr:cxnSp macro="">
      <xdr:nvCxnSpPr>
        <xdr:cNvPr id="540" name="直線コネクタ 539">
          <a:extLst>
            <a:ext uri="{FF2B5EF4-FFF2-40B4-BE49-F238E27FC236}">
              <a16:creationId xmlns:a16="http://schemas.microsoft.com/office/drawing/2014/main" xmlns="" id="{1C85598E-9699-491B-A059-97FF6C97AB6E}"/>
            </a:ext>
          </a:extLst>
        </xdr:cNvPr>
        <xdr:cNvCxnSpPr/>
      </xdr:nvCxnSpPr>
      <xdr:spPr>
        <a:xfrm>
          <a:off x="15481300" y="681500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43362</xdr:rowOff>
    </xdr:from>
    <xdr:to>
      <xdr:col>76</xdr:col>
      <xdr:colOff>165100</xdr:colOff>
      <xdr:row>39</xdr:row>
      <xdr:rowOff>144962</xdr:rowOff>
    </xdr:to>
    <xdr:sp macro="" textlink="">
      <xdr:nvSpPr>
        <xdr:cNvPr id="541" name="楕円 540">
          <a:extLst>
            <a:ext uri="{FF2B5EF4-FFF2-40B4-BE49-F238E27FC236}">
              <a16:creationId xmlns:a16="http://schemas.microsoft.com/office/drawing/2014/main" xmlns="" id="{9364D8E7-F37A-4F31-8162-61B8F9C1C92E}"/>
            </a:ext>
          </a:extLst>
        </xdr:cNvPr>
        <xdr:cNvSpPr/>
      </xdr:nvSpPr>
      <xdr:spPr>
        <a:xfrm>
          <a:off x="14541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94162</xdr:rowOff>
    </xdr:from>
    <xdr:to>
      <xdr:col>81</xdr:col>
      <xdr:colOff>50800</xdr:colOff>
      <xdr:row>39</xdr:row>
      <xdr:rowOff>128451</xdr:rowOff>
    </xdr:to>
    <xdr:cxnSp macro="">
      <xdr:nvCxnSpPr>
        <xdr:cNvPr id="542" name="直線コネクタ 541">
          <a:extLst>
            <a:ext uri="{FF2B5EF4-FFF2-40B4-BE49-F238E27FC236}">
              <a16:creationId xmlns:a16="http://schemas.microsoft.com/office/drawing/2014/main" xmlns="" id="{3302DFB8-FC6E-4441-9C18-866BBCE5CC57}"/>
            </a:ext>
          </a:extLst>
        </xdr:cNvPr>
        <xdr:cNvCxnSpPr/>
      </xdr:nvCxnSpPr>
      <xdr:spPr>
        <a:xfrm>
          <a:off x="14592300" y="678071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151130</xdr:rowOff>
    </xdr:from>
    <xdr:to>
      <xdr:col>72</xdr:col>
      <xdr:colOff>38100</xdr:colOff>
      <xdr:row>39</xdr:row>
      <xdr:rowOff>81280</xdr:rowOff>
    </xdr:to>
    <xdr:sp macro="" textlink="">
      <xdr:nvSpPr>
        <xdr:cNvPr id="543" name="楕円 542">
          <a:extLst>
            <a:ext uri="{FF2B5EF4-FFF2-40B4-BE49-F238E27FC236}">
              <a16:creationId xmlns:a16="http://schemas.microsoft.com/office/drawing/2014/main" xmlns="" id="{1E78EB56-0F61-42A5-916E-225A5D4DFA89}"/>
            </a:ext>
          </a:extLst>
        </xdr:cNvPr>
        <xdr:cNvSpPr/>
      </xdr:nvSpPr>
      <xdr:spPr>
        <a:xfrm>
          <a:off x="13652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30480</xdr:rowOff>
    </xdr:from>
    <xdr:to>
      <xdr:col>76</xdr:col>
      <xdr:colOff>114300</xdr:colOff>
      <xdr:row>39</xdr:row>
      <xdr:rowOff>94162</xdr:rowOff>
    </xdr:to>
    <xdr:cxnSp macro="">
      <xdr:nvCxnSpPr>
        <xdr:cNvPr id="544" name="直線コネクタ 543">
          <a:extLst>
            <a:ext uri="{FF2B5EF4-FFF2-40B4-BE49-F238E27FC236}">
              <a16:creationId xmlns:a16="http://schemas.microsoft.com/office/drawing/2014/main" xmlns="" id="{A4E74DF0-18BF-4B93-8C6E-8092F32DA166}"/>
            </a:ext>
          </a:extLst>
        </xdr:cNvPr>
        <xdr:cNvCxnSpPr/>
      </xdr:nvCxnSpPr>
      <xdr:spPr>
        <a:xfrm>
          <a:off x="13703300" y="6717030"/>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43362</xdr:rowOff>
    </xdr:from>
    <xdr:to>
      <xdr:col>67</xdr:col>
      <xdr:colOff>101600</xdr:colOff>
      <xdr:row>38</xdr:row>
      <xdr:rowOff>144962</xdr:rowOff>
    </xdr:to>
    <xdr:sp macro="" textlink="">
      <xdr:nvSpPr>
        <xdr:cNvPr id="545" name="楕円 544">
          <a:extLst>
            <a:ext uri="{FF2B5EF4-FFF2-40B4-BE49-F238E27FC236}">
              <a16:creationId xmlns:a16="http://schemas.microsoft.com/office/drawing/2014/main" xmlns="" id="{CF856781-4599-4113-AA44-D6BDC4D5BA9A}"/>
            </a:ext>
          </a:extLst>
        </xdr:cNvPr>
        <xdr:cNvSpPr/>
      </xdr:nvSpPr>
      <xdr:spPr>
        <a:xfrm>
          <a:off x="12763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94162</xdr:rowOff>
    </xdr:from>
    <xdr:to>
      <xdr:col>71</xdr:col>
      <xdr:colOff>177800</xdr:colOff>
      <xdr:row>39</xdr:row>
      <xdr:rowOff>30480</xdr:rowOff>
    </xdr:to>
    <xdr:cxnSp macro="">
      <xdr:nvCxnSpPr>
        <xdr:cNvPr id="546" name="直線コネクタ 545">
          <a:extLst>
            <a:ext uri="{FF2B5EF4-FFF2-40B4-BE49-F238E27FC236}">
              <a16:creationId xmlns:a16="http://schemas.microsoft.com/office/drawing/2014/main" xmlns="" id="{27979565-92A5-40AA-8F1F-50EAB8838A76}"/>
            </a:ext>
          </a:extLst>
        </xdr:cNvPr>
        <xdr:cNvCxnSpPr/>
      </xdr:nvCxnSpPr>
      <xdr:spPr>
        <a:xfrm>
          <a:off x="12814300" y="6609262"/>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74947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xmlns="" id="{76800BA4-D6AE-455B-8BE3-FF6FC44429F1}"/>
            </a:ext>
          </a:extLst>
        </xdr:cNvPr>
        <xdr:cNvSpPr txBox="1"/>
      </xdr:nvSpPr>
      <xdr:spPr>
        <a:xfrm>
          <a:off x="152660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92908</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xmlns="" id="{7ECDE675-17A4-4F2B-A13E-BCA01403BF4C}"/>
            </a:ext>
          </a:extLst>
        </xdr:cNvPr>
        <xdr:cNvSpPr txBox="1"/>
      </xdr:nvSpPr>
      <xdr:spPr>
        <a:xfrm>
          <a:off x="14389744" y="643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82204</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xmlns="" id="{501F26B0-7765-4586-AA9F-9E995D0B6A55}"/>
            </a:ext>
          </a:extLst>
        </xdr:cNvPr>
        <xdr:cNvSpPr txBox="1"/>
      </xdr:nvSpPr>
      <xdr:spPr>
        <a:xfrm>
          <a:off x="13500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167112</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xmlns="" id="{22E019ED-B0D9-41BF-BC67-80B618133706}"/>
            </a:ext>
          </a:extLst>
        </xdr:cNvPr>
        <xdr:cNvSpPr txBox="1"/>
      </xdr:nvSpPr>
      <xdr:spPr>
        <a:xfrm>
          <a:off x="12611744"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170378</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xmlns="" id="{10DCAB88-022D-4CB5-8577-3D72C852AAA5}"/>
            </a:ext>
          </a:extLst>
        </xdr:cNvPr>
        <xdr:cNvSpPr txBox="1"/>
      </xdr:nvSpPr>
      <xdr:spPr>
        <a:xfrm>
          <a:off x="15266044" y="685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136089</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xmlns="" id="{FC9D43B1-0C79-41D2-A397-F21B59030C60}"/>
            </a:ext>
          </a:extLst>
        </xdr:cNvPr>
        <xdr:cNvSpPr txBox="1"/>
      </xdr:nvSpPr>
      <xdr:spPr>
        <a:xfrm>
          <a:off x="14389744" y="682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97807</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xmlns="" id="{14B99BD5-78FA-47CB-A12A-800C418202C8}"/>
            </a:ext>
          </a:extLst>
        </xdr:cNvPr>
        <xdr:cNvSpPr txBox="1"/>
      </xdr:nvSpPr>
      <xdr:spPr>
        <a:xfrm>
          <a:off x="13500744" y="644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161488</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xmlns="" id="{8420802A-A992-436B-ADE5-F803C36E78BE}"/>
            </a:ext>
          </a:extLst>
        </xdr:cNvPr>
        <xdr:cNvSpPr txBox="1"/>
      </xdr:nvSpPr>
      <xdr:spPr>
        <a:xfrm>
          <a:off x="12611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xmlns="" id="{162AE4CD-2EA3-449F-A8AB-37C6C7B6E74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xmlns="" id="{72879AB0-BCD9-4F17-B2FE-0BF4EA540DA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xmlns="" id="{115EF056-7064-4659-B015-1EB28F6301F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xmlns="" id="{89A7B62D-06D6-4AFD-883E-53BC1297075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xmlns="" id="{9FE56E44-2FBF-4E79-B749-EFAB0E59784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xmlns="" id="{E5C21969-0F06-41DC-8208-4496A979EEF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xmlns="" id="{690B5512-3E85-4ADE-8EF1-0BFD6049DEF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xmlns="" id="{7226DDB1-FF03-491B-98C1-186370A0DC4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xmlns="" id="{94B96A76-D0EE-4D3F-BBE2-38A74E414AE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xmlns="" id="{0AD1EB32-801D-4B93-B17B-69ED0B5276C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xmlns="" id="{A222E79E-CED4-4E56-AAAF-97C9732E481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xmlns="" id="{DB17F772-F3DB-4391-9D83-062F979593BA}"/>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xmlns="" id="{04787079-0248-4255-BCCA-C0922470C46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xmlns="" id="{020C647E-84A6-42D1-8143-A785C5398842}"/>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xmlns="" id="{8F5D3145-A3BC-449B-BFC7-559AEDD6552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xmlns="" id="{4EF22925-20C2-47EA-9C9B-E488000ABEAE}"/>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xmlns="" id="{0893F52C-B10B-4717-ABFA-B7D0933C835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xmlns="" id="{FB8379F0-179A-4D70-9BCD-A4C6773E8129}"/>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xmlns="" id="{A4A7F860-1F3D-4E71-9993-DC9B44DB01E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xmlns="" id="{9D1CA329-273E-4545-9FF0-7CDB0F704404}"/>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xmlns="" id="{7BF2AD4A-1020-409D-AC4F-1BC5BF2B0DD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160105</xdr:rowOff>
    </xdr:from>
    <xdr:to>
      <xdr:col>116</xdr:col>
      <xdr:colOff>62864</xdr:colOff>
      <xdr:row>41</xdr:row>
      <xdr:rowOff>103728</xdr:rowOff>
    </xdr:to>
    <xdr:cxnSp macro="">
      <xdr:nvCxnSpPr>
        <xdr:cNvPr id="576" name="直線コネクタ 575">
          <a:extLst>
            <a:ext uri="{FF2B5EF4-FFF2-40B4-BE49-F238E27FC236}">
              <a16:creationId xmlns:a16="http://schemas.microsoft.com/office/drawing/2014/main" xmlns="" id="{E1598D67-A8A2-4EE2-B564-F2B394E4F38A}"/>
            </a:ext>
          </a:extLst>
        </xdr:cNvPr>
        <xdr:cNvCxnSpPr/>
      </xdr:nvCxnSpPr>
      <xdr:spPr>
        <a:xfrm flipV="1">
          <a:off x="22160864" y="5817955"/>
          <a:ext cx="0" cy="1315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107555</xdr:rowOff>
    </xdr:from>
    <xdr:ext cx="469744" cy="259045"/>
    <xdr:sp macro="" textlink="">
      <xdr:nvSpPr>
        <xdr:cNvPr id="577" name="【一般廃棄物処理施設】&#10;一人当たり有形固定資産（償却資産）額最小値テキスト">
          <a:extLst>
            <a:ext uri="{FF2B5EF4-FFF2-40B4-BE49-F238E27FC236}">
              <a16:creationId xmlns:a16="http://schemas.microsoft.com/office/drawing/2014/main" xmlns="" id="{A24643DF-4D4F-4B11-861A-7636B981E276}"/>
            </a:ext>
          </a:extLst>
        </xdr:cNvPr>
        <xdr:cNvSpPr txBox="1"/>
      </xdr:nvSpPr>
      <xdr:spPr>
        <a:xfrm>
          <a:off x="22199600" y="71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103728</xdr:rowOff>
    </xdr:from>
    <xdr:to>
      <xdr:col>116</xdr:col>
      <xdr:colOff>152400</xdr:colOff>
      <xdr:row>41</xdr:row>
      <xdr:rowOff>103728</xdr:rowOff>
    </xdr:to>
    <xdr:cxnSp macro="">
      <xdr:nvCxnSpPr>
        <xdr:cNvPr id="578" name="直線コネクタ 577">
          <a:extLst>
            <a:ext uri="{FF2B5EF4-FFF2-40B4-BE49-F238E27FC236}">
              <a16:creationId xmlns:a16="http://schemas.microsoft.com/office/drawing/2014/main" xmlns="" id="{74ECAB23-C226-40CE-BF58-A2844A03EAB6}"/>
            </a:ext>
          </a:extLst>
        </xdr:cNvPr>
        <xdr:cNvCxnSpPr/>
      </xdr:nvCxnSpPr>
      <xdr:spPr>
        <a:xfrm>
          <a:off x="22072600" y="713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106782</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xmlns="" id="{E901C8A8-BA14-4C3A-83C0-6528BF808988}"/>
            </a:ext>
          </a:extLst>
        </xdr:cNvPr>
        <xdr:cNvSpPr txBox="1"/>
      </xdr:nvSpPr>
      <xdr:spPr>
        <a:xfrm>
          <a:off x="22199600" y="559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160105</xdr:rowOff>
    </xdr:from>
    <xdr:to>
      <xdr:col>116</xdr:col>
      <xdr:colOff>152400</xdr:colOff>
      <xdr:row>33</xdr:row>
      <xdr:rowOff>160105</xdr:rowOff>
    </xdr:to>
    <xdr:cxnSp macro="">
      <xdr:nvCxnSpPr>
        <xdr:cNvPr id="580" name="直線コネクタ 579">
          <a:extLst>
            <a:ext uri="{FF2B5EF4-FFF2-40B4-BE49-F238E27FC236}">
              <a16:creationId xmlns:a16="http://schemas.microsoft.com/office/drawing/2014/main" xmlns="" id="{5A3EB9B6-F14A-460B-A214-9032B0F10B32}"/>
            </a:ext>
          </a:extLst>
        </xdr:cNvPr>
        <xdr:cNvCxnSpPr/>
      </xdr:nvCxnSpPr>
      <xdr:spPr>
        <a:xfrm>
          <a:off x="22072600" y="58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68737</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xmlns="" id="{E74497AC-1A06-44F2-B9B4-7C7F0B9BB88E}"/>
            </a:ext>
          </a:extLst>
        </xdr:cNvPr>
        <xdr:cNvSpPr txBox="1"/>
      </xdr:nvSpPr>
      <xdr:spPr>
        <a:xfrm>
          <a:off x="22199600" y="658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45860</xdr:rowOff>
    </xdr:from>
    <xdr:to>
      <xdr:col>116</xdr:col>
      <xdr:colOff>114300</xdr:colOff>
      <xdr:row>39</xdr:row>
      <xdr:rowOff>147460</xdr:rowOff>
    </xdr:to>
    <xdr:sp macro="" textlink="">
      <xdr:nvSpPr>
        <xdr:cNvPr id="582" name="フローチャート: 判断 581">
          <a:extLst>
            <a:ext uri="{FF2B5EF4-FFF2-40B4-BE49-F238E27FC236}">
              <a16:creationId xmlns:a16="http://schemas.microsoft.com/office/drawing/2014/main" xmlns="" id="{CE7495AB-2B30-4E3F-AAD9-E34E5E458A2C}"/>
            </a:ext>
          </a:extLst>
        </xdr:cNvPr>
        <xdr:cNvSpPr/>
      </xdr:nvSpPr>
      <xdr:spPr>
        <a:xfrm>
          <a:off x="22110700" y="67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36917</xdr:rowOff>
    </xdr:from>
    <xdr:to>
      <xdr:col>112</xdr:col>
      <xdr:colOff>38100</xdr:colOff>
      <xdr:row>39</xdr:row>
      <xdr:rowOff>138517</xdr:rowOff>
    </xdr:to>
    <xdr:sp macro="" textlink="">
      <xdr:nvSpPr>
        <xdr:cNvPr id="583" name="フローチャート: 判断 582">
          <a:extLst>
            <a:ext uri="{FF2B5EF4-FFF2-40B4-BE49-F238E27FC236}">
              <a16:creationId xmlns:a16="http://schemas.microsoft.com/office/drawing/2014/main" xmlns="" id="{6FEDDD06-EA97-4A47-BCCD-471D15C21801}"/>
            </a:ext>
          </a:extLst>
        </xdr:cNvPr>
        <xdr:cNvSpPr/>
      </xdr:nvSpPr>
      <xdr:spPr>
        <a:xfrm>
          <a:off x="21272500" y="672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36743</xdr:rowOff>
    </xdr:from>
    <xdr:to>
      <xdr:col>107</xdr:col>
      <xdr:colOff>101600</xdr:colOff>
      <xdr:row>39</xdr:row>
      <xdr:rowOff>138343</xdr:rowOff>
    </xdr:to>
    <xdr:sp macro="" textlink="">
      <xdr:nvSpPr>
        <xdr:cNvPr id="584" name="フローチャート: 判断 583">
          <a:extLst>
            <a:ext uri="{FF2B5EF4-FFF2-40B4-BE49-F238E27FC236}">
              <a16:creationId xmlns:a16="http://schemas.microsoft.com/office/drawing/2014/main" xmlns="" id="{27516E95-51AD-4763-8FE2-CE1ED3EADCC5}"/>
            </a:ext>
          </a:extLst>
        </xdr:cNvPr>
        <xdr:cNvSpPr/>
      </xdr:nvSpPr>
      <xdr:spPr>
        <a:xfrm>
          <a:off x="20383500" y="672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48068</xdr:rowOff>
    </xdr:from>
    <xdr:to>
      <xdr:col>102</xdr:col>
      <xdr:colOff>165100</xdr:colOff>
      <xdr:row>39</xdr:row>
      <xdr:rowOff>149668</xdr:rowOff>
    </xdr:to>
    <xdr:sp macro="" textlink="">
      <xdr:nvSpPr>
        <xdr:cNvPr id="585" name="フローチャート: 判断 584">
          <a:extLst>
            <a:ext uri="{FF2B5EF4-FFF2-40B4-BE49-F238E27FC236}">
              <a16:creationId xmlns:a16="http://schemas.microsoft.com/office/drawing/2014/main" xmlns="" id="{D0A9D028-BF27-4FF2-B7DF-820C41B5342E}"/>
            </a:ext>
          </a:extLst>
        </xdr:cNvPr>
        <xdr:cNvSpPr/>
      </xdr:nvSpPr>
      <xdr:spPr>
        <a:xfrm>
          <a:off x="19494500" y="673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77553</xdr:rowOff>
    </xdr:from>
    <xdr:to>
      <xdr:col>98</xdr:col>
      <xdr:colOff>38100</xdr:colOff>
      <xdr:row>40</xdr:row>
      <xdr:rowOff>7703</xdr:rowOff>
    </xdr:to>
    <xdr:sp macro="" textlink="">
      <xdr:nvSpPr>
        <xdr:cNvPr id="586" name="フローチャート: 判断 585">
          <a:extLst>
            <a:ext uri="{FF2B5EF4-FFF2-40B4-BE49-F238E27FC236}">
              <a16:creationId xmlns:a16="http://schemas.microsoft.com/office/drawing/2014/main" xmlns="" id="{4E7223B3-5B9B-48A9-85FC-2E7A39AC790F}"/>
            </a:ext>
          </a:extLst>
        </xdr:cNvPr>
        <xdr:cNvSpPr/>
      </xdr:nvSpPr>
      <xdr:spPr>
        <a:xfrm>
          <a:off x="18605500" y="676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xmlns="" id="{8E762B30-B3C4-4171-B8B2-6466ACECB72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xmlns="" id="{5FA0E4E4-CF8D-4639-83FC-3F930D66BA6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xmlns="" id="{0AB70C8B-7BBC-4C69-A1CD-D52E3202CD0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xmlns="" id="{630353B0-C521-4879-B5A0-D1AF42F02F6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xmlns="" id="{933DD1B5-7AC9-447A-A33F-2EF91B3F289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63704</xdr:rowOff>
    </xdr:from>
    <xdr:to>
      <xdr:col>116</xdr:col>
      <xdr:colOff>114300</xdr:colOff>
      <xdr:row>39</xdr:row>
      <xdr:rowOff>165304</xdr:rowOff>
    </xdr:to>
    <xdr:sp macro="" textlink="">
      <xdr:nvSpPr>
        <xdr:cNvPr id="592" name="楕円 591">
          <a:extLst>
            <a:ext uri="{FF2B5EF4-FFF2-40B4-BE49-F238E27FC236}">
              <a16:creationId xmlns:a16="http://schemas.microsoft.com/office/drawing/2014/main" xmlns="" id="{386D5D9E-C310-4419-ACED-EFDECBE5C3C2}"/>
            </a:ext>
          </a:extLst>
        </xdr:cNvPr>
        <xdr:cNvSpPr/>
      </xdr:nvSpPr>
      <xdr:spPr>
        <a:xfrm>
          <a:off x="22110700" y="67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42131</xdr:rowOff>
    </xdr:from>
    <xdr:ext cx="534377" cy="259045"/>
    <xdr:sp macro="" textlink="">
      <xdr:nvSpPr>
        <xdr:cNvPr id="593" name="【一般廃棄物処理施設】&#10;一人当たり有形固定資産（償却資産）額該当値テキスト">
          <a:extLst>
            <a:ext uri="{FF2B5EF4-FFF2-40B4-BE49-F238E27FC236}">
              <a16:creationId xmlns:a16="http://schemas.microsoft.com/office/drawing/2014/main" xmlns="" id="{1EA7A2F9-9A6A-4A10-B113-CF60A2D9E3D7}"/>
            </a:ext>
          </a:extLst>
        </xdr:cNvPr>
        <xdr:cNvSpPr txBox="1"/>
      </xdr:nvSpPr>
      <xdr:spPr>
        <a:xfrm>
          <a:off x="22199600" y="672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61368</xdr:rowOff>
    </xdr:from>
    <xdr:to>
      <xdr:col>112</xdr:col>
      <xdr:colOff>38100</xdr:colOff>
      <xdr:row>39</xdr:row>
      <xdr:rowOff>162968</xdr:rowOff>
    </xdr:to>
    <xdr:sp macro="" textlink="">
      <xdr:nvSpPr>
        <xdr:cNvPr id="594" name="楕円 593">
          <a:extLst>
            <a:ext uri="{FF2B5EF4-FFF2-40B4-BE49-F238E27FC236}">
              <a16:creationId xmlns:a16="http://schemas.microsoft.com/office/drawing/2014/main" xmlns="" id="{602AE17A-B139-4840-99AC-BB430ED77F14}"/>
            </a:ext>
          </a:extLst>
        </xdr:cNvPr>
        <xdr:cNvSpPr/>
      </xdr:nvSpPr>
      <xdr:spPr>
        <a:xfrm>
          <a:off x="21272500" y="674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112168</xdr:rowOff>
    </xdr:from>
    <xdr:to>
      <xdr:col>116</xdr:col>
      <xdr:colOff>63500</xdr:colOff>
      <xdr:row>39</xdr:row>
      <xdr:rowOff>114504</xdr:rowOff>
    </xdr:to>
    <xdr:cxnSp macro="">
      <xdr:nvCxnSpPr>
        <xdr:cNvPr id="595" name="直線コネクタ 594">
          <a:extLst>
            <a:ext uri="{FF2B5EF4-FFF2-40B4-BE49-F238E27FC236}">
              <a16:creationId xmlns:a16="http://schemas.microsoft.com/office/drawing/2014/main" xmlns="" id="{8BF209C8-7A5B-48AC-9E2B-C1CA4AA9AD1A}"/>
            </a:ext>
          </a:extLst>
        </xdr:cNvPr>
        <xdr:cNvCxnSpPr/>
      </xdr:nvCxnSpPr>
      <xdr:spPr>
        <a:xfrm>
          <a:off x="21323300" y="6798718"/>
          <a:ext cx="838200" cy="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52585</xdr:rowOff>
    </xdr:from>
    <xdr:to>
      <xdr:col>107</xdr:col>
      <xdr:colOff>101600</xdr:colOff>
      <xdr:row>39</xdr:row>
      <xdr:rowOff>154185</xdr:rowOff>
    </xdr:to>
    <xdr:sp macro="" textlink="">
      <xdr:nvSpPr>
        <xdr:cNvPr id="596" name="楕円 595">
          <a:extLst>
            <a:ext uri="{FF2B5EF4-FFF2-40B4-BE49-F238E27FC236}">
              <a16:creationId xmlns:a16="http://schemas.microsoft.com/office/drawing/2014/main" xmlns="" id="{D0B9D846-04A9-4BB2-9C43-12CC899EA3AB}"/>
            </a:ext>
          </a:extLst>
        </xdr:cNvPr>
        <xdr:cNvSpPr/>
      </xdr:nvSpPr>
      <xdr:spPr>
        <a:xfrm>
          <a:off x="20383500" y="673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103385</xdr:rowOff>
    </xdr:from>
    <xdr:to>
      <xdr:col>111</xdr:col>
      <xdr:colOff>177800</xdr:colOff>
      <xdr:row>39</xdr:row>
      <xdr:rowOff>112168</xdr:rowOff>
    </xdr:to>
    <xdr:cxnSp macro="">
      <xdr:nvCxnSpPr>
        <xdr:cNvPr id="597" name="直線コネクタ 596">
          <a:extLst>
            <a:ext uri="{FF2B5EF4-FFF2-40B4-BE49-F238E27FC236}">
              <a16:creationId xmlns:a16="http://schemas.microsoft.com/office/drawing/2014/main" xmlns="" id="{9547CE7A-227B-4B43-B0FE-3F8535A7E095}"/>
            </a:ext>
          </a:extLst>
        </xdr:cNvPr>
        <xdr:cNvCxnSpPr/>
      </xdr:nvCxnSpPr>
      <xdr:spPr>
        <a:xfrm>
          <a:off x="20434300" y="6789935"/>
          <a:ext cx="889000" cy="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62219</xdr:rowOff>
    </xdr:from>
    <xdr:to>
      <xdr:col>102</xdr:col>
      <xdr:colOff>165100</xdr:colOff>
      <xdr:row>39</xdr:row>
      <xdr:rowOff>163819</xdr:rowOff>
    </xdr:to>
    <xdr:sp macro="" textlink="">
      <xdr:nvSpPr>
        <xdr:cNvPr id="598" name="楕円 597">
          <a:extLst>
            <a:ext uri="{FF2B5EF4-FFF2-40B4-BE49-F238E27FC236}">
              <a16:creationId xmlns:a16="http://schemas.microsoft.com/office/drawing/2014/main" xmlns="" id="{C1542F29-F798-4A70-B02B-7F13005EDBEA}"/>
            </a:ext>
          </a:extLst>
        </xdr:cNvPr>
        <xdr:cNvSpPr/>
      </xdr:nvSpPr>
      <xdr:spPr>
        <a:xfrm>
          <a:off x="19494500" y="674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103385</xdr:rowOff>
    </xdr:from>
    <xdr:to>
      <xdr:col>107</xdr:col>
      <xdr:colOff>50800</xdr:colOff>
      <xdr:row>39</xdr:row>
      <xdr:rowOff>113019</xdr:rowOff>
    </xdr:to>
    <xdr:cxnSp macro="">
      <xdr:nvCxnSpPr>
        <xdr:cNvPr id="599" name="直線コネクタ 598">
          <a:extLst>
            <a:ext uri="{FF2B5EF4-FFF2-40B4-BE49-F238E27FC236}">
              <a16:creationId xmlns:a16="http://schemas.microsoft.com/office/drawing/2014/main" xmlns="" id="{48DE46D3-1F4D-4206-A168-3D452A6EA100}"/>
            </a:ext>
          </a:extLst>
        </xdr:cNvPr>
        <xdr:cNvCxnSpPr/>
      </xdr:nvCxnSpPr>
      <xdr:spPr>
        <a:xfrm flipV="1">
          <a:off x="19545300" y="6789935"/>
          <a:ext cx="8890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67636</xdr:rowOff>
    </xdr:from>
    <xdr:to>
      <xdr:col>98</xdr:col>
      <xdr:colOff>38100</xdr:colOff>
      <xdr:row>39</xdr:row>
      <xdr:rowOff>169236</xdr:rowOff>
    </xdr:to>
    <xdr:sp macro="" textlink="">
      <xdr:nvSpPr>
        <xdr:cNvPr id="600" name="楕円 599">
          <a:extLst>
            <a:ext uri="{FF2B5EF4-FFF2-40B4-BE49-F238E27FC236}">
              <a16:creationId xmlns:a16="http://schemas.microsoft.com/office/drawing/2014/main" xmlns="" id="{3C3F4979-C7C3-438E-A58E-FF142E90B546}"/>
            </a:ext>
          </a:extLst>
        </xdr:cNvPr>
        <xdr:cNvSpPr/>
      </xdr:nvSpPr>
      <xdr:spPr>
        <a:xfrm>
          <a:off x="18605500" y="675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113019</xdr:rowOff>
    </xdr:from>
    <xdr:to>
      <xdr:col>102</xdr:col>
      <xdr:colOff>114300</xdr:colOff>
      <xdr:row>39</xdr:row>
      <xdr:rowOff>118436</xdr:rowOff>
    </xdr:to>
    <xdr:cxnSp macro="">
      <xdr:nvCxnSpPr>
        <xdr:cNvPr id="601" name="直線コネクタ 600">
          <a:extLst>
            <a:ext uri="{FF2B5EF4-FFF2-40B4-BE49-F238E27FC236}">
              <a16:creationId xmlns:a16="http://schemas.microsoft.com/office/drawing/2014/main" xmlns="" id="{82A0CD2D-AEF3-495C-A645-5BA4B0A304B3}"/>
            </a:ext>
          </a:extLst>
        </xdr:cNvPr>
        <xdr:cNvCxnSpPr/>
      </xdr:nvCxnSpPr>
      <xdr:spPr>
        <a:xfrm flipV="1">
          <a:off x="18656300" y="6799569"/>
          <a:ext cx="889000" cy="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155044</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xmlns="" id="{8723C31B-3E61-4E8D-AF55-C3089752B2CC}"/>
            </a:ext>
          </a:extLst>
        </xdr:cNvPr>
        <xdr:cNvSpPr txBox="1"/>
      </xdr:nvSpPr>
      <xdr:spPr>
        <a:xfrm>
          <a:off x="21043411" y="649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154870</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xmlns="" id="{DAE84E78-3247-4F33-9E67-E09E4CA90864}"/>
            </a:ext>
          </a:extLst>
        </xdr:cNvPr>
        <xdr:cNvSpPr txBox="1"/>
      </xdr:nvSpPr>
      <xdr:spPr>
        <a:xfrm>
          <a:off x="20167111" y="649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166195</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xmlns="" id="{69D38480-4F55-4E6E-9FE5-57A95721E13F}"/>
            </a:ext>
          </a:extLst>
        </xdr:cNvPr>
        <xdr:cNvSpPr txBox="1"/>
      </xdr:nvSpPr>
      <xdr:spPr>
        <a:xfrm>
          <a:off x="19278111" y="650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170280</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xmlns="" id="{9D423704-354C-4844-93D0-439C3F2095BD}"/>
            </a:ext>
          </a:extLst>
        </xdr:cNvPr>
        <xdr:cNvSpPr txBox="1"/>
      </xdr:nvSpPr>
      <xdr:spPr>
        <a:xfrm>
          <a:off x="18389111" y="685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154095</xdr:rowOff>
    </xdr:from>
    <xdr:ext cx="534377" cy="259045"/>
    <xdr:sp macro="" textlink="">
      <xdr:nvSpPr>
        <xdr:cNvPr id="606" name="n_1mainValue【一般廃棄物処理施設】&#10;一人当たり有形固定資産（償却資産）額">
          <a:extLst>
            <a:ext uri="{FF2B5EF4-FFF2-40B4-BE49-F238E27FC236}">
              <a16:creationId xmlns:a16="http://schemas.microsoft.com/office/drawing/2014/main" xmlns="" id="{81D559FB-FCA4-4C4D-80CD-648BEFEF220B}"/>
            </a:ext>
          </a:extLst>
        </xdr:cNvPr>
        <xdr:cNvSpPr txBox="1"/>
      </xdr:nvSpPr>
      <xdr:spPr>
        <a:xfrm>
          <a:off x="21043411" y="684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145312</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xmlns="" id="{0C35F89F-4C3C-4876-A31F-DDDB6EBA853F}"/>
            </a:ext>
          </a:extLst>
        </xdr:cNvPr>
        <xdr:cNvSpPr txBox="1"/>
      </xdr:nvSpPr>
      <xdr:spPr>
        <a:xfrm>
          <a:off x="20167111" y="683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154946</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xmlns="" id="{BF0E4241-39B6-47BC-9DCD-7C0B8C309F0B}"/>
            </a:ext>
          </a:extLst>
        </xdr:cNvPr>
        <xdr:cNvSpPr txBox="1"/>
      </xdr:nvSpPr>
      <xdr:spPr>
        <a:xfrm>
          <a:off x="19278111" y="684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14313</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xmlns="" id="{E0EB5549-FFDF-49DA-8991-C99A48B2794B}"/>
            </a:ext>
          </a:extLst>
        </xdr:cNvPr>
        <xdr:cNvSpPr txBox="1"/>
      </xdr:nvSpPr>
      <xdr:spPr>
        <a:xfrm>
          <a:off x="18389111" y="652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xmlns="" id="{61E67CC4-BBE0-4D07-B588-2660FF1B2AB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xmlns="" id="{07EE43B3-3953-4C14-B254-BD82E2D7330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xmlns="" id="{CDBC051B-E61D-47A1-95BF-BFA02CE4A38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xmlns="" id="{64AA6615-9CF2-4156-9F9A-CBD68256F25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xmlns="" id="{7388FDDC-0927-4F45-BF72-CE75A5F2BE9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xmlns="" id="{31523009-5958-4DEC-A0A4-C17E94FC60F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xmlns="" id="{BB9FDAEA-F507-4B90-88BB-CA9A3DF54A9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xmlns="" id="{4F40F631-5735-463B-A58A-36FAAAC7AB7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xmlns="" id="{42C96D61-1391-4F74-8AE2-F90E4E12D27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xmlns="" id="{E4E9B955-8C58-49A2-955F-768D0D6CBA1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xmlns="" id="{B485B3CA-3424-48E0-93A8-0A71B21297F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xmlns="" id="{F6A2E55E-AABE-4992-9273-E4455EDD6C3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xmlns="" id="{EBF8A6CD-FA74-4C89-9C06-FC1D3EE7E93D}"/>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xmlns="" id="{61A860F9-C74B-4CD4-91D0-F6B7D06A201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xmlns="" id="{DFC4AC76-E100-4391-96C2-E2586E9D19F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xmlns="" id="{CE31B527-1D97-4F0D-8A9D-C87C270AFD1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xmlns="" id="{BFBA886F-4F0D-4EA7-8805-0053861F7CA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xmlns="" id="{ECBBC80F-B4F7-4656-9940-8151519040D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xmlns="" id="{1C4FE02B-7910-46C5-BC45-F9DA28593B6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xmlns="" id="{B7181F8C-A69C-43D2-BE7A-D3B35FFF152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xmlns="" id="{50571163-D611-4DCF-827B-94920F31A8E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xmlns="" id="{9499C616-245E-4047-BC99-689FEFA9945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xmlns="" id="{04D6A2EC-8351-4AF1-AC92-B7D3C4FE2D4F}"/>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xmlns="" id="{9120720C-14B8-46FE-A635-21DC522E360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xmlns="" id="{089280A0-A19E-48F4-99BA-53E880E5742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107769</xdr:rowOff>
    </xdr:from>
    <xdr:to>
      <xdr:col>85</xdr:col>
      <xdr:colOff>126364</xdr:colOff>
      <xdr:row>63</xdr:row>
      <xdr:rowOff>86541</xdr:rowOff>
    </xdr:to>
    <xdr:cxnSp macro="">
      <xdr:nvCxnSpPr>
        <xdr:cNvPr id="635" name="直線コネクタ 634">
          <a:extLst>
            <a:ext uri="{FF2B5EF4-FFF2-40B4-BE49-F238E27FC236}">
              <a16:creationId xmlns:a16="http://schemas.microsoft.com/office/drawing/2014/main" xmlns="" id="{9C597D16-0E66-4012-B674-F08013C95007}"/>
            </a:ext>
          </a:extLst>
        </xdr:cNvPr>
        <xdr:cNvCxnSpPr/>
      </xdr:nvCxnSpPr>
      <xdr:spPr>
        <a:xfrm flipV="1">
          <a:off x="16318864" y="9537519"/>
          <a:ext cx="0" cy="1350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636" name="【保健センター・保健所】&#10;有形固定資産減価償却率最小値テキスト">
          <a:extLst>
            <a:ext uri="{FF2B5EF4-FFF2-40B4-BE49-F238E27FC236}">
              <a16:creationId xmlns:a16="http://schemas.microsoft.com/office/drawing/2014/main" xmlns="" id="{E3CB2CEB-944D-4832-A55D-EB912133AE23}"/>
            </a:ext>
          </a:extLst>
        </xdr:cNvPr>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637" name="直線コネクタ 636">
          <a:extLst>
            <a:ext uri="{FF2B5EF4-FFF2-40B4-BE49-F238E27FC236}">
              <a16:creationId xmlns:a16="http://schemas.microsoft.com/office/drawing/2014/main" xmlns="" id="{F5DD5648-5B0C-4A62-93E3-DD9DC497618E}"/>
            </a:ext>
          </a:extLst>
        </xdr:cNvPr>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54446</xdr:rowOff>
    </xdr:from>
    <xdr:ext cx="340478" cy="259045"/>
    <xdr:sp macro="" textlink="">
      <xdr:nvSpPr>
        <xdr:cNvPr id="638" name="【保健センター・保健所】&#10;有形固定資産減価償却率最大値テキスト">
          <a:extLst>
            <a:ext uri="{FF2B5EF4-FFF2-40B4-BE49-F238E27FC236}">
              <a16:creationId xmlns:a16="http://schemas.microsoft.com/office/drawing/2014/main" xmlns="" id="{29B1D1E3-C93A-469F-AB34-BC49F6FFCDB2}"/>
            </a:ext>
          </a:extLst>
        </xdr:cNvPr>
        <xdr:cNvSpPr txBox="1"/>
      </xdr:nvSpPr>
      <xdr:spPr>
        <a:xfrm>
          <a:off x="16357600" y="931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107769</xdr:rowOff>
    </xdr:from>
    <xdr:to>
      <xdr:col>86</xdr:col>
      <xdr:colOff>25400</xdr:colOff>
      <xdr:row>55</xdr:row>
      <xdr:rowOff>107769</xdr:rowOff>
    </xdr:to>
    <xdr:cxnSp macro="">
      <xdr:nvCxnSpPr>
        <xdr:cNvPr id="639" name="直線コネクタ 638">
          <a:extLst>
            <a:ext uri="{FF2B5EF4-FFF2-40B4-BE49-F238E27FC236}">
              <a16:creationId xmlns:a16="http://schemas.microsoft.com/office/drawing/2014/main" xmlns="" id="{35CA4E6A-D1A0-4284-A11D-60E99F3F7909}"/>
            </a:ext>
          </a:extLst>
        </xdr:cNvPr>
        <xdr:cNvCxnSpPr/>
      </xdr:nvCxnSpPr>
      <xdr:spPr>
        <a:xfrm>
          <a:off x="16230600" y="95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xmlns="" id="{713B4BCE-76B4-4742-B18E-F10850E34124}"/>
            </a:ext>
          </a:extLst>
        </xdr:cNvPr>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641" name="フローチャート: 判断 640">
          <a:extLst>
            <a:ext uri="{FF2B5EF4-FFF2-40B4-BE49-F238E27FC236}">
              <a16:creationId xmlns:a16="http://schemas.microsoft.com/office/drawing/2014/main" xmlns="" id="{AE6161EE-2C4D-4E6A-9EF9-83C3DEB29446}"/>
            </a:ext>
          </a:extLst>
        </xdr:cNvPr>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135346</xdr:rowOff>
    </xdr:from>
    <xdr:to>
      <xdr:col>81</xdr:col>
      <xdr:colOff>101600</xdr:colOff>
      <xdr:row>60</xdr:row>
      <xdr:rowOff>65496</xdr:rowOff>
    </xdr:to>
    <xdr:sp macro="" textlink="">
      <xdr:nvSpPr>
        <xdr:cNvPr id="642" name="フローチャート: 判断 641">
          <a:extLst>
            <a:ext uri="{FF2B5EF4-FFF2-40B4-BE49-F238E27FC236}">
              <a16:creationId xmlns:a16="http://schemas.microsoft.com/office/drawing/2014/main" xmlns="" id="{D4E5A6EE-F7CF-4D8D-9C1F-12D6D580017F}"/>
            </a:ext>
          </a:extLst>
        </xdr:cNvPr>
        <xdr:cNvSpPr/>
      </xdr:nvSpPr>
      <xdr:spPr>
        <a:xfrm>
          <a:off x="154305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99423</xdr:rowOff>
    </xdr:from>
    <xdr:to>
      <xdr:col>76</xdr:col>
      <xdr:colOff>165100</xdr:colOff>
      <xdr:row>60</xdr:row>
      <xdr:rowOff>29573</xdr:rowOff>
    </xdr:to>
    <xdr:sp macro="" textlink="">
      <xdr:nvSpPr>
        <xdr:cNvPr id="643" name="フローチャート: 判断 642">
          <a:extLst>
            <a:ext uri="{FF2B5EF4-FFF2-40B4-BE49-F238E27FC236}">
              <a16:creationId xmlns:a16="http://schemas.microsoft.com/office/drawing/2014/main" xmlns="" id="{115845BE-E21C-4AEA-8BD7-1858BFED681D}"/>
            </a:ext>
          </a:extLst>
        </xdr:cNvPr>
        <xdr:cNvSpPr/>
      </xdr:nvSpPr>
      <xdr:spPr>
        <a:xfrm>
          <a:off x="14541500" y="102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4" name="フローチャート: 判断 643">
          <a:extLst>
            <a:ext uri="{FF2B5EF4-FFF2-40B4-BE49-F238E27FC236}">
              <a16:creationId xmlns:a16="http://schemas.microsoft.com/office/drawing/2014/main" xmlns="" id="{BF6B524D-45B4-4D33-A843-B3DE2152A390}"/>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42273</xdr:rowOff>
    </xdr:from>
    <xdr:to>
      <xdr:col>67</xdr:col>
      <xdr:colOff>101600</xdr:colOff>
      <xdr:row>59</xdr:row>
      <xdr:rowOff>143873</xdr:rowOff>
    </xdr:to>
    <xdr:sp macro="" textlink="">
      <xdr:nvSpPr>
        <xdr:cNvPr id="645" name="フローチャート: 判断 644">
          <a:extLst>
            <a:ext uri="{FF2B5EF4-FFF2-40B4-BE49-F238E27FC236}">
              <a16:creationId xmlns:a16="http://schemas.microsoft.com/office/drawing/2014/main" xmlns="" id="{B349DF95-8710-4EA2-9C27-3FF75A318FA3}"/>
            </a:ext>
          </a:extLst>
        </xdr:cNvPr>
        <xdr:cNvSpPr/>
      </xdr:nvSpPr>
      <xdr:spPr>
        <a:xfrm>
          <a:off x="12763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xmlns="" id="{4EFCCA76-DC9D-40FA-9181-E9731E84EEF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xmlns="" id="{10065942-5146-4F49-A5DA-E8543E897D2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xmlns="" id="{ABEAA964-CECF-41B0-9352-02ED2ACCACC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xmlns="" id="{C0D9743A-8073-40BE-8074-A0EACE94CDB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xmlns="" id="{FE5D9E0D-0CF7-4515-B894-48F3D7F4A5A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651" name="楕円 650">
          <a:extLst>
            <a:ext uri="{FF2B5EF4-FFF2-40B4-BE49-F238E27FC236}">
              <a16:creationId xmlns:a16="http://schemas.microsoft.com/office/drawing/2014/main" xmlns="" id="{D1062C39-72E7-4E08-AF71-3674F80933F5}"/>
            </a:ext>
          </a:extLst>
        </xdr:cNvPr>
        <xdr:cNvSpPr/>
      </xdr:nvSpPr>
      <xdr:spPr>
        <a:xfrm>
          <a:off x="162687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68415</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xmlns="" id="{D199BDCE-9A4C-453E-85E8-1FCB4C378F28}"/>
            </a:ext>
          </a:extLst>
        </xdr:cNvPr>
        <xdr:cNvSpPr txBox="1"/>
      </xdr:nvSpPr>
      <xdr:spPr>
        <a:xfrm>
          <a:off x="16357600" y="1001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7983</xdr:rowOff>
    </xdr:from>
    <xdr:to>
      <xdr:col>81</xdr:col>
      <xdr:colOff>101600</xdr:colOff>
      <xdr:row>59</xdr:row>
      <xdr:rowOff>109583</xdr:rowOff>
    </xdr:to>
    <xdr:sp macro="" textlink="">
      <xdr:nvSpPr>
        <xdr:cNvPr id="653" name="楕円 652">
          <a:extLst>
            <a:ext uri="{FF2B5EF4-FFF2-40B4-BE49-F238E27FC236}">
              <a16:creationId xmlns:a16="http://schemas.microsoft.com/office/drawing/2014/main" xmlns="" id="{9ECE4709-5AD9-4ED9-A66E-6452160C73F6}"/>
            </a:ext>
          </a:extLst>
        </xdr:cNvPr>
        <xdr:cNvSpPr/>
      </xdr:nvSpPr>
      <xdr:spPr>
        <a:xfrm>
          <a:off x="15430500" y="101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58783</xdr:rowOff>
    </xdr:from>
    <xdr:to>
      <xdr:col>85</xdr:col>
      <xdr:colOff>127000</xdr:colOff>
      <xdr:row>59</xdr:row>
      <xdr:rowOff>96338</xdr:rowOff>
    </xdr:to>
    <xdr:cxnSp macro="">
      <xdr:nvCxnSpPr>
        <xdr:cNvPr id="654" name="直線コネクタ 653">
          <a:extLst>
            <a:ext uri="{FF2B5EF4-FFF2-40B4-BE49-F238E27FC236}">
              <a16:creationId xmlns:a16="http://schemas.microsoft.com/office/drawing/2014/main" xmlns="" id="{506D39DF-DC98-4A12-96B1-7E39D01FCA02}"/>
            </a:ext>
          </a:extLst>
        </xdr:cNvPr>
        <xdr:cNvCxnSpPr/>
      </xdr:nvCxnSpPr>
      <xdr:spPr>
        <a:xfrm>
          <a:off x="15481300" y="10174333"/>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148409</xdr:rowOff>
    </xdr:from>
    <xdr:to>
      <xdr:col>76</xdr:col>
      <xdr:colOff>165100</xdr:colOff>
      <xdr:row>59</xdr:row>
      <xdr:rowOff>78559</xdr:rowOff>
    </xdr:to>
    <xdr:sp macro="" textlink="">
      <xdr:nvSpPr>
        <xdr:cNvPr id="655" name="楕円 654">
          <a:extLst>
            <a:ext uri="{FF2B5EF4-FFF2-40B4-BE49-F238E27FC236}">
              <a16:creationId xmlns:a16="http://schemas.microsoft.com/office/drawing/2014/main" xmlns="" id="{D8C874F7-8E21-465E-AB6A-9E965D17554E}"/>
            </a:ext>
          </a:extLst>
        </xdr:cNvPr>
        <xdr:cNvSpPr/>
      </xdr:nvSpPr>
      <xdr:spPr>
        <a:xfrm>
          <a:off x="14541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27759</xdr:rowOff>
    </xdr:from>
    <xdr:to>
      <xdr:col>81</xdr:col>
      <xdr:colOff>50800</xdr:colOff>
      <xdr:row>59</xdr:row>
      <xdr:rowOff>58783</xdr:rowOff>
    </xdr:to>
    <xdr:cxnSp macro="">
      <xdr:nvCxnSpPr>
        <xdr:cNvPr id="656" name="直線コネクタ 655">
          <a:extLst>
            <a:ext uri="{FF2B5EF4-FFF2-40B4-BE49-F238E27FC236}">
              <a16:creationId xmlns:a16="http://schemas.microsoft.com/office/drawing/2014/main" xmlns="" id="{F920B185-1F98-4351-8F87-1B032E1FAD93}"/>
            </a:ext>
          </a:extLst>
        </xdr:cNvPr>
        <xdr:cNvCxnSpPr/>
      </xdr:nvCxnSpPr>
      <xdr:spPr>
        <a:xfrm>
          <a:off x="14592300" y="1014330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130447</xdr:rowOff>
    </xdr:from>
    <xdr:to>
      <xdr:col>72</xdr:col>
      <xdr:colOff>38100</xdr:colOff>
      <xdr:row>59</xdr:row>
      <xdr:rowOff>60597</xdr:rowOff>
    </xdr:to>
    <xdr:sp macro="" textlink="">
      <xdr:nvSpPr>
        <xdr:cNvPr id="657" name="楕円 656">
          <a:extLst>
            <a:ext uri="{FF2B5EF4-FFF2-40B4-BE49-F238E27FC236}">
              <a16:creationId xmlns:a16="http://schemas.microsoft.com/office/drawing/2014/main" xmlns="" id="{1DC94B06-3A9D-4B37-9D53-CBBC6D128BA7}"/>
            </a:ext>
          </a:extLst>
        </xdr:cNvPr>
        <xdr:cNvSpPr/>
      </xdr:nvSpPr>
      <xdr:spPr>
        <a:xfrm>
          <a:off x="13652500" y="100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9797</xdr:rowOff>
    </xdr:from>
    <xdr:to>
      <xdr:col>76</xdr:col>
      <xdr:colOff>114300</xdr:colOff>
      <xdr:row>59</xdr:row>
      <xdr:rowOff>27759</xdr:rowOff>
    </xdr:to>
    <xdr:cxnSp macro="">
      <xdr:nvCxnSpPr>
        <xdr:cNvPr id="658" name="直線コネクタ 657">
          <a:extLst>
            <a:ext uri="{FF2B5EF4-FFF2-40B4-BE49-F238E27FC236}">
              <a16:creationId xmlns:a16="http://schemas.microsoft.com/office/drawing/2014/main" xmlns="" id="{78D1ABC3-7B86-4A93-ADF6-A2F8567B042D}"/>
            </a:ext>
          </a:extLst>
        </xdr:cNvPr>
        <xdr:cNvCxnSpPr/>
      </xdr:nvCxnSpPr>
      <xdr:spPr>
        <a:xfrm>
          <a:off x="13703300" y="1012534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97790</xdr:rowOff>
    </xdr:from>
    <xdr:to>
      <xdr:col>67</xdr:col>
      <xdr:colOff>101600</xdr:colOff>
      <xdr:row>59</xdr:row>
      <xdr:rowOff>27940</xdr:rowOff>
    </xdr:to>
    <xdr:sp macro="" textlink="">
      <xdr:nvSpPr>
        <xdr:cNvPr id="659" name="楕円 658">
          <a:extLst>
            <a:ext uri="{FF2B5EF4-FFF2-40B4-BE49-F238E27FC236}">
              <a16:creationId xmlns:a16="http://schemas.microsoft.com/office/drawing/2014/main" xmlns="" id="{FF4C1E3B-0FFF-49FA-813A-541CB7ABA0BA}"/>
            </a:ext>
          </a:extLst>
        </xdr:cNvPr>
        <xdr:cNvSpPr/>
      </xdr:nvSpPr>
      <xdr:spPr>
        <a:xfrm>
          <a:off x="12763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148590</xdr:rowOff>
    </xdr:from>
    <xdr:to>
      <xdr:col>71</xdr:col>
      <xdr:colOff>177800</xdr:colOff>
      <xdr:row>59</xdr:row>
      <xdr:rowOff>9797</xdr:rowOff>
    </xdr:to>
    <xdr:cxnSp macro="">
      <xdr:nvCxnSpPr>
        <xdr:cNvPr id="660" name="直線コネクタ 659">
          <a:extLst>
            <a:ext uri="{FF2B5EF4-FFF2-40B4-BE49-F238E27FC236}">
              <a16:creationId xmlns:a16="http://schemas.microsoft.com/office/drawing/2014/main" xmlns="" id="{AF23F86D-837A-4D2E-B31B-CF8B5370AC48}"/>
            </a:ext>
          </a:extLst>
        </xdr:cNvPr>
        <xdr:cNvCxnSpPr/>
      </xdr:nvCxnSpPr>
      <xdr:spPr>
        <a:xfrm>
          <a:off x="12814300" y="1009269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56623</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xmlns="" id="{3EC258BF-6E3C-41DD-AEDF-D88DF12F5261}"/>
            </a:ext>
          </a:extLst>
        </xdr:cNvPr>
        <xdr:cNvSpPr txBox="1"/>
      </xdr:nvSpPr>
      <xdr:spPr>
        <a:xfrm>
          <a:off x="15266044" y="1034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20700</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xmlns="" id="{67D7F889-69A2-4773-A7A3-0CDFD0744E6F}"/>
            </a:ext>
          </a:extLst>
        </xdr:cNvPr>
        <xdr:cNvSpPr txBox="1"/>
      </xdr:nvSpPr>
      <xdr:spPr>
        <a:xfrm>
          <a:off x="14389744" y="1030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xmlns="" id="{28E769E8-C20E-47C0-A3BD-9B7DE912CA3A}"/>
            </a:ext>
          </a:extLst>
        </xdr:cNvPr>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135000</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xmlns="" id="{7CBE51C6-8C40-43C2-856A-2018159EB5B0}"/>
            </a:ext>
          </a:extLst>
        </xdr:cNvPr>
        <xdr:cNvSpPr txBox="1"/>
      </xdr:nvSpPr>
      <xdr:spPr>
        <a:xfrm>
          <a:off x="12611744" y="1025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126110</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xmlns="" id="{0A4136CC-C603-40A1-A2AE-06648E674BB4}"/>
            </a:ext>
          </a:extLst>
        </xdr:cNvPr>
        <xdr:cNvSpPr txBox="1"/>
      </xdr:nvSpPr>
      <xdr:spPr>
        <a:xfrm>
          <a:off x="152660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95086</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xmlns="" id="{6E100D7E-0144-4798-B191-037961AA31E1}"/>
            </a:ext>
          </a:extLst>
        </xdr:cNvPr>
        <xdr:cNvSpPr txBox="1"/>
      </xdr:nvSpPr>
      <xdr:spPr>
        <a:xfrm>
          <a:off x="143897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77124</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xmlns="" id="{CBC1FE16-EF69-451A-AEC6-EA0158CEFA52}"/>
            </a:ext>
          </a:extLst>
        </xdr:cNvPr>
        <xdr:cNvSpPr txBox="1"/>
      </xdr:nvSpPr>
      <xdr:spPr>
        <a:xfrm>
          <a:off x="13500744" y="984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44467</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xmlns="" id="{847BC37F-C9FC-4B68-9D89-4BF22E2B7A54}"/>
            </a:ext>
          </a:extLst>
        </xdr:cNvPr>
        <xdr:cNvSpPr txBox="1"/>
      </xdr:nvSpPr>
      <xdr:spPr>
        <a:xfrm>
          <a:off x="12611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xmlns="" id="{DF56363D-E4CF-4215-A3D9-EE7AF607717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xmlns="" id="{EC3D4350-441F-43B1-AA0D-74C4E038617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xmlns="" id="{007C224B-E914-4270-B55D-CC3AB99EA3F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xmlns="" id="{B2B26E50-A77B-45E9-A0FD-281E3E257DF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xmlns="" id="{46894E0F-7A70-45B9-8122-2EF8E285CF0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xmlns="" id="{4403F52B-74C1-4CFB-9E37-E1E79D500F3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xmlns="" id="{B79552EB-E71F-4710-9177-7A4E1F73551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xmlns="" id="{1A0B8F5F-64DE-4095-9D2A-CFAACF20BD1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xmlns="" id="{3EE785AC-307D-418C-9FE2-32EF22EAEA1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xmlns="" id="{0A548EA1-4B5D-4647-82FE-68BDDEF6EE4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9" name="直線コネクタ 678">
          <a:extLst>
            <a:ext uri="{FF2B5EF4-FFF2-40B4-BE49-F238E27FC236}">
              <a16:creationId xmlns:a16="http://schemas.microsoft.com/office/drawing/2014/main" xmlns="" id="{3D68F751-0AAA-460A-98C6-E4E6D45AA96F}"/>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0" name="テキスト ボックス 679">
          <a:extLst>
            <a:ext uri="{FF2B5EF4-FFF2-40B4-BE49-F238E27FC236}">
              <a16:creationId xmlns:a16="http://schemas.microsoft.com/office/drawing/2014/main" xmlns="" id="{3FCBEA54-3ABC-41E3-B0C0-970B2D0F8F1F}"/>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1" name="直線コネクタ 680">
          <a:extLst>
            <a:ext uri="{FF2B5EF4-FFF2-40B4-BE49-F238E27FC236}">
              <a16:creationId xmlns:a16="http://schemas.microsoft.com/office/drawing/2014/main" xmlns="" id="{9C910B14-D9E1-4A79-BED4-4ABA9B4A859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2" name="テキスト ボックス 681">
          <a:extLst>
            <a:ext uri="{FF2B5EF4-FFF2-40B4-BE49-F238E27FC236}">
              <a16:creationId xmlns:a16="http://schemas.microsoft.com/office/drawing/2014/main" xmlns="" id="{6A69BF23-B5BE-436A-B167-9B10874A75BA}"/>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3" name="直線コネクタ 682">
          <a:extLst>
            <a:ext uri="{FF2B5EF4-FFF2-40B4-BE49-F238E27FC236}">
              <a16:creationId xmlns:a16="http://schemas.microsoft.com/office/drawing/2014/main" xmlns="" id="{21EAB858-8D4E-418A-A2DA-2B04242DCE02}"/>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4" name="テキスト ボックス 683">
          <a:extLst>
            <a:ext uri="{FF2B5EF4-FFF2-40B4-BE49-F238E27FC236}">
              <a16:creationId xmlns:a16="http://schemas.microsoft.com/office/drawing/2014/main" xmlns="" id="{C3E47C99-06EB-43CD-BFE2-AB2F591300FD}"/>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5" name="直線コネクタ 684">
          <a:extLst>
            <a:ext uri="{FF2B5EF4-FFF2-40B4-BE49-F238E27FC236}">
              <a16:creationId xmlns:a16="http://schemas.microsoft.com/office/drawing/2014/main" xmlns="" id="{0899D6B3-FE23-4015-8D87-C1AD9424B713}"/>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6" name="テキスト ボックス 685">
          <a:extLst>
            <a:ext uri="{FF2B5EF4-FFF2-40B4-BE49-F238E27FC236}">
              <a16:creationId xmlns:a16="http://schemas.microsoft.com/office/drawing/2014/main" xmlns="" id="{BFD49BE3-65BC-48F7-BE99-84F44C4489EF}"/>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7" name="直線コネクタ 686">
          <a:extLst>
            <a:ext uri="{FF2B5EF4-FFF2-40B4-BE49-F238E27FC236}">
              <a16:creationId xmlns:a16="http://schemas.microsoft.com/office/drawing/2014/main" xmlns="" id="{FC14D478-FDC3-40F4-8EEC-6BBA3654ED4C}"/>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8" name="テキスト ボックス 687">
          <a:extLst>
            <a:ext uri="{FF2B5EF4-FFF2-40B4-BE49-F238E27FC236}">
              <a16:creationId xmlns:a16="http://schemas.microsoft.com/office/drawing/2014/main" xmlns="" id="{946E94DA-7161-4EB6-9E49-927D1B172694}"/>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9" name="直線コネクタ 688">
          <a:extLst>
            <a:ext uri="{FF2B5EF4-FFF2-40B4-BE49-F238E27FC236}">
              <a16:creationId xmlns:a16="http://schemas.microsoft.com/office/drawing/2014/main" xmlns="" id="{560C0733-60AB-42CF-8FCA-8287D0A1B5AF}"/>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0" name="テキスト ボックス 689">
          <a:extLst>
            <a:ext uri="{FF2B5EF4-FFF2-40B4-BE49-F238E27FC236}">
              <a16:creationId xmlns:a16="http://schemas.microsoft.com/office/drawing/2014/main" xmlns="" id="{382B1D63-9DBF-4209-AA55-EECBACF4330D}"/>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xmlns="" id="{20553706-43DF-45D6-9EF7-FFF2E6CFDF3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xmlns="" id="{758B27FC-2869-4168-8B86-6147D31C8BF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xmlns="" id="{3E5D75EC-2DD8-4F98-B8EB-A3E5D3714EF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65315</xdr:rowOff>
    </xdr:to>
    <xdr:cxnSp macro="">
      <xdr:nvCxnSpPr>
        <xdr:cNvPr id="694" name="直線コネクタ 693">
          <a:extLst>
            <a:ext uri="{FF2B5EF4-FFF2-40B4-BE49-F238E27FC236}">
              <a16:creationId xmlns:a16="http://schemas.microsoft.com/office/drawing/2014/main" xmlns="" id="{18F74A10-E891-44A9-A27A-AFEF88ACC7B6}"/>
            </a:ext>
          </a:extLst>
        </xdr:cNvPr>
        <xdr:cNvCxnSpPr/>
      </xdr:nvCxnSpPr>
      <xdr:spPr>
        <a:xfrm flipV="1">
          <a:off x="22160864"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xmlns="" id="{7C9F57EC-21A2-4B7F-9381-D7F0EF5CB63A}"/>
            </a:ext>
          </a:extLst>
        </xdr:cNvPr>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696" name="直線コネクタ 695">
          <a:extLst>
            <a:ext uri="{FF2B5EF4-FFF2-40B4-BE49-F238E27FC236}">
              <a16:creationId xmlns:a16="http://schemas.microsoft.com/office/drawing/2014/main" xmlns="" id="{DE09A6C8-AA53-4F0F-946F-47A7F5DC1B7B}"/>
            </a:ext>
          </a:extLst>
        </xdr:cNvPr>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xmlns="" id="{5239431A-427B-4474-A266-79B028C5931E}"/>
            </a:ext>
          </a:extLst>
        </xdr:cNvPr>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698" name="直線コネクタ 697">
          <a:extLst>
            <a:ext uri="{FF2B5EF4-FFF2-40B4-BE49-F238E27FC236}">
              <a16:creationId xmlns:a16="http://schemas.microsoft.com/office/drawing/2014/main" xmlns="" id="{EE10B8B7-E85D-49D9-AEE5-6AA49A11875A}"/>
            </a:ext>
          </a:extLst>
        </xdr:cNvPr>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115405</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xmlns="" id="{A4FE599D-6D62-47BA-A9A3-500C91BA27C5}"/>
            </a:ext>
          </a:extLst>
        </xdr:cNvPr>
        <xdr:cNvSpPr txBox="1"/>
      </xdr:nvSpPr>
      <xdr:spPr>
        <a:xfrm>
          <a:off x="22199600" y="10573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700" name="フローチャート: 判断 699">
          <a:extLst>
            <a:ext uri="{FF2B5EF4-FFF2-40B4-BE49-F238E27FC236}">
              <a16:creationId xmlns:a16="http://schemas.microsoft.com/office/drawing/2014/main" xmlns="" id="{E19F1794-7B7C-48FD-87B4-C12E70EC7005}"/>
            </a:ext>
          </a:extLst>
        </xdr:cNvPr>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701" name="フローチャート: 判断 700">
          <a:extLst>
            <a:ext uri="{FF2B5EF4-FFF2-40B4-BE49-F238E27FC236}">
              <a16:creationId xmlns:a16="http://schemas.microsoft.com/office/drawing/2014/main" xmlns="" id="{CF3DDE15-8D32-4544-B3D0-8B42605F7806}"/>
            </a:ext>
          </a:extLst>
        </xdr:cNvPr>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702" name="フローチャート: 判断 701">
          <a:extLst>
            <a:ext uri="{FF2B5EF4-FFF2-40B4-BE49-F238E27FC236}">
              <a16:creationId xmlns:a16="http://schemas.microsoft.com/office/drawing/2014/main" xmlns="" id="{B911C87D-1B07-4D85-8C24-82EAA1E7FDFC}"/>
            </a:ext>
          </a:extLst>
        </xdr:cNvPr>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153307</xdr:rowOff>
    </xdr:from>
    <xdr:to>
      <xdr:col>102</xdr:col>
      <xdr:colOff>165100</xdr:colOff>
      <xdr:row>62</xdr:row>
      <xdr:rowOff>83457</xdr:rowOff>
    </xdr:to>
    <xdr:sp macro="" textlink="">
      <xdr:nvSpPr>
        <xdr:cNvPr id="703" name="フローチャート: 判断 702">
          <a:extLst>
            <a:ext uri="{FF2B5EF4-FFF2-40B4-BE49-F238E27FC236}">
              <a16:creationId xmlns:a16="http://schemas.microsoft.com/office/drawing/2014/main" xmlns="" id="{EBB8BBA7-CAC1-4E25-BA3C-CF4F6BE94C7F}"/>
            </a:ext>
          </a:extLst>
        </xdr:cNvPr>
        <xdr:cNvSpPr/>
      </xdr:nvSpPr>
      <xdr:spPr>
        <a:xfrm>
          <a:off x="19494500" y="1061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136978</xdr:rowOff>
    </xdr:from>
    <xdr:to>
      <xdr:col>98</xdr:col>
      <xdr:colOff>38100</xdr:colOff>
      <xdr:row>62</xdr:row>
      <xdr:rowOff>67128</xdr:rowOff>
    </xdr:to>
    <xdr:sp macro="" textlink="">
      <xdr:nvSpPr>
        <xdr:cNvPr id="704" name="フローチャート: 判断 703">
          <a:extLst>
            <a:ext uri="{FF2B5EF4-FFF2-40B4-BE49-F238E27FC236}">
              <a16:creationId xmlns:a16="http://schemas.microsoft.com/office/drawing/2014/main" xmlns="" id="{D1E5B4F8-133C-4853-8532-67F68E2D110B}"/>
            </a:ext>
          </a:extLst>
        </xdr:cNvPr>
        <xdr:cNvSpPr/>
      </xdr:nvSpPr>
      <xdr:spPr>
        <a:xfrm>
          <a:off x="18605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xmlns="" id="{5633C2DB-D4FB-445B-89E4-360D545AEAA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xmlns="" id="{F4082CAF-6FFB-4DF6-9EBA-F9E306B03D8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xmlns="" id="{C983AAC0-A00E-483F-9946-F41A36CBA1F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xmlns="" id="{AEA16F30-A36F-4639-A64E-981871192AE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xmlns="" id="{D3A89E05-6731-4A83-881A-D2F6874BA0E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145143</xdr:rowOff>
    </xdr:from>
    <xdr:to>
      <xdr:col>116</xdr:col>
      <xdr:colOff>114300</xdr:colOff>
      <xdr:row>59</xdr:row>
      <xdr:rowOff>75293</xdr:rowOff>
    </xdr:to>
    <xdr:sp macro="" textlink="">
      <xdr:nvSpPr>
        <xdr:cNvPr id="710" name="楕円 709">
          <a:extLst>
            <a:ext uri="{FF2B5EF4-FFF2-40B4-BE49-F238E27FC236}">
              <a16:creationId xmlns:a16="http://schemas.microsoft.com/office/drawing/2014/main" xmlns="" id="{7831C155-91F0-4D31-80B3-0B7F3D30DA98}"/>
            </a:ext>
          </a:extLst>
        </xdr:cNvPr>
        <xdr:cNvSpPr/>
      </xdr:nvSpPr>
      <xdr:spPr>
        <a:xfrm>
          <a:off x="221107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168020</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xmlns="" id="{8EE53318-5F14-4E01-9CA7-805B7ACD012D}"/>
            </a:ext>
          </a:extLst>
        </xdr:cNvPr>
        <xdr:cNvSpPr txBox="1"/>
      </xdr:nvSpPr>
      <xdr:spPr>
        <a:xfrm>
          <a:off x="22199600" y="994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145143</xdr:rowOff>
    </xdr:from>
    <xdr:to>
      <xdr:col>112</xdr:col>
      <xdr:colOff>38100</xdr:colOff>
      <xdr:row>59</xdr:row>
      <xdr:rowOff>75293</xdr:rowOff>
    </xdr:to>
    <xdr:sp macro="" textlink="">
      <xdr:nvSpPr>
        <xdr:cNvPr id="712" name="楕円 711">
          <a:extLst>
            <a:ext uri="{FF2B5EF4-FFF2-40B4-BE49-F238E27FC236}">
              <a16:creationId xmlns:a16="http://schemas.microsoft.com/office/drawing/2014/main" xmlns="" id="{CF25F81E-628A-442A-88D9-DFB9609C5EA2}"/>
            </a:ext>
          </a:extLst>
        </xdr:cNvPr>
        <xdr:cNvSpPr/>
      </xdr:nvSpPr>
      <xdr:spPr>
        <a:xfrm>
          <a:off x="21272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24493</xdr:rowOff>
    </xdr:from>
    <xdr:to>
      <xdr:col>116</xdr:col>
      <xdr:colOff>63500</xdr:colOff>
      <xdr:row>59</xdr:row>
      <xdr:rowOff>24493</xdr:rowOff>
    </xdr:to>
    <xdr:cxnSp macro="">
      <xdr:nvCxnSpPr>
        <xdr:cNvPr id="713" name="直線コネクタ 712">
          <a:extLst>
            <a:ext uri="{FF2B5EF4-FFF2-40B4-BE49-F238E27FC236}">
              <a16:creationId xmlns:a16="http://schemas.microsoft.com/office/drawing/2014/main" xmlns="" id="{B4BB592C-4065-442F-867E-C1791816134A}"/>
            </a:ext>
          </a:extLst>
        </xdr:cNvPr>
        <xdr:cNvCxnSpPr/>
      </xdr:nvCxnSpPr>
      <xdr:spPr>
        <a:xfrm>
          <a:off x="21323300" y="101400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145143</xdr:rowOff>
    </xdr:from>
    <xdr:to>
      <xdr:col>107</xdr:col>
      <xdr:colOff>101600</xdr:colOff>
      <xdr:row>59</xdr:row>
      <xdr:rowOff>75293</xdr:rowOff>
    </xdr:to>
    <xdr:sp macro="" textlink="">
      <xdr:nvSpPr>
        <xdr:cNvPr id="714" name="楕円 713">
          <a:extLst>
            <a:ext uri="{FF2B5EF4-FFF2-40B4-BE49-F238E27FC236}">
              <a16:creationId xmlns:a16="http://schemas.microsoft.com/office/drawing/2014/main" xmlns="" id="{54D8DDDC-2885-469E-81A2-59457CC81067}"/>
            </a:ext>
          </a:extLst>
        </xdr:cNvPr>
        <xdr:cNvSpPr/>
      </xdr:nvSpPr>
      <xdr:spPr>
        <a:xfrm>
          <a:off x="20383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24493</xdr:rowOff>
    </xdr:from>
    <xdr:to>
      <xdr:col>111</xdr:col>
      <xdr:colOff>177800</xdr:colOff>
      <xdr:row>59</xdr:row>
      <xdr:rowOff>24493</xdr:rowOff>
    </xdr:to>
    <xdr:cxnSp macro="">
      <xdr:nvCxnSpPr>
        <xdr:cNvPr id="715" name="直線コネクタ 714">
          <a:extLst>
            <a:ext uri="{FF2B5EF4-FFF2-40B4-BE49-F238E27FC236}">
              <a16:creationId xmlns:a16="http://schemas.microsoft.com/office/drawing/2014/main" xmlns="" id="{3ADF27EF-C746-4EC1-90F0-3C237501779B}"/>
            </a:ext>
          </a:extLst>
        </xdr:cNvPr>
        <xdr:cNvCxnSpPr/>
      </xdr:nvCxnSpPr>
      <xdr:spPr>
        <a:xfrm>
          <a:off x="20434300" y="10140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128815</xdr:rowOff>
    </xdr:from>
    <xdr:to>
      <xdr:col>102</xdr:col>
      <xdr:colOff>165100</xdr:colOff>
      <xdr:row>59</xdr:row>
      <xdr:rowOff>58965</xdr:rowOff>
    </xdr:to>
    <xdr:sp macro="" textlink="">
      <xdr:nvSpPr>
        <xdr:cNvPr id="716" name="楕円 715">
          <a:extLst>
            <a:ext uri="{FF2B5EF4-FFF2-40B4-BE49-F238E27FC236}">
              <a16:creationId xmlns:a16="http://schemas.microsoft.com/office/drawing/2014/main" xmlns="" id="{BD2BB4B8-A61E-4346-BAA3-B808D56333AF}"/>
            </a:ext>
          </a:extLst>
        </xdr:cNvPr>
        <xdr:cNvSpPr/>
      </xdr:nvSpPr>
      <xdr:spPr>
        <a:xfrm>
          <a:off x="19494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8165</xdr:rowOff>
    </xdr:from>
    <xdr:to>
      <xdr:col>107</xdr:col>
      <xdr:colOff>50800</xdr:colOff>
      <xdr:row>59</xdr:row>
      <xdr:rowOff>24493</xdr:rowOff>
    </xdr:to>
    <xdr:cxnSp macro="">
      <xdr:nvCxnSpPr>
        <xdr:cNvPr id="717" name="直線コネクタ 716">
          <a:extLst>
            <a:ext uri="{FF2B5EF4-FFF2-40B4-BE49-F238E27FC236}">
              <a16:creationId xmlns:a16="http://schemas.microsoft.com/office/drawing/2014/main" xmlns="" id="{AAC1076A-EFEA-4C50-A835-15F4389D2760}"/>
            </a:ext>
          </a:extLst>
        </xdr:cNvPr>
        <xdr:cNvCxnSpPr/>
      </xdr:nvCxnSpPr>
      <xdr:spPr>
        <a:xfrm>
          <a:off x="19545300" y="101237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128815</xdr:rowOff>
    </xdr:from>
    <xdr:to>
      <xdr:col>98</xdr:col>
      <xdr:colOff>38100</xdr:colOff>
      <xdr:row>59</xdr:row>
      <xdr:rowOff>58965</xdr:rowOff>
    </xdr:to>
    <xdr:sp macro="" textlink="">
      <xdr:nvSpPr>
        <xdr:cNvPr id="718" name="楕円 717">
          <a:extLst>
            <a:ext uri="{FF2B5EF4-FFF2-40B4-BE49-F238E27FC236}">
              <a16:creationId xmlns:a16="http://schemas.microsoft.com/office/drawing/2014/main" xmlns="" id="{CB05D93D-37EC-4519-A555-EE048158EA0A}"/>
            </a:ext>
          </a:extLst>
        </xdr:cNvPr>
        <xdr:cNvSpPr/>
      </xdr:nvSpPr>
      <xdr:spPr>
        <a:xfrm>
          <a:off x="18605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8165</xdr:rowOff>
    </xdr:from>
    <xdr:to>
      <xdr:col>102</xdr:col>
      <xdr:colOff>114300</xdr:colOff>
      <xdr:row>59</xdr:row>
      <xdr:rowOff>8165</xdr:rowOff>
    </xdr:to>
    <xdr:cxnSp macro="">
      <xdr:nvCxnSpPr>
        <xdr:cNvPr id="719" name="直線コネクタ 718">
          <a:extLst>
            <a:ext uri="{FF2B5EF4-FFF2-40B4-BE49-F238E27FC236}">
              <a16:creationId xmlns:a16="http://schemas.microsoft.com/office/drawing/2014/main" xmlns="" id="{86D6882C-075F-4381-9AE1-BE42846589A1}"/>
            </a:ext>
          </a:extLst>
        </xdr:cNvPr>
        <xdr:cNvCxnSpPr/>
      </xdr:nvCxnSpPr>
      <xdr:spPr>
        <a:xfrm>
          <a:off x="18656300" y="10123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58255</xdr:rowOff>
    </xdr:from>
    <xdr:ext cx="469744" cy="259045"/>
    <xdr:sp macro="" textlink="">
      <xdr:nvSpPr>
        <xdr:cNvPr id="720" name="n_1aveValue【保健センター・保健所】&#10;一人当たり面積">
          <a:extLst>
            <a:ext uri="{FF2B5EF4-FFF2-40B4-BE49-F238E27FC236}">
              <a16:creationId xmlns:a16="http://schemas.microsoft.com/office/drawing/2014/main" xmlns="" id="{9CD9AEB2-3703-4140-8CD8-5526D8E962FD}"/>
            </a:ext>
          </a:extLst>
        </xdr:cNvPr>
        <xdr:cNvSpPr txBox="1"/>
      </xdr:nvSpPr>
      <xdr:spPr>
        <a:xfrm>
          <a:off x="210757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58255</xdr:rowOff>
    </xdr:from>
    <xdr:ext cx="469744" cy="259045"/>
    <xdr:sp macro="" textlink="">
      <xdr:nvSpPr>
        <xdr:cNvPr id="721" name="n_2aveValue【保健センター・保健所】&#10;一人当たり面積">
          <a:extLst>
            <a:ext uri="{FF2B5EF4-FFF2-40B4-BE49-F238E27FC236}">
              <a16:creationId xmlns:a16="http://schemas.microsoft.com/office/drawing/2014/main" xmlns="" id="{54160515-DB75-4C60-9DDE-8C50C4F86932}"/>
            </a:ext>
          </a:extLst>
        </xdr:cNvPr>
        <xdr:cNvSpPr txBox="1"/>
      </xdr:nvSpPr>
      <xdr:spPr>
        <a:xfrm>
          <a:off x="201994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74584</xdr:rowOff>
    </xdr:from>
    <xdr:ext cx="469744" cy="259045"/>
    <xdr:sp macro="" textlink="">
      <xdr:nvSpPr>
        <xdr:cNvPr id="722" name="n_3aveValue【保健センター・保健所】&#10;一人当たり面積">
          <a:extLst>
            <a:ext uri="{FF2B5EF4-FFF2-40B4-BE49-F238E27FC236}">
              <a16:creationId xmlns:a16="http://schemas.microsoft.com/office/drawing/2014/main" xmlns="" id="{2387648E-02E2-448E-8FA2-C683DF4B77AD}"/>
            </a:ext>
          </a:extLst>
        </xdr:cNvPr>
        <xdr:cNvSpPr txBox="1"/>
      </xdr:nvSpPr>
      <xdr:spPr>
        <a:xfrm>
          <a:off x="19310427" y="1070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58255</xdr:rowOff>
    </xdr:from>
    <xdr:ext cx="469744" cy="259045"/>
    <xdr:sp macro="" textlink="">
      <xdr:nvSpPr>
        <xdr:cNvPr id="723" name="n_4aveValue【保健センター・保健所】&#10;一人当たり面積">
          <a:extLst>
            <a:ext uri="{FF2B5EF4-FFF2-40B4-BE49-F238E27FC236}">
              <a16:creationId xmlns:a16="http://schemas.microsoft.com/office/drawing/2014/main" xmlns="" id="{07D6ABE9-01A9-4492-86AF-BA3D742FED54}"/>
            </a:ext>
          </a:extLst>
        </xdr:cNvPr>
        <xdr:cNvSpPr txBox="1"/>
      </xdr:nvSpPr>
      <xdr:spPr>
        <a:xfrm>
          <a:off x="184214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91820</xdr:rowOff>
    </xdr:from>
    <xdr:ext cx="469744" cy="259045"/>
    <xdr:sp macro="" textlink="">
      <xdr:nvSpPr>
        <xdr:cNvPr id="724" name="n_1mainValue【保健センター・保健所】&#10;一人当たり面積">
          <a:extLst>
            <a:ext uri="{FF2B5EF4-FFF2-40B4-BE49-F238E27FC236}">
              <a16:creationId xmlns:a16="http://schemas.microsoft.com/office/drawing/2014/main" xmlns="" id="{14D65D11-AB03-4366-8026-511C666A5D5B}"/>
            </a:ext>
          </a:extLst>
        </xdr:cNvPr>
        <xdr:cNvSpPr txBox="1"/>
      </xdr:nvSpPr>
      <xdr:spPr>
        <a:xfrm>
          <a:off x="21075727" y="986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91820</xdr:rowOff>
    </xdr:from>
    <xdr:ext cx="469744" cy="259045"/>
    <xdr:sp macro="" textlink="">
      <xdr:nvSpPr>
        <xdr:cNvPr id="725" name="n_2mainValue【保健センター・保健所】&#10;一人当たり面積">
          <a:extLst>
            <a:ext uri="{FF2B5EF4-FFF2-40B4-BE49-F238E27FC236}">
              <a16:creationId xmlns:a16="http://schemas.microsoft.com/office/drawing/2014/main" xmlns="" id="{1BFAEBDE-7197-48D9-A458-A8218329DB72}"/>
            </a:ext>
          </a:extLst>
        </xdr:cNvPr>
        <xdr:cNvSpPr txBox="1"/>
      </xdr:nvSpPr>
      <xdr:spPr>
        <a:xfrm>
          <a:off x="20199427" y="986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75492</xdr:rowOff>
    </xdr:from>
    <xdr:ext cx="469744" cy="259045"/>
    <xdr:sp macro="" textlink="">
      <xdr:nvSpPr>
        <xdr:cNvPr id="726" name="n_3mainValue【保健センター・保健所】&#10;一人当たり面積">
          <a:extLst>
            <a:ext uri="{FF2B5EF4-FFF2-40B4-BE49-F238E27FC236}">
              <a16:creationId xmlns:a16="http://schemas.microsoft.com/office/drawing/2014/main" xmlns="" id="{EE1BB651-841B-430B-9FBA-2313668F30FC}"/>
            </a:ext>
          </a:extLst>
        </xdr:cNvPr>
        <xdr:cNvSpPr txBox="1"/>
      </xdr:nvSpPr>
      <xdr:spPr>
        <a:xfrm>
          <a:off x="19310427" y="984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75492</xdr:rowOff>
    </xdr:from>
    <xdr:ext cx="469744" cy="259045"/>
    <xdr:sp macro="" textlink="">
      <xdr:nvSpPr>
        <xdr:cNvPr id="727" name="n_4mainValue【保健センター・保健所】&#10;一人当たり面積">
          <a:extLst>
            <a:ext uri="{FF2B5EF4-FFF2-40B4-BE49-F238E27FC236}">
              <a16:creationId xmlns:a16="http://schemas.microsoft.com/office/drawing/2014/main" xmlns="" id="{6D74412B-5295-4F7B-8D85-3EA866524BBB}"/>
            </a:ext>
          </a:extLst>
        </xdr:cNvPr>
        <xdr:cNvSpPr txBox="1"/>
      </xdr:nvSpPr>
      <xdr:spPr>
        <a:xfrm>
          <a:off x="18421427" y="984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xmlns="" id="{A2D76E5F-6195-43B7-A8F6-BDA9BE54869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xmlns="" id="{722D9881-BB6F-4A19-8FE1-077E5E8C7E4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xmlns="" id="{6A9825D0-0C77-4D61-9BEE-EFFB8185572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xmlns="" id="{C1E037D2-CA0C-46C7-8A50-23705E3FDB0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xmlns="" id="{6E10DE54-6CDB-4ECA-9653-4B2644C4E1A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xmlns="" id="{34E538BC-3A38-48FE-B1AF-EC001FEE967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xmlns="" id="{2302A991-AA36-4EB3-8066-A9E83484307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xmlns="" id="{B8D8111D-0E78-4F3A-ACDC-E0EC695AF44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xmlns="" id="{E88E252E-90EC-43AF-AECB-82720AF40AB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xmlns="" id="{FC009E22-CE97-47EC-AF91-B7E9EA6B2EE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a:extLst>
            <a:ext uri="{FF2B5EF4-FFF2-40B4-BE49-F238E27FC236}">
              <a16:creationId xmlns:a16="http://schemas.microsoft.com/office/drawing/2014/main" xmlns="" id="{7C99E28E-33BB-4FC8-82E1-EBEA13A4456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a:extLst>
            <a:ext uri="{FF2B5EF4-FFF2-40B4-BE49-F238E27FC236}">
              <a16:creationId xmlns:a16="http://schemas.microsoft.com/office/drawing/2014/main" xmlns="" id="{1E0E7B68-70AC-4195-B7F6-0CA0C543618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a:extLst>
            <a:ext uri="{FF2B5EF4-FFF2-40B4-BE49-F238E27FC236}">
              <a16:creationId xmlns:a16="http://schemas.microsoft.com/office/drawing/2014/main" xmlns="" id="{9CD0EBEF-78A2-4C92-839A-61F1D770100A}"/>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a:extLst>
            <a:ext uri="{FF2B5EF4-FFF2-40B4-BE49-F238E27FC236}">
              <a16:creationId xmlns:a16="http://schemas.microsoft.com/office/drawing/2014/main" xmlns="" id="{101F58BD-A86B-4F9C-BF6A-BD65A3268D86}"/>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a:extLst>
            <a:ext uri="{FF2B5EF4-FFF2-40B4-BE49-F238E27FC236}">
              <a16:creationId xmlns:a16="http://schemas.microsoft.com/office/drawing/2014/main" xmlns="" id="{702A2C07-4701-4752-A75E-0911F5A45BB6}"/>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a:extLst>
            <a:ext uri="{FF2B5EF4-FFF2-40B4-BE49-F238E27FC236}">
              <a16:creationId xmlns:a16="http://schemas.microsoft.com/office/drawing/2014/main" xmlns="" id="{1E51DA39-9C53-4458-99F2-A788F0F877EC}"/>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a:extLst>
            <a:ext uri="{FF2B5EF4-FFF2-40B4-BE49-F238E27FC236}">
              <a16:creationId xmlns:a16="http://schemas.microsoft.com/office/drawing/2014/main" xmlns="" id="{FE919562-0BDF-4D30-8A07-24DABDBF8D46}"/>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a:extLst>
            <a:ext uri="{FF2B5EF4-FFF2-40B4-BE49-F238E27FC236}">
              <a16:creationId xmlns:a16="http://schemas.microsoft.com/office/drawing/2014/main" xmlns="" id="{61C903ED-9A9E-413F-9237-127CB119A72B}"/>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a:extLst>
            <a:ext uri="{FF2B5EF4-FFF2-40B4-BE49-F238E27FC236}">
              <a16:creationId xmlns:a16="http://schemas.microsoft.com/office/drawing/2014/main" xmlns="" id="{7BD91147-C437-48FA-91CF-7C2A5EF14C36}"/>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a:extLst>
            <a:ext uri="{FF2B5EF4-FFF2-40B4-BE49-F238E27FC236}">
              <a16:creationId xmlns:a16="http://schemas.microsoft.com/office/drawing/2014/main" xmlns="" id="{9BDE68C0-0F61-4477-A60E-7397D1C35DF3}"/>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a:extLst>
            <a:ext uri="{FF2B5EF4-FFF2-40B4-BE49-F238E27FC236}">
              <a16:creationId xmlns:a16="http://schemas.microsoft.com/office/drawing/2014/main" xmlns="" id="{29006D7E-1E8B-41BA-BD48-A18D24D0DB6F}"/>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xmlns="" id="{BF4F5E66-F050-4CCF-B0C5-9EE1F3F0AB2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a:extLst>
            <a:ext uri="{FF2B5EF4-FFF2-40B4-BE49-F238E27FC236}">
              <a16:creationId xmlns:a16="http://schemas.microsoft.com/office/drawing/2014/main" xmlns="" id="{DF5BA9D1-51ED-4881-88FE-CBDB7B6FE89F}"/>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a:extLst>
            <a:ext uri="{FF2B5EF4-FFF2-40B4-BE49-F238E27FC236}">
              <a16:creationId xmlns:a16="http://schemas.microsoft.com/office/drawing/2014/main" xmlns="" id="{8EC21559-1AA5-4166-8B80-DD4B16D1362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40005</xdr:rowOff>
    </xdr:from>
    <xdr:to>
      <xdr:col>85</xdr:col>
      <xdr:colOff>126364</xdr:colOff>
      <xdr:row>86</xdr:row>
      <xdr:rowOff>3811</xdr:rowOff>
    </xdr:to>
    <xdr:cxnSp macro="">
      <xdr:nvCxnSpPr>
        <xdr:cNvPr id="752" name="直線コネクタ 751">
          <a:extLst>
            <a:ext uri="{FF2B5EF4-FFF2-40B4-BE49-F238E27FC236}">
              <a16:creationId xmlns:a16="http://schemas.microsoft.com/office/drawing/2014/main" xmlns="" id="{58A902F7-6E08-4945-A7C5-70011DA20949}"/>
            </a:ext>
          </a:extLst>
        </xdr:cNvPr>
        <xdr:cNvCxnSpPr/>
      </xdr:nvCxnSpPr>
      <xdr:spPr>
        <a:xfrm flipV="1">
          <a:off x="16318864" y="13241655"/>
          <a:ext cx="0" cy="1506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753" name="【消防施設】&#10;有形固定資産減価償却率最小値テキスト">
          <a:extLst>
            <a:ext uri="{FF2B5EF4-FFF2-40B4-BE49-F238E27FC236}">
              <a16:creationId xmlns:a16="http://schemas.microsoft.com/office/drawing/2014/main" xmlns="" id="{227C57B5-9B9E-4F9D-A44C-B555225EA2D5}"/>
            </a:ext>
          </a:extLst>
        </xdr:cNvPr>
        <xdr:cNvSpPr txBox="1"/>
      </xdr:nvSpPr>
      <xdr:spPr>
        <a:xfrm>
          <a:off x="163576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754" name="直線コネクタ 753">
          <a:extLst>
            <a:ext uri="{FF2B5EF4-FFF2-40B4-BE49-F238E27FC236}">
              <a16:creationId xmlns:a16="http://schemas.microsoft.com/office/drawing/2014/main" xmlns="" id="{126B78CE-1C09-4EC7-A547-6634BB0B0802}"/>
            </a:ext>
          </a:extLst>
        </xdr:cNvPr>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158132</xdr:rowOff>
    </xdr:from>
    <xdr:ext cx="405111" cy="259045"/>
    <xdr:sp macro="" textlink="">
      <xdr:nvSpPr>
        <xdr:cNvPr id="755" name="【消防施設】&#10;有形固定資産減価償却率最大値テキスト">
          <a:extLst>
            <a:ext uri="{FF2B5EF4-FFF2-40B4-BE49-F238E27FC236}">
              <a16:creationId xmlns:a16="http://schemas.microsoft.com/office/drawing/2014/main" xmlns="" id="{7A250C21-38F6-485F-951B-F76C10AE1B5A}"/>
            </a:ext>
          </a:extLst>
        </xdr:cNvPr>
        <xdr:cNvSpPr txBox="1"/>
      </xdr:nvSpPr>
      <xdr:spPr>
        <a:xfrm>
          <a:off x="16357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40005</xdr:rowOff>
    </xdr:from>
    <xdr:to>
      <xdr:col>86</xdr:col>
      <xdr:colOff>25400</xdr:colOff>
      <xdr:row>77</xdr:row>
      <xdr:rowOff>40005</xdr:rowOff>
    </xdr:to>
    <xdr:cxnSp macro="">
      <xdr:nvCxnSpPr>
        <xdr:cNvPr id="756" name="直線コネクタ 755">
          <a:extLst>
            <a:ext uri="{FF2B5EF4-FFF2-40B4-BE49-F238E27FC236}">
              <a16:creationId xmlns:a16="http://schemas.microsoft.com/office/drawing/2014/main" xmlns="" id="{AFA5AEDA-0AC9-42AA-8671-BD77C8A6F581}"/>
            </a:ext>
          </a:extLst>
        </xdr:cNvPr>
        <xdr:cNvCxnSpPr/>
      </xdr:nvCxnSpPr>
      <xdr:spPr>
        <a:xfrm>
          <a:off x="16230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104791</xdr:rowOff>
    </xdr:from>
    <xdr:ext cx="405111" cy="259045"/>
    <xdr:sp macro="" textlink="">
      <xdr:nvSpPr>
        <xdr:cNvPr id="757" name="【消防施設】&#10;有形固定資産減価償却率平均値テキスト">
          <a:extLst>
            <a:ext uri="{FF2B5EF4-FFF2-40B4-BE49-F238E27FC236}">
              <a16:creationId xmlns:a16="http://schemas.microsoft.com/office/drawing/2014/main" xmlns="" id="{091CA358-F9D6-446A-829B-D061F9905758}"/>
            </a:ext>
          </a:extLst>
        </xdr:cNvPr>
        <xdr:cNvSpPr txBox="1"/>
      </xdr:nvSpPr>
      <xdr:spPr>
        <a:xfrm>
          <a:off x="16357600" y="13992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126364</xdr:rowOff>
    </xdr:from>
    <xdr:to>
      <xdr:col>85</xdr:col>
      <xdr:colOff>177800</xdr:colOff>
      <xdr:row>82</xdr:row>
      <xdr:rowOff>56514</xdr:rowOff>
    </xdr:to>
    <xdr:sp macro="" textlink="">
      <xdr:nvSpPr>
        <xdr:cNvPr id="758" name="フローチャート: 判断 757">
          <a:extLst>
            <a:ext uri="{FF2B5EF4-FFF2-40B4-BE49-F238E27FC236}">
              <a16:creationId xmlns:a16="http://schemas.microsoft.com/office/drawing/2014/main" xmlns="" id="{DF66E2E6-F0AC-41F0-8FDF-B1B34A798A9C}"/>
            </a:ext>
          </a:extLst>
        </xdr:cNvPr>
        <xdr:cNvSpPr/>
      </xdr:nvSpPr>
      <xdr:spPr>
        <a:xfrm>
          <a:off x="16268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759" name="フローチャート: 判断 758">
          <a:extLst>
            <a:ext uri="{FF2B5EF4-FFF2-40B4-BE49-F238E27FC236}">
              <a16:creationId xmlns:a16="http://schemas.microsoft.com/office/drawing/2014/main" xmlns="" id="{10CA92A5-85A7-4271-B605-509A59559CCD}"/>
            </a:ext>
          </a:extLst>
        </xdr:cNvPr>
        <xdr:cNvSpPr/>
      </xdr:nvSpPr>
      <xdr:spPr>
        <a:xfrm>
          <a:off x="15430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52070</xdr:rowOff>
    </xdr:from>
    <xdr:to>
      <xdr:col>76</xdr:col>
      <xdr:colOff>165100</xdr:colOff>
      <xdr:row>81</xdr:row>
      <xdr:rowOff>153670</xdr:rowOff>
    </xdr:to>
    <xdr:sp macro="" textlink="">
      <xdr:nvSpPr>
        <xdr:cNvPr id="760" name="フローチャート: 判断 759">
          <a:extLst>
            <a:ext uri="{FF2B5EF4-FFF2-40B4-BE49-F238E27FC236}">
              <a16:creationId xmlns:a16="http://schemas.microsoft.com/office/drawing/2014/main" xmlns="" id="{006C6300-2A5E-4338-81BB-3A8906D16EE4}"/>
            </a:ext>
          </a:extLst>
        </xdr:cNvPr>
        <xdr:cNvSpPr/>
      </xdr:nvSpPr>
      <xdr:spPr>
        <a:xfrm>
          <a:off x="14541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761" name="フローチャート: 判断 760">
          <a:extLst>
            <a:ext uri="{FF2B5EF4-FFF2-40B4-BE49-F238E27FC236}">
              <a16:creationId xmlns:a16="http://schemas.microsoft.com/office/drawing/2014/main" xmlns="" id="{5B92D00C-56DA-4970-BD71-D92E06261B16}"/>
            </a:ext>
          </a:extLst>
        </xdr:cNvPr>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21589</xdr:rowOff>
    </xdr:from>
    <xdr:to>
      <xdr:col>67</xdr:col>
      <xdr:colOff>101600</xdr:colOff>
      <xdr:row>81</xdr:row>
      <xdr:rowOff>123189</xdr:rowOff>
    </xdr:to>
    <xdr:sp macro="" textlink="">
      <xdr:nvSpPr>
        <xdr:cNvPr id="762" name="フローチャート: 判断 761">
          <a:extLst>
            <a:ext uri="{FF2B5EF4-FFF2-40B4-BE49-F238E27FC236}">
              <a16:creationId xmlns:a16="http://schemas.microsoft.com/office/drawing/2014/main" xmlns="" id="{476360B8-C45F-4408-B0F2-6C40AB0EB107}"/>
            </a:ext>
          </a:extLst>
        </xdr:cNvPr>
        <xdr:cNvSpPr/>
      </xdr:nvSpPr>
      <xdr:spPr>
        <a:xfrm>
          <a:off x="12763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xmlns="" id="{E5817971-1D1A-4707-A7D8-4153D77CB42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xmlns="" id="{DE4FE315-EFC1-487B-A4F0-65243E4F807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xmlns="" id="{7F183F7F-550D-4925-AA21-D585EC3FE98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xmlns="" id="{4B6E9EE6-C05F-46B3-BF3B-9C57623F490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xmlns="" id="{D7D8C84C-E2B5-49E4-AEC3-F7C186DC1B2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149225</xdr:rowOff>
    </xdr:from>
    <xdr:to>
      <xdr:col>85</xdr:col>
      <xdr:colOff>177800</xdr:colOff>
      <xdr:row>78</xdr:row>
      <xdr:rowOff>79375</xdr:rowOff>
    </xdr:to>
    <xdr:sp macro="" textlink="">
      <xdr:nvSpPr>
        <xdr:cNvPr id="768" name="楕円 767">
          <a:extLst>
            <a:ext uri="{FF2B5EF4-FFF2-40B4-BE49-F238E27FC236}">
              <a16:creationId xmlns:a16="http://schemas.microsoft.com/office/drawing/2014/main" xmlns="" id="{4102AA5F-E9DA-4569-8C10-6B5DA7C65EA2}"/>
            </a:ext>
          </a:extLst>
        </xdr:cNvPr>
        <xdr:cNvSpPr/>
      </xdr:nvSpPr>
      <xdr:spPr>
        <a:xfrm>
          <a:off x="16268700" y="133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652</xdr:rowOff>
    </xdr:from>
    <xdr:ext cx="405111" cy="259045"/>
    <xdr:sp macro="" textlink="">
      <xdr:nvSpPr>
        <xdr:cNvPr id="769" name="【消防施設】&#10;有形固定資産減価償却率該当値テキスト">
          <a:extLst>
            <a:ext uri="{FF2B5EF4-FFF2-40B4-BE49-F238E27FC236}">
              <a16:creationId xmlns:a16="http://schemas.microsoft.com/office/drawing/2014/main" xmlns="" id="{DAE9E727-B8DC-4884-B8CB-BF36D9AED2F4}"/>
            </a:ext>
          </a:extLst>
        </xdr:cNvPr>
        <xdr:cNvSpPr txBox="1"/>
      </xdr:nvSpPr>
      <xdr:spPr>
        <a:xfrm>
          <a:off x="16357600" y="1320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116839</xdr:rowOff>
    </xdr:from>
    <xdr:to>
      <xdr:col>81</xdr:col>
      <xdr:colOff>101600</xdr:colOff>
      <xdr:row>78</xdr:row>
      <xdr:rowOff>46989</xdr:rowOff>
    </xdr:to>
    <xdr:sp macro="" textlink="">
      <xdr:nvSpPr>
        <xdr:cNvPr id="770" name="楕円 769">
          <a:extLst>
            <a:ext uri="{FF2B5EF4-FFF2-40B4-BE49-F238E27FC236}">
              <a16:creationId xmlns:a16="http://schemas.microsoft.com/office/drawing/2014/main" xmlns="" id="{20E18E15-CAA2-4A7D-858C-8EACF52C0DC9}"/>
            </a:ext>
          </a:extLst>
        </xdr:cNvPr>
        <xdr:cNvSpPr/>
      </xdr:nvSpPr>
      <xdr:spPr>
        <a:xfrm>
          <a:off x="15430500" y="1331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167639</xdr:rowOff>
    </xdr:from>
    <xdr:to>
      <xdr:col>85</xdr:col>
      <xdr:colOff>127000</xdr:colOff>
      <xdr:row>78</xdr:row>
      <xdr:rowOff>28575</xdr:rowOff>
    </xdr:to>
    <xdr:cxnSp macro="">
      <xdr:nvCxnSpPr>
        <xdr:cNvPr id="771" name="直線コネクタ 770">
          <a:extLst>
            <a:ext uri="{FF2B5EF4-FFF2-40B4-BE49-F238E27FC236}">
              <a16:creationId xmlns:a16="http://schemas.microsoft.com/office/drawing/2014/main" xmlns="" id="{DC192D51-D795-48E8-A4C9-0D447ADB5314}"/>
            </a:ext>
          </a:extLst>
        </xdr:cNvPr>
        <xdr:cNvCxnSpPr/>
      </xdr:nvCxnSpPr>
      <xdr:spPr>
        <a:xfrm>
          <a:off x="15481300" y="13369289"/>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71120</xdr:rowOff>
    </xdr:from>
    <xdr:to>
      <xdr:col>76</xdr:col>
      <xdr:colOff>165100</xdr:colOff>
      <xdr:row>78</xdr:row>
      <xdr:rowOff>1270</xdr:rowOff>
    </xdr:to>
    <xdr:sp macro="" textlink="">
      <xdr:nvSpPr>
        <xdr:cNvPr id="772" name="楕円 771">
          <a:extLst>
            <a:ext uri="{FF2B5EF4-FFF2-40B4-BE49-F238E27FC236}">
              <a16:creationId xmlns:a16="http://schemas.microsoft.com/office/drawing/2014/main" xmlns="" id="{4059AB5E-91B4-4C5B-9C55-79909554AEC5}"/>
            </a:ext>
          </a:extLst>
        </xdr:cNvPr>
        <xdr:cNvSpPr/>
      </xdr:nvSpPr>
      <xdr:spPr>
        <a:xfrm>
          <a:off x="14541500" y="132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121920</xdr:rowOff>
    </xdr:from>
    <xdr:to>
      <xdr:col>81</xdr:col>
      <xdr:colOff>50800</xdr:colOff>
      <xdr:row>77</xdr:row>
      <xdr:rowOff>167639</xdr:rowOff>
    </xdr:to>
    <xdr:cxnSp macro="">
      <xdr:nvCxnSpPr>
        <xdr:cNvPr id="773" name="直線コネクタ 772">
          <a:extLst>
            <a:ext uri="{FF2B5EF4-FFF2-40B4-BE49-F238E27FC236}">
              <a16:creationId xmlns:a16="http://schemas.microsoft.com/office/drawing/2014/main" xmlns="" id="{7DB6F294-01B6-49DB-B3CA-84C9C655865E}"/>
            </a:ext>
          </a:extLst>
        </xdr:cNvPr>
        <xdr:cNvCxnSpPr/>
      </xdr:nvCxnSpPr>
      <xdr:spPr>
        <a:xfrm>
          <a:off x="14592300" y="133235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27305</xdr:rowOff>
    </xdr:from>
    <xdr:to>
      <xdr:col>72</xdr:col>
      <xdr:colOff>38100</xdr:colOff>
      <xdr:row>77</xdr:row>
      <xdr:rowOff>128905</xdr:rowOff>
    </xdr:to>
    <xdr:sp macro="" textlink="">
      <xdr:nvSpPr>
        <xdr:cNvPr id="774" name="楕円 773">
          <a:extLst>
            <a:ext uri="{FF2B5EF4-FFF2-40B4-BE49-F238E27FC236}">
              <a16:creationId xmlns:a16="http://schemas.microsoft.com/office/drawing/2014/main" xmlns="" id="{FF9E0FF0-3BA3-481B-A0B1-5C085D768CE7}"/>
            </a:ext>
          </a:extLst>
        </xdr:cNvPr>
        <xdr:cNvSpPr/>
      </xdr:nvSpPr>
      <xdr:spPr>
        <a:xfrm>
          <a:off x="13652500" y="132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78105</xdr:rowOff>
    </xdr:from>
    <xdr:to>
      <xdr:col>76</xdr:col>
      <xdr:colOff>114300</xdr:colOff>
      <xdr:row>77</xdr:row>
      <xdr:rowOff>121920</xdr:rowOff>
    </xdr:to>
    <xdr:cxnSp macro="">
      <xdr:nvCxnSpPr>
        <xdr:cNvPr id="775" name="直線コネクタ 774">
          <a:extLst>
            <a:ext uri="{FF2B5EF4-FFF2-40B4-BE49-F238E27FC236}">
              <a16:creationId xmlns:a16="http://schemas.microsoft.com/office/drawing/2014/main" xmlns="" id="{1AF2C63F-4E79-4EC7-9160-537B2A3D9566}"/>
            </a:ext>
          </a:extLst>
        </xdr:cNvPr>
        <xdr:cNvCxnSpPr/>
      </xdr:nvCxnSpPr>
      <xdr:spPr>
        <a:xfrm>
          <a:off x="13703300" y="132797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76</xdr:row>
      <xdr:rowOff>162561</xdr:rowOff>
    </xdr:from>
    <xdr:to>
      <xdr:col>67</xdr:col>
      <xdr:colOff>101600</xdr:colOff>
      <xdr:row>77</xdr:row>
      <xdr:rowOff>92711</xdr:rowOff>
    </xdr:to>
    <xdr:sp macro="" textlink="">
      <xdr:nvSpPr>
        <xdr:cNvPr id="776" name="楕円 775">
          <a:extLst>
            <a:ext uri="{FF2B5EF4-FFF2-40B4-BE49-F238E27FC236}">
              <a16:creationId xmlns:a16="http://schemas.microsoft.com/office/drawing/2014/main" xmlns="" id="{81AD4B08-3424-4C80-8FED-E38D7B6D6DE1}"/>
            </a:ext>
          </a:extLst>
        </xdr:cNvPr>
        <xdr:cNvSpPr/>
      </xdr:nvSpPr>
      <xdr:spPr>
        <a:xfrm>
          <a:off x="12763500" y="1319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41911</xdr:rowOff>
    </xdr:from>
    <xdr:to>
      <xdr:col>71</xdr:col>
      <xdr:colOff>177800</xdr:colOff>
      <xdr:row>77</xdr:row>
      <xdr:rowOff>78105</xdr:rowOff>
    </xdr:to>
    <xdr:cxnSp macro="">
      <xdr:nvCxnSpPr>
        <xdr:cNvPr id="777" name="直線コネクタ 776">
          <a:extLst>
            <a:ext uri="{FF2B5EF4-FFF2-40B4-BE49-F238E27FC236}">
              <a16:creationId xmlns:a16="http://schemas.microsoft.com/office/drawing/2014/main" xmlns="" id="{A79A4F09-BCC0-423F-8F65-EE06A3510F4E}"/>
            </a:ext>
          </a:extLst>
        </xdr:cNvPr>
        <xdr:cNvCxnSpPr/>
      </xdr:nvCxnSpPr>
      <xdr:spPr>
        <a:xfrm>
          <a:off x="12814300" y="132435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13352</xdr:rowOff>
    </xdr:from>
    <xdr:ext cx="405111" cy="259045"/>
    <xdr:sp macro="" textlink="">
      <xdr:nvSpPr>
        <xdr:cNvPr id="778" name="n_1aveValue【消防施設】&#10;有形固定資産減価償却率">
          <a:extLst>
            <a:ext uri="{FF2B5EF4-FFF2-40B4-BE49-F238E27FC236}">
              <a16:creationId xmlns:a16="http://schemas.microsoft.com/office/drawing/2014/main" xmlns="" id="{8646EC34-442F-44F3-ACF8-F54FEDF80C4F}"/>
            </a:ext>
          </a:extLst>
        </xdr:cNvPr>
        <xdr:cNvSpPr txBox="1"/>
      </xdr:nvSpPr>
      <xdr:spPr>
        <a:xfrm>
          <a:off x="152660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144797</xdr:rowOff>
    </xdr:from>
    <xdr:ext cx="405111" cy="259045"/>
    <xdr:sp macro="" textlink="">
      <xdr:nvSpPr>
        <xdr:cNvPr id="779" name="n_2aveValue【消防施設】&#10;有形固定資産減価償却率">
          <a:extLst>
            <a:ext uri="{FF2B5EF4-FFF2-40B4-BE49-F238E27FC236}">
              <a16:creationId xmlns:a16="http://schemas.microsoft.com/office/drawing/2014/main" xmlns="" id="{27A5983F-0682-4045-9F71-2AFED1EA2B34}"/>
            </a:ext>
          </a:extLst>
        </xdr:cNvPr>
        <xdr:cNvSpPr txBox="1"/>
      </xdr:nvSpPr>
      <xdr:spPr>
        <a:xfrm>
          <a:off x="14389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150513</xdr:rowOff>
    </xdr:from>
    <xdr:ext cx="405111" cy="259045"/>
    <xdr:sp macro="" textlink="">
      <xdr:nvSpPr>
        <xdr:cNvPr id="780" name="n_3aveValue【消防施設】&#10;有形固定資産減価償却率">
          <a:extLst>
            <a:ext uri="{FF2B5EF4-FFF2-40B4-BE49-F238E27FC236}">
              <a16:creationId xmlns:a16="http://schemas.microsoft.com/office/drawing/2014/main" xmlns="" id="{C3E6D36A-02F8-4B28-BABF-858D20291E52}"/>
            </a:ext>
          </a:extLst>
        </xdr:cNvPr>
        <xdr:cNvSpPr txBox="1"/>
      </xdr:nvSpPr>
      <xdr:spPr>
        <a:xfrm>
          <a:off x="13500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114316</xdr:rowOff>
    </xdr:from>
    <xdr:ext cx="405111" cy="259045"/>
    <xdr:sp macro="" textlink="">
      <xdr:nvSpPr>
        <xdr:cNvPr id="781" name="n_4aveValue【消防施設】&#10;有形固定資産減価償却率">
          <a:extLst>
            <a:ext uri="{FF2B5EF4-FFF2-40B4-BE49-F238E27FC236}">
              <a16:creationId xmlns:a16="http://schemas.microsoft.com/office/drawing/2014/main" xmlns="" id="{3D4A5325-291D-4216-81FE-4D595468827E}"/>
            </a:ext>
          </a:extLst>
        </xdr:cNvPr>
        <xdr:cNvSpPr txBox="1"/>
      </xdr:nvSpPr>
      <xdr:spPr>
        <a:xfrm>
          <a:off x="126117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63516</xdr:rowOff>
    </xdr:from>
    <xdr:ext cx="405111" cy="259045"/>
    <xdr:sp macro="" textlink="">
      <xdr:nvSpPr>
        <xdr:cNvPr id="782" name="n_1mainValue【消防施設】&#10;有形固定資産減価償却率">
          <a:extLst>
            <a:ext uri="{FF2B5EF4-FFF2-40B4-BE49-F238E27FC236}">
              <a16:creationId xmlns:a16="http://schemas.microsoft.com/office/drawing/2014/main" xmlns="" id="{3930F324-7667-4FB8-AB5D-E1EB543C4336}"/>
            </a:ext>
          </a:extLst>
        </xdr:cNvPr>
        <xdr:cNvSpPr txBox="1"/>
      </xdr:nvSpPr>
      <xdr:spPr>
        <a:xfrm>
          <a:off x="15266044" y="1309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17797</xdr:rowOff>
    </xdr:from>
    <xdr:ext cx="405111" cy="259045"/>
    <xdr:sp macro="" textlink="">
      <xdr:nvSpPr>
        <xdr:cNvPr id="783" name="n_2mainValue【消防施設】&#10;有形固定資産減価償却率">
          <a:extLst>
            <a:ext uri="{FF2B5EF4-FFF2-40B4-BE49-F238E27FC236}">
              <a16:creationId xmlns:a16="http://schemas.microsoft.com/office/drawing/2014/main" xmlns="" id="{8F00C71F-B71A-4C22-B15C-73FC53282EE6}"/>
            </a:ext>
          </a:extLst>
        </xdr:cNvPr>
        <xdr:cNvSpPr txBox="1"/>
      </xdr:nvSpPr>
      <xdr:spPr>
        <a:xfrm>
          <a:off x="14389744" y="1304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75</xdr:row>
      <xdr:rowOff>145432</xdr:rowOff>
    </xdr:from>
    <xdr:ext cx="405111" cy="259045"/>
    <xdr:sp macro="" textlink="">
      <xdr:nvSpPr>
        <xdr:cNvPr id="784" name="n_3mainValue【消防施設】&#10;有形固定資産減価償却率">
          <a:extLst>
            <a:ext uri="{FF2B5EF4-FFF2-40B4-BE49-F238E27FC236}">
              <a16:creationId xmlns:a16="http://schemas.microsoft.com/office/drawing/2014/main" xmlns="" id="{E62693E4-4C38-47CD-8180-C4C80E213AA2}"/>
            </a:ext>
          </a:extLst>
        </xdr:cNvPr>
        <xdr:cNvSpPr txBox="1"/>
      </xdr:nvSpPr>
      <xdr:spPr>
        <a:xfrm>
          <a:off x="13500744" y="1300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75</xdr:row>
      <xdr:rowOff>109237</xdr:rowOff>
    </xdr:from>
    <xdr:ext cx="405111" cy="259045"/>
    <xdr:sp macro="" textlink="">
      <xdr:nvSpPr>
        <xdr:cNvPr id="785" name="n_4mainValue【消防施設】&#10;有形固定資産減価償却率">
          <a:extLst>
            <a:ext uri="{FF2B5EF4-FFF2-40B4-BE49-F238E27FC236}">
              <a16:creationId xmlns:a16="http://schemas.microsoft.com/office/drawing/2014/main" xmlns="" id="{7414A535-E3C8-4470-A295-85C028EA011D}"/>
            </a:ext>
          </a:extLst>
        </xdr:cNvPr>
        <xdr:cNvSpPr txBox="1"/>
      </xdr:nvSpPr>
      <xdr:spPr>
        <a:xfrm>
          <a:off x="12611744" y="1296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xmlns="" id="{5E327394-8ADE-42E9-B253-0B7D2E3A7FA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xmlns="" id="{E730C753-49ED-401E-9CE1-21294FE0DC7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xmlns="" id="{41897A28-8441-4E7A-BC02-7B2B03CBC87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xmlns="" id="{38C59196-F31F-4E11-9D58-BB8ABAF87D6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xmlns="" id="{F50712DC-647F-467C-A41D-AC265D9DD27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xmlns="" id="{AC4F5467-F2FB-41BE-84CE-4A546637A29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xmlns="" id="{462E784A-2E42-4804-92D1-253D7577BF4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xmlns="" id="{3A9EFE8E-0D2C-4E0B-BC71-F11FEB9BFEF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xmlns="" id="{421F1F71-29C3-43C9-9451-A073C9D7265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xmlns="" id="{5AAA81F2-4B8D-4E53-AD09-C259015C824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6" name="直線コネクタ 795">
          <a:extLst>
            <a:ext uri="{FF2B5EF4-FFF2-40B4-BE49-F238E27FC236}">
              <a16:creationId xmlns:a16="http://schemas.microsoft.com/office/drawing/2014/main" xmlns="" id="{A7B727E3-DA3F-4AEF-9B1F-D7FDCFE5588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7" name="テキスト ボックス 796">
          <a:extLst>
            <a:ext uri="{FF2B5EF4-FFF2-40B4-BE49-F238E27FC236}">
              <a16:creationId xmlns:a16="http://schemas.microsoft.com/office/drawing/2014/main" xmlns="" id="{5B4ACE66-A5C2-4739-A752-FD22BF867F4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8" name="直線コネクタ 797">
          <a:extLst>
            <a:ext uri="{FF2B5EF4-FFF2-40B4-BE49-F238E27FC236}">
              <a16:creationId xmlns:a16="http://schemas.microsoft.com/office/drawing/2014/main" xmlns="" id="{8CAC256A-D1A2-43D8-B85F-2D65C2EB4FD1}"/>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9" name="テキスト ボックス 798">
          <a:extLst>
            <a:ext uri="{FF2B5EF4-FFF2-40B4-BE49-F238E27FC236}">
              <a16:creationId xmlns:a16="http://schemas.microsoft.com/office/drawing/2014/main" xmlns="" id="{9CBA4786-6378-49F1-BB99-B535BA3F5FA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0" name="直線コネクタ 799">
          <a:extLst>
            <a:ext uri="{FF2B5EF4-FFF2-40B4-BE49-F238E27FC236}">
              <a16:creationId xmlns:a16="http://schemas.microsoft.com/office/drawing/2014/main" xmlns="" id="{FFD8B8B2-E21E-4A37-8341-3097D9F90B7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1" name="テキスト ボックス 800">
          <a:extLst>
            <a:ext uri="{FF2B5EF4-FFF2-40B4-BE49-F238E27FC236}">
              <a16:creationId xmlns:a16="http://schemas.microsoft.com/office/drawing/2014/main" xmlns="" id="{9C2231E8-82A0-40EA-93A1-F9E43B8238C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2" name="直線コネクタ 801">
          <a:extLst>
            <a:ext uri="{FF2B5EF4-FFF2-40B4-BE49-F238E27FC236}">
              <a16:creationId xmlns:a16="http://schemas.microsoft.com/office/drawing/2014/main" xmlns="" id="{593F4F32-976F-4335-B391-9D3E0C64474A}"/>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3" name="テキスト ボックス 802">
          <a:extLst>
            <a:ext uri="{FF2B5EF4-FFF2-40B4-BE49-F238E27FC236}">
              <a16:creationId xmlns:a16="http://schemas.microsoft.com/office/drawing/2014/main" xmlns="" id="{E91F6CAC-389B-4B48-8A0D-6CCB158D5B6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4" name="直線コネクタ 803">
          <a:extLst>
            <a:ext uri="{FF2B5EF4-FFF2-40B4-BE49-F238E27FC236}">
              <a16:creationId xmlns:a16="http://schemas.microsoft.com/office/drawing/2014/main" xmlns="" id="{D4C7FA56-73CC-4D13-8CE3-D102744594AB}"/>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5" name="テキスト ボックス 804">
          <a:extLst>
            <a:ext uri="{FF2B5EF4-FFF2-40B4-BE49-F238E27FC236}">
              <a16:creationId xmlns:a16="http://schemas.microsoft.com/office/drawing/2014/main" xmlns="" id="{F7CF0C09-C1C1-4DC0-88D9-2D228025BDED}"/>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a:extLst>
            <a:ext uri="{FF2B5EF4-FFF2-40B4-BE49-F238E27FC236}">
              <a16:creationId xmlns:a16="http://schemas.microsoft.com/office/drawing/2014/main" xmlns="" id="{4B237FFA-780B-4DC4-9CD9-D572F7E1A40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a:extLst>
            <a:ext uri="{FF2B5EF4-FFF2-40B4-BE49-F238E27FC236}">
              <a16:creationId xmlns:a16="http://schemas.microsoft.com/office/drawing/2014/main" xmlns="" id="{9A697D45-9748-4CC5-97FC-B62C89371A3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消防施設】&#10;一人当たり面積グラフ枠">
          <a:extLst>
            <a:ext uri="{FF2B5EF4-FFF2-40B4-BE49-F238E27FC236}">
              <a16:creationId xmlns:a16="http://schemas.microsoft.com/office/drawing/2014/main" xmlns="" id="{18940F8B-668D-4C08-8FD6-4FBE94EC5BE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87630</xdr:rowOff>
    </xdr:from>
    <xdr:to>
      <xdr:col>116</xdr:col>
      <xdr:colOff>62864</xdr:colOff>
      <xdr:row>86</xdr:row>
      <xdr:rowOff>102870</xdr:rowOff>
    </xdr:to>
    <xdr:cxnSp macro="">
      <xdr:nvCxnSpPr>
        <xdr:cNvPr id="809" name="直線コネクタ 808">
          <a:extLst>
            <a:ext uri="{FF2B5EF4-FFF2-40B4-BE49-F238E27FC236}">
              <a16:creationId xmlns:a16="http://schemas.microsoft.com/office/drawing/2014/main" xmlns="" id="{0B24F31F-16B6-4485-AFAC-7E5F665B8080}"/>
            </a:ext>
          </a:extLst>
        </xdr:cNvPr>
        <xdr:cNvCxnSpPr/>
      </xdr:nvCxnSpPr>
      <xdr:spPr>
        <a:xfrm flipV="1">
          <a:off x="22160864" y="1328928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810" name="【消防施設】&#10;一人当たり面積最小値テキスト">
          <a:extLst>
            <a:ext uri="{FF2B5EF4-FFF2-40B4-BE49-F238E27FC236}">
              <a16:creationId xmlns:a16="http://schemas.microsoft.com/office/drawing/2014/main" xmlns="" id="{B0B54FD8-90A7-43C9-A02B-1E5420E97502}"/>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11" name="直線コネクタ 810">
          <a:extLst>
            <a:ext uri="{FF2B5EF4-FFF2-40B4-BE49-F238E27FC236}">
              <a16:creationId xmlns:a16="http://schemas.microsoft.com/office/drawing/2014/main" xmlns="" id="{F62CF8CF-130E-437E-A8A7-7805823413BC}"/>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34307</xdr:rowOff>
    </xdr:from>
    <xdr:ext cx="469744" cy="259045"/>
    <xdr:sp macro="" textlink="">
      <xdr:nvSpPr>
        <xdr:cNvPr id="812" name="【消防施設】&#10;一人当たり面積最大値テキスト">
          <a:extLst>
            <a:ext uri="{FF2B5EF4-FFF2-40B4-BE49-F238E27FC236}">
              <a16:creationId xmlns:a16="http://schemas.microsoft.com/office/drawing/2014/main" xmlns="" id="{E9E9414F-09AE-4427-B9A4-DC52C5474075}"/>
            </a:ext>
          </a:extLst>
        </xdr:cNvPr>
        <xdr:cNvSpPr txBox="1"/>
      </xdr:nvSpPr>
      <xdr:spPr>
        <a:xfrm>
          <a:off x="22199600" y="1306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87630</xdr:rowOff>
    </xdr:from>
    <xdr:to>
      <xdr:col>116</xdr:col>
      <xdr:colOff>152400</xdr:colOff>
      <xdr:row>77</xdr:row>
      <xdr:rowOff>87630</xdr:rowOff>
    </xdr:to>
    <xdr:cxnSp macro="">
      <xdr:nvCxnSpPr>
        <xdr:cNvPr id="813" name="直線コネクタ 812">
          <a:extLst>
            <a:ext uri="{FF2B5EF4-FFF2-40B4-BE49-F238E27FC236}">
              <a16:creationId xmlns:a16="http://schemas.microsoft.com/office/drawing/2014/main" xmlns="" id="{D5E559D9-CA07-42DB-A14E-9ABC00752632}"/>
            </a:ext>
          </a:extLst>
        </xdr:cNvPr>
        <xdr:cNvCxnSpPr/>
      </xdr:nvCxnSpPr>
      <xdr:spPr>
        <a:xfrm>
          <a:off x="22072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166388</xdr:rowOff>
    </xdr:from>
    <xdr:ext cx="469744" cy="259045"/>
    <xdr:sp macro="" textlink="">
      <xdr:nvSpPr>
        <xdr:cNvPr id="814" name="【消防施設】&#10;一人当たり面積平均値テキスト">
          <a:extLst>
            <a:ext uri="{FF2B5EF4-FFF2-40B4-BE49-F238E27FC236}">
              <a16:creationId xmlns:a16="http://schemas.microsoft.com/office/drawing/2014/main" xmlns="" id="{358D9C9E-FA2C-468A-9BF6-09CA1DF6B06F}"/>
            </a:ext>
          </a:extLst>
        </xdr:cNvPr>
        <xdr:cNvSpPr txBox="1"/>
      </xdr:nvSpPr>
      <xdr:spPr>
        <a:xfrm>
          <a:off x="22199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macro="" textlink="">
      <xdr:nvSpPr>
        <xdr:cNvPr id="815" name="フローチャート: 判断 814">
          <a:extLst>
            <a:ext uri="{FF2B5EF4-FFF2-40B4-BE49-F238E27FC236}">
              <a16:creationId xmlns:a16="http://schemas.microsoft.com/office/drawing/2014/main" xmlns="" id="{751B5A5E-B373-4224-B94F-DF964170B9AE}"/>
            </a:ext>
          </a:extLst>
        </xdr:cNvPr>
        <xdr:cNvSpPr/>
      </xdr:nvSpPr>
      <xdr:spPr>
        <a:xfrm>
          <a:off x="22110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158750</xdr:rowOff>
    </xdr:from>
    <xdr:to>
      <xdr:col>112</xdr:col>
      <xdr:colOff>38100</xdr:colOff>
      <xdr:row>85</xdr:row>
      <xdr:rowOff>88900</xdr:rowOff>
    </xdr:to>
    <xdr:sp macro="" textlink="">
      <xdr:nvSpPr>
        <xdr:cNvPr id="816" name="フローチャート: 判断 815">
          <a:extLst>
            <a:ext uri="{FF2B5EF4-FFF2-40B4-BE49-F238E27FC236}">
              <a16:creationId xmlns:a16="http://schemas.microsoft.com/office/drawing/2014/main" xmlns="" id="{6600058B-F5FF-4B70-8F2A-2491082F5C5C}"/>
            </a:ext>
          </a:extLst>
        </xdr:cNvPr>
        <xdr:cNvSpPr/>
      </xdr:nvSpPr>
      <xdr:spPr>
        <a:xfrm>
          <a:off x="21272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817" name="フローチャート: 判断 816">
          <a:extLst>
            <a:ext uri="{FF2B5EF4-FFF2-40B4-BE49-F238E27FC236}">
              <a16:creationId xmlns:a16="http://schemas.microsoft.com/office/drawing/2014/main" xmlns="" id="{E1065558-7FDA-4E27-B8B9-5916E943B63A}"/>
            </a:ext>
          </a:extLst>
        </xdr:cNvPr>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13970</xdr:rowOff>
    </xdr:from>
    <xdr:to>
      <xdr:col>102</xdr:col>
      <xdr:colOff>165100</xdr:colOff>
      <xdr:row>85</xdr:row>
      <xdr:rowOff>115570</xdr:rowOff>
    </xdr:to>
    <xdr:sp macro="" textlink="">
      <xdr:nvSpPr>
        <xdr:cNvPr id="818" name="フローチャート: 判断 817">
          <a:extLst>
            <a:ext uri="{FF2B5EF4-FFF2-40B4-BE49-F238E27FC236}">
              <a16:creationId xmlns:a16="http://schemas.microsoft.com/office/drawing/2014/main" xmlns="" id="{1E9E1603-5710-4432-878B-E714769F06F5}"/>
            </a:ext>
          </a:extLst>
        </xdr:cNvPr>
        <xdr:cNvSpPr/>
      </xdr:nvSpPr>
      <xdr:spPr>
        <a:xfrm>
          <a:off x="19494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13970</xdr:rowOff>
    </xdr:from>
    <xdr:to>
      <xdr:col>98</xdr:col>
      <xdr:colOff>38100</xdr:colOff>
      <xdr:row>85</xdr:row>
      <xdr:rowOff>115570</xdr:rowOff>
    </xdr:to>
    <xdr:sp macro="" textlink="">
      <xdr:nvSpPr>
        <xdr:cNvPr id="819" name="フローチャート: 判断 818">
          <a:extLst>
            <a:ext uri="{FF2B5EF4-FFF2-40B4-BE49-F238E27FC236}">
              <a16:creationId xmlns:a16="http://schemas.microsoft.com/office/drawing/2014/main" xmlns="" id="{13016A7A-3FE7-4A0C-A0BC-D95F280E5137}"/>
            </a:ext>
          </a:extLst>
        </xdr:cNvPr>
        <xdr:cNvSpPr/>
      </xdr:nvSpPr>
      <xdr:spPr>
        <a:xfrm>
          <a:off x="18605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xmlns="" id="{D2D5A80A-A7AA-4D9F-B490-865DDF3DD81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xmlns="" id="{146CD955-276D-4519-BFEF-E74688C7D26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xmlns="" id="{2EECC305-1FD3-4C92-87DE-470D413182D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xmlns="" id="{72BD31E6-7A54-4ACF-AD37-AA1FBAD80A3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xmlns="" id="{1A8B291F-B0A2-4542-A6D8-030D79E5D76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2539</xdr:rowOff>
    </xdr:from>
    <xdr:to>
      <xdr:col>116</xdr:col>
      <xdr:colOff>114300</xdr:colOff>
      <xdr:row>85</xdr:row>
      <xdr:rowOff>104139</xdr:rowOff>
    </xdr:to>
    <xdr:sp macro="" textlink="">
      <xdr:nvSpPr>
        <xdr:cNvPr id="825" name="楕円 824">
          <a:extLst>
            <a:ext uri="{FF2B5EF4-FFF2-40B4-BE49-F238E27FC236}">
              <a16:creationId xmlns:a16="http://schemas.microsoft.com/office/drawing/2014/main" xmlns="" id="{7CFEBCB8-96CF-487E-BBAD-0A7F2300453F}"/>
            </a:ext>
          </a:extLst>
        </xdr:cNvPr>
        <xdr:cNvSpPr/>
      </xdr:nvSpPr>
      <xdr:spPr>
        <a:xfrm>
          <a:off x="221107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152416</xdr:rowOff>
    </xdr:from>
    <xdr:ext cx="469744" cy="259045"/>
    <xdr:sp macro="" textlink="">
      <xdr:nvSpPr>
        <xdr:cNvPr id="826" name="【消防施設】&#10;一人当たり面積該当値テキスト">
          <a:extLst>
            <a:ext uri="{FF2B5EF4-FFF2-40B4-BE49-F238E27FC236}">
              <a16:creationId xmlns:a16="http://schemas.microsoft.com/office/drawing/2014/main" xmlns="" id="{BE48AA0F-DBBE-4944-BB33-D646868A3863}"/>
            </a:ext>
          </a:extLst>
        </xdr:cNvPr>
        <xdr:cNvSpPr txBox="1"/>
      </xdr:nvSpPr>
      <xdr:spPr>
        <a:xfrm>
          <a:off x="22199600" y="1455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xdr:rowOff>
    </xdr:from>
    <xdr:to>
      <xdr:col>112</xdr:col>
      <xdr:colOff>38100</xdr:colOff>
      <xdr:row>85</xdr:row>
      <xdr:rowOff>107950</xdr:rowOff>
    </xdr:to>
    <xdr:sp macro="" textlink="">
      <xdr:nvSpPr>
        <xdr:cNvPr id="827" name="楕円 826">
          <a:extLst>
            <a:ext uri="{FF2B5EF4-FFF2-40B4-BE49-F238E27FC236}">
              <a16:creationId xmlns:a16="http://schemas.microsoft.com/office/drawing/2014/main" xmlns="" id="{170034E6-43B5-466B-9340-4393E05F3F6D}"/>
            </a:ext>
          </a:extLst>
        </xdr:cNvPr>
        <xdr:cNvSpPr/>
      </xdr:nvSpPr>
      <xdr:spPr>
        <a:xfrm>
          <a:off x="21272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53339</xdr:rowOff>
    </xdr:from>
    <xdr:to>
      <xdr:col>116</xdr:col>
      <xdr:colOff>63500</xdr:colOff>
      <xdr:row>85</xdr:row>
      <xdr:rowOff>57150</xdr:rowOff>
    </xdr:to>
    <xdr:cxnSp macro="">
      <xdr:nvCxnSpPr>
        <xdr:cNvPr id="828" name="直線コネクタ 827">
          <a:extLst>
            <a:ext uri="{FF2B5EF4-FFF2-40B4-BE49-F238E27FC236}">
              <a16:creationId xmlns:a16="http://schemas.microsoft.com/office/drawing/2014/main" xmlns="" id="{FED6DF48-75EE-4EB9-8050-791AE0212984}"/>
            </a:ext>
          </a:extLst>
        </xdr:cNvPr>
        <xdr:cNvCxnSpPr/>
      </xdr:nvCxnSpPr>
      <xdr:spPr>
        <a:xfrm flipV="1">
          <a:off x="21323300" y="146265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2539</xdr:rowOff>
    </xdr:from>
    <xdr:to>
      <xdr:col>107</xdr:col>
      <xdr:colOff>101600</xdr:colOff>
      <xdr:row>85</xdr:row>
      <xdr:rowOff>104139</xdr:rowOff>
    </xdr:to>
    <xdr:sp macro="" textlink="">
      <xdr:nvSpPr>
        <xdr:cNvPr id="829" name="楕円 828">
          <a:extLst>
            <a:ext uri="{FF2B5EF4-FFF2-40B4-BE49-F238E27FC236}">
              <a16:creationId xmlns:a16="http://schemas.microsoft.com/office/drawing/2014/main" xmlns="" id="{39F30B57-BAC7-4804-85E9-B4E4A08B21AE}"/>
            </a:ext>
          </a:extLst>
        </xdr:cNvPr>
        <xdr:cNvSpPr/>
      </xdr:nvSpPr>
      <xdr:spPr>
        <a:xfrm>
          <a:off x="20383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53339</xdr:rowOff>
    </xdr:from>
    <xdr:to>
      <xdr:col>111</xdr:col>
      <xdr:colOff>177800</xdr:colOff>
      <xdr:row>85</xdr:row>
      <xdr:rowOff>57150</xdr:rowOff>
    </xdr:to>
    <xdr:cxnSp macro="">
      <xdr:nvCxnSpPr>
        <xdr:cNvPr id="830" name="直線コネクタ 829">
          <a:extLst>
            <a:ext uri="{FF2B5EF4-FFF2-40B4-BE49-F238E27FC236}">
              <a16:creationId xmlns:a16="http://schemas.microsoft.com/office/drawing/2014/main" xmlns="" id="{D8D497CE-3011-43D2-96A3-C5A4680FE277}"/>
            </a:ext>
          </a:extLst>
        </xdr:cNvPr>
        <xdr:cNvCxnSpPr/>
      </xdr:nvCxnSpPr>
      <xdr:spPr>
        <a:xfrm>
          <a:off x="20434300" y="146265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2539</xdr:rowOff>
    </xdr:from>
    <xdr:to>
      <xdr:col>102</xdr:col>
      <xdr:colOff>165100</xdr:colOff>
      <xdr:row>85</xdr:row>
      <xdr:rowOff>104139</xdr:rowOff>
    </xdr:to>
    <xdr:sp macro="" textlink="">
      <xdr:nvSpPr>
        <xdr:cNvPr id="831" name="楕円 830">
          <a:extLst>
            <a:ext uri="{FF2B5EF4-FFF2-40B4-BE49-F238E27FC236}">
              <a16:creationId xmlns:a16="http://schemas.microsoft.com/office/drawing/2014/main" xmlns="" id="{FC2C9687-0028-4EF1-BFD3-7FA0E534A01F}"/>
            </a:ext>
          </a:extLst>
        </xdr:cNvPr>
        <xdr:cNvSpPr/>
      </xdr:nvSpPr>
      <xdr:spPr>
        <a:xfrm>
          <a:off x="19494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53339</xdr:rowOff>
    </xdr:from>
    <xdr:to>
      <xdr:col>107</xdr:col>
      <xdr:colOff>50800</xdr:colOff>
      <xdr:row>85</xdr:row>
      <xdr:rowOff>53339</xdr:rowOff>
    </xdr:to>
    <xdr:cxnSp macro="">
      <xdr:nvCxnSpPr>
        <xdr:cNvPr id="832" name="直線コネクタ 831">
          <a:extLst>
            <a:ext uri="{FF2B5EF4-FFF2-40B4-BE49-F238E27FC236}">
              <a16:creationId xmlns:a16="http://schemas.microsoft.com/office/drawing/2014/main" xmlns="" id="{AE69E744-E0EE-4D13-8B68-CFB69023D599}"/>
            </a:ext>
          </a:extLst>
        </xdr:cNvPr>
        <xdr:cNvCxnSpPr/>
      </xdr:nvCxnSpPr>
      <xdr:spPr>
        <a:xfrm>
          <a:off x="19545300" y="146265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6350</xdr:rowOff>
    </xdr:from>
    <xdr:to>
      <xdr:col>98</xdr:col>
      <xdr:colOff>38100</xdr:colOff>
      <xdr:row>85</xdr:row>
      <xdr:rowOff>107950</xdr:rowOff>
    </xdr:to>
    <xdr:sp macro="" textlink="">
      <xdr:nvSpPr>
        <xdr:cNvPr id="833" name="楕円 832">
          <a:extLst>
            <a:ext uri="{FF2B5EF4-FFF2-40B4-BE49-F238E27FC236}">
              <a16:creationId xmlns:a16="http://schemas.microsoft.com/office/drawing/2014/main" xmlns="" id="{C42B641B-2BE5-48D7-9C8D-90EEF1BC6B5A}"/>
            </a:ext>
          </a:extLst>
        </xdr:cNvPr>
        <xdr:cNvSpPr/>
      </xdr:nvSpPr>
      <xdr:spPr>
        <a:xfrm>
          <a:off x="18605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53339</xdr:rowOff>
    </xdr:from>
    <xdr:to>
      <xdr:col>102</xdr:col>
      <xdr:colOff>114300</xdr:colOff>
      <xdr:row>85</xdr:row>
      <xdr:rowOff>57150</xdr:rowOff>
    </xdr:to>
    <xdr:cxnSp macro="">
      <xdr:nvCxnSpPr>
        <xdr:cNvPr id="834" name="直線コネクタ 833">
          <a:extLst>
            <a:ext uri="{FF2B5EF4-FFF2-40B4-BE49-F238E27FC236}">
              <a16:creationId xmlns:a16="http://schemas.microsoft.com/office/drawing/2014/main" xmlns="" id="{D498998F-6943-4DA8-BDE0-D47FC5470B29}"/>
            </a:ext>
          </a:extLst>
        </xdr:cNvPr>
        <xdr:cNvCxnSpPr/>
      </xdr:nvCxnSpPr>
      <xdr:spPr>
        <a:xfrm flipV="1">
          <a:off x="18656300" y="146265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105427</xdr:rowOff>
    </xdr:from>
    <xdr:ext cx="469744" cy="259045"/>
    <xdr:sp macro="" textlink="">
      <xdr:nvSpPr>
        <xdr:cNvPr id="835" name="n_1aveValue【消防施設】&#10;一人当たり面積">
          <a:extLst>
            <a:ext uri="{FF2B5EF4-FFF2-40B4-BE49-F238E27FC236}">
              <a16:creationId xmlns:a16="http://schemas.microsoft.com/office/drawing/2014/main" xmlns="" id="{986AFA99-8FC7-403D-AC33-6844C06BA4DD}"/>
            </a:ext>
          </a:extLst>
        </xdr:cNvPr>
        <xdr:cNvSpPr txBox="1"/>
      </xdr:nvSpPr>
      <xdr:spPr>
        <a:xfrm>
          <a:off x="21075727"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102888</xdr:rowOff>
    </xdr:from>
    <xdr:ext cx="469744" cy="259045"/>
    <xdr:sp macro="" textlink="">
      <xdr:nvSpPr>
        <xdr:cNvPr id="836" name="n_2aveValue【消防施設】&#10;一人当たり面積">
          <a:extLst>
            <a:ext uri="{FF2B5EF4-FFF2-40B4-BE49-F238E27FC236}">
              <a16:creationId xmlns:a16="http://schemas.microsoft.com/office/drawing/2014/main" xmlns="" id="{410FC01E-9A58-4443-B5A0-CEA56DE3F374}"/>
            </a:ext>
          </a:extLst>
        </xdr:cNvPr>
        <xdr:cNvSpPr txBox="1"/>
      </xdr:nvSpPr>
      <xdr:spPr>
        <a:xfrm>
          <a:off x="20199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106697</xdr:rowOff>
    </xdr:from>
    <xdr:ext cx="469744" cy="259045"/>
    <xdr:sp macro="" textlink="">
      <xdr:nvSpPr>
        <xdr:cNvPr id="837" name="n_3aveValue【消防施設】&#10;一人当たり面積">
          <a:extLst>
            <a:ext uri="{FF2B5EF4-FFF2-40B4-BE49-F238E27FC236}">
              <a16:creationId xmlns:a16="http://schemas.microsoft.com/office/drawing/2014/main" xmlns="" id="{749216C9-FF3E-4B2C-ADCC-6E656ACA14D2}"/>
            </a:ext>
          </a:extLst>
        </xdr:cNvPr>
        <xdr:cNvSpPr txBox="1"/>
      </xdr:nvSpPr>
      <xdr:spPr>
        <a:xfrm>
          <a:off x="193104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106697</xdr:rowOff>
    </xdr:from>
    <xdr:ext cx="469744" cy="259045"/>
    <xdr:sp macro="" textlink="">
      <xdr:nvSpPr>
        <xdr:cNvPr id="838" name="n_4aveValue【消防施設】&#10;一人当たり面積">
          <a:extLst>
            <a:ext uri="{FF2B5EF4-FFF2-40B4-BE49-F238E27FC236}">
              <a16:creationId xmlns:a16="http://schemas.microsoft.com/office/drawing/2014/main" xmlns="" id="{03C874D5-864C-44F9-9AE0-25785C565787}"/>
            </a:ext>
          </a:extLst>
        </xdr:cNvPr>
        <xdr:cNvSpPr txBox="1"/>
      </xdr:nvSpPr>
      <xdr:spPr>
        <a:xfrm>
          <a:off x="184214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99077</xdr:rowOff>
    </xdr:from>
    <xdr:ext cx="469744" cy="259045"/>
    <xdr:sp macro="" textlink="">
      <xdr:nvSpPr>
        <xdr:cNvPr id="839" name="n_1mainValue【消防施設】&#10;一人当たり面積">
          <a:extLst>
            <a:ext uri="{FF2B5EF4-FFF2-40B4-BE49-F238E27FC236}">
              <a16:creationId xmlns:a16="http://schemas.microsoft.com/office/drawing/2014/main" xmlns="" id="{10BDDFED-7DB1-4E07-82C7-CB70F5C40986}"/>
            </a:ext>
          </a:extLst>
        </xdr:cNvPr>
        <xdr:cNvSpPr txBox="1"/>
      </xdr:nvSpPr>
      <xdr:spPr>
        <a:xfrm>
          <a:off x="21075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120666</xdr:rowOff>
    </xdr:from>
    <xdr:ext cx="469744" cy="259045"/>
    <xdr:sp macro="" textlink="">
      <xdr:nvSpPr>
        <xdr:cNvPr id="840" name="n_2mainValue【消防施設】&#10;一人当たり面積">
          <a:extLst>
            <a:ext uri="{FF2B5EF4-FFF2-40B4-BE49-F238E27FC236}">
              <a16:creationId xmlns:a16="http://schemas.microsoft.com/office/drawing/2014/main" xmlns="" id="{3596AA32-3FF4-4E25-ADDC-A5F4856134A7}"/>
            </a:ext>
          </a:extLst>
        </xdr:cNvPr>
        <xdr:cNvSpPr txBox="1"/>
      </xdr:nvSpPr>
      <xdr:spPr>
        <a:xfrm>
          <a:off x="201994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120666</xdr:rowOff>
    </xdr:from>
    <xdr:ext cx="469744" cy="259045"/>
    <xdr:sp macro="" textlink="">
      <xdr:nvSpPr>
        <xdr:cNvPr id="841" name="n_3mainValue【消防施設】&#10;一人当たり面積">
          <a:extLst>
            <a:ext uri="{FF2B5EF4-FFF2-40B4-BE49-F238E27FC236}">
              <a16:creationId xmlns:a16="http://schemas.microsoft.com/office/drawing/2014/main" xmlns="" id="{E8F4BE2C-892E-4699-B6D8-903DFEE5F5E5}"/>
            </a:ext>
          </a:extLst>
        </xdr:cNvPr>
        <xdr:cNvSpPr txBox="1"/>
      </xdr:nvSpPr>
      <xdr:spPr>
        <a:xfrm>
          <a:off x="193104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124477</xdr:rowOff>
    </xdr:from>
    <xdr:ext cx="469744" cy="259045"/>
    <xdr:sp macro="" textlink="">
      <xdr:nvSpPr>
        <xdr:cNvPr id="842" name="n_4mainValue【消防施設】&#10;一人当たり面積">
          <a:extLst>
            <a:ext uri="{FF2B5EF4-FFF2-40B4-BE49-F238E27FC236}">
              <a16:creationId xmlns:a16="http://schemas.microsoft.com/office/drawing/2014/main" xmlns="" id="{C1ED0461-93D5-452A-94F5-A2F90BFC504E}"/>
            </a:ext>
          </a:extLst>
        </xdr:cNvPr>
        <xdr:cNvSpPr txBox="1"/>
      </xdr:nvSpPr>
      <xdr:spPr>
        <a:xfrm>
          <a:off x="18421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a:extLst>
            <a:ext uri="{FF2B5EF4-FFF2-40B4-BE49-F238E27FC236}">
              <a16:creationId xmlns:a16="http://schemas.microsoft.com/office/drawing/2014/main" xmlns="" id="{F7AABBA4-F292-4BE6-BC6A-A20F8D0AFEA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a:extLst>
            <a:ext uri="{FF2B5EF4-FFF2-40B4-BE49-F238E27FC236}">
              <a16:creationId xmlns:a16="http://schemas.microsoft.com/office/drawing/2014/main" xmlns="" id="{98312D55-1274-42B2-9111-EBAA34EDC89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a:extLst>
            <a:ext uri="{FF2B5EF4-FFF2-40B4-BE49-F238E27FC236}">
              <a16:creationId xmlns:a16="http://schemas.microsoft.com/office/drawing/2014/main" xmlns="" id="{35F862F9-400A-4453-8309-E91AB84D948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a:extLst>
            <a:ext uri="{FF2B5EF4-FFF2-40B4-BE49-F238E27FC236}">
              <a16:creationId xmlns:a16="http://schemas.microsoft.com/office/drawing/2014/main" xmlns="" id="{AA7AFF47-1B37-482B-BCD4-7C8BE49B225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a:extLst>
            <a:ext uri="{FF2B5EF4-FFF2-40B4-BE49-F238E27FC236}">
              <a16:creationId xmlns:a16="http://schemas.microsoft.com/office/drawing/2014/main" xmlns="" id="{AF8D9E6A-FA4D-41B6-AF08-2B83EFE9A4D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a:extLst>
            <a:ext uri="{FF2B5EF4-FFF2-40B4-BE49-F238E27FC236}">
              <a16:creationId xmlns:a16="http://schemas.microsoft.com/office/drawing/2014/main" xmlns="" id="{D3BB9071-A506-4DEC-B602-8D856A30A9B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a:extLst>
            <a:ext uri="{FF2B5EF4-FFF2-40B4-BE49-F238E27FC236}">
              <a16:creationId xmlns:a16="http://schemas.microsoft.com/office/drawing/2014/main" xmlns="" id="{59C3A9CA-6C26-4AA9-95DD-03590584CB1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a:extLst>
            <a:ext uri="{FF2B5EF4-FFF2-40B4-BE49-F238E27FC236}">
              <a16:creationId xmlns:a16="http://schemas.microsoft.com/office/drawing/2014/main" xmlns="" id="{4CD45BD6-9EF2-4DB7-8983-0EDDDF64D3C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a:extLst>
            <a:ext uri="{FF2B5EF4-FFF2-40B4-BE49-F238E27FC236}">
              <a16:creationId xmlns:a16="http://schemas.microsoft.com/office/drawing/2014/main" xmlns="" id="{BCEE99B7-A08E-4811-8D02-7B958BA7D59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a:extLst>
            <a:ext uri="{FF2B5EF4-FFF2-40B4-BE49-F238E27FC236}">
              <a16:creationId xmlns:a16="http://schemas.microsoft.com/office/drawing/2014/main" xmlns="" id="{F002ADB7-8A31-460A-9EFC-15B58190A13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a:extLst>
            <a:ext uri="{FF2B5EF4-FFF2-40B4-BE49-F238E27FC236}">
              <a16:creationId xmlns:a16="http://schemas.microsoft.com/office/drawing/2014/main" xmlns="" id="{BAF841E2-94DE-4859-A2B1-6E6140732F9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4" name="直線コネクタ 853">
          <a:extLst>
            <a:ext uri="{FF2B5EF4-FFF2-40B4-BE49-F238E27FC236}">
              <a16:creationId xmlns:a16="http://schemas.microsoft.com/office/drawing/2014/main" xmlns="" id="{960C5CE8-1ACE-49EA-8C55-A3ADAAFFF0A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5" name="テキスト ボックス 854">
          <a:extLst>
            <a:ext uri="{FF2B5EF4-FFF2-40B4-BE49-F238E27FC236}">
              <a16:creationId xmlns:a16="http://schemas.microsoft.com/office/drawing/2014/main" xmlns="" id="{05709F1C-78A7-4AA9-AA61-2C25883C449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6" name="直線コネクタ 855">
          <a:extLst>
            <a:ext uri="{FF2B5EF4-FFF2-40B4-BE49-F238E27FC236}">
              <a16:creationId xmlns:a16="http://schemas.microsoft.com/office/drawing/2014/main" xmlns="" id="{10E3AEF7-DBFF-43DF-B60F-781EE5A6AB5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7" name="テキスト ボックス 856">
          <a:extLst>
            <a:ext uri="{FF2B5EF4-FFF2-40B4-BE49-F238E27FC236}">
              <a16:creationId xmlns:a16="http://schemas.microsoft.com/office/drawing/2014/main" xmlns="" id="{97AFF661-10AC-45D0-B8C7-E6FF99348A2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8" name="直線コネクタ 857">
          <a:extLst>
            <a:ext uri="{FF2B5EF4-FFF2-40B4-BE49-F238E27FC236}">
              <a16:creationId xmlns:a16="http://schemas.microsoft.com/office/drawing/2014/main" xmlns="" id="{8E91B27F-1D1D-447F-972A-05DFEC24FEF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9" name="テキスト ボックス 858">
          <a:extLst>
            <a:ext uri="{FF2B5EF4-FFF2-40B4-BE49-F238E27FC236}">
              <a16:creationId xmlns:a16="http://schemas.microsoft.com/office/drawing/2014/main" xmlns="" id="{17AE5ABA-8AB2-4A32-97C5-35E845533CC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0" name="直線コネクタ 859">
          <a:extLst>
            <a:ext uri="{FF2B5EF4-FFF2-40B4-BE49-F238E27FC236}">
              <a16:creationId xmlns:a16="http://schemas.microsoft.com/office/drawing/2014/main" xmlns="" id="{0D4F6FA7-B551-4648-BA43-1753F5A6B57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1" name="テキスト ボックス 860">
          <a:extLst>
            <a:ext uri="{FF2B5EF4-FFF2-40B4-BE49-F238E27FC236}">
              <a16:creationId xmlns:a16="http://schemas.microsoft.com/office/drawing/2014/main" xmlns="" id="{C4219220-45D9-4AD9-966C-0F39562B822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2" name="直線コネクタ 861">
          <a:extLst>
            <a:ext uri="{FF2B5EF4-FFF2-40B4-BE49-F238E27FC236}">
              <a16:creationId xmlns:a16="http://schemas.microsoft.com/office/drawing/2014/main" xmlns="" id="{DD387AE4-B474-40A9-AD3C-1895343665F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3" name="テキスト ボックス 862">
          <a:extLst>
            <a:ext uri="{FF2B5EF4-FFF2-40B4-BE49-F238E27FC236}">
              <a16:creationId xmlns:a16="http://schemas.microsoft.com/office/drawing/2014/main" xmlns="" id="{94E54BB1-1697-476C-81DC-69C7DF921A6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4" name="直線コネクタ 863">
          <a:extLst>
            <a:ext uri="{FF2B5EF4-FFF2-40B4-BE49-F238E27FC236}">
              <a16:creationId xmlns:a16="http://schemas.microsoft.com/office/drawing/2014/main" xmlns="" id="{487D67BB-DFDB-47EF-AEC7-B234B252B1C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5" name="テキスト ボックス 864">
          <a:extLst>
            <a:ext uri="{FF2B5EF4-FFF2-40B4-BE49-F238E27FC236}">
              <a16:creationId xmlns:a16="http://schemas.microsoft.com/office/drawing/2014/main" xmlns="" id="{4E7CD1F7-A1D1-4A00-9BB1-106E61532B3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6" name="直線コネクタ 865">
          <a:extLst>
            <a:ext uri="{FF2B5EF4-FFF2-40B4-BE49-F238E27FC236}">
              <a16:creationId xmlns:a16="http://schemas.microsoft.com/office/drawing/2014/main" xmlns="" id="{758AF595-22C4-41D5-B632-0CEB591D7EF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7" name="【庁舎】&#10;有形固定資産減価償却率グラフ枠">
          <a:extLst>
            <a:ext uri="{FF2B5EF4-FFF2-40B4-BE49-F238E27FC236}">
              <a16:creationId xmlns:a16="http://schemas.microsoft.com/office/drawing/2014/main" xmlns="" id="{F6514A62-DFD1-4E2A-807F-265C0BF26AF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868" name="直線コネクタ 867">
          <a:extLst>
            <a:ext uri="{FF2B5EF4-FFF2-40B4-BE49-F238E27FC236}">
              <a16:creationId xmlns:a16="http://schemas.microsoft.com/office/drawing/2014/main" xmlns="" id="{0C775A65-1CC5-420E-8713-8E9D54977687}"/>
            </a:ext>
          </a:extLst>
        </xdr:cNvPr>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9" name="【庁舎】&#10;有形固定資産減価償却率最小値テキスト">
          <a:extLst>
            <a:ext uri="{FF2B5EF4-FFF2-40B4-BE49-F238E27FC236}">
              <a16:creationId xmlns:a16="http://schemas.microsoft.com/office/drawing/2014/main" xmlns="" id="{B6F6167D-CD1B-4F49-83D7-D8B9859BF7E3}"/>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70" name="直線コネクタ 869">
          <a:extLst>
            <a:ext uri="{FF2B5EF4-FFF2-40B4-BE49-F238E27FC236}">
              <a16:creationId xmlns:a16="http://schemas.microsoft.com/office/drawing/2014/main" xmlns="" id="{7CCC50AB-32AD-4737-B433-A28751C84762}"/>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871" name="【庁舎】&#10;有形固定資産減価償却率最大値テキスト">
          <a:extLst>
            <a:ext uri="{FF2B5EF4-FFF2-40B4-BE49-F238E27FC236}">
              <a16:creationId xmlns:a16="http://schemas.microsoft.com/office/drawing/2014/main" xmlns="" id="{16F755B7-5892-4EE5-8C20-9F832E951BE5}"/>
            </a:ext>
          </a:extLst>
        </xdr:cNvPr>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872" name="直線コネクタ 871">
          <a:extLst>
            <a:ext uri="{FF2B5EF4-FFF2-40B4-BE49-F238E27FC236}">
              <a16:creationId xmlns:a16="http://schemas.microsoft.com/office/drawing/2014/main" xmlns="" id="{E2ECEA8B-703B-446D-ABBA-C304C295E3B7}"/>
            </a:ext>
          </a:extLst>
        </xdr:cNvPr>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873" name="【庁舎】&#10;有形固定資産減価償却率平均値テキスト">
          <a:extLst>
            <a:ext uri="{FF2B5EF4-FFF2-40B4-BE49-F238E27FC236}">
              <a16:creationId xmlns:a16="http://schemas.microsoft.com/office/drawing/2014/main" xmlns="" id="{30295B97-04A8-42FA-B2C2-6230672B06FD}"/>
            </a:ext>
          </a:extLst>
        </xdr:cNvPr>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74" name="フローチャート: 判断 873">
          <a:extLst>
            <a:ext uri="{FF2B5EF4-FFF2-40B4-BE49-F238E27FC236}">
              <a16:creationId xmlns:a16="http://schemas.microsoft.com/office/drawing/2014/main" xmlns="" id="{B6E87F78-EA9C-42B2-A3C8-38604331D263}"/>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28666</xdr:rowOff>
    </xdr:from>
    <xdr:to>
      <xdr:col>81</xdr:col>
      <xdr:colOff>101600</xdr:colOff>
      <xdr:row>104</xdr:row>
      <xdr:rowOff>130266</xdr:rowOff>
    </xdr:to>
    <xdr:sp macro="" textlink="">
      <xdr:nvSpPr>
        <xdr:cNvPr id="875" name="フローチャート: 判断 874">
          <a:extLst>
            <a:ext uri="{FF2B5EF4-FFF2-40B4-BE49-F238E27FC236}">
              <a16:creationId xmlns:a16="http://schemas.microsoft.com/office/drawing/2014/main" xmlns="" id="{71464D98-FDC6-4E99-B458-827FEFC98694}"/>
            </a:ext>
          </a:extLst>
        </xdr:cNvPr>
        <xdr:cNvSpPr/>
      </xdr:nvSpPr>
      <xdr:spPr>
        <a:xfrm>
          <a:off x="15430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4173</xdr:rowOff>
    </xdr:from>
    <xdr:to>
      <xdr:col>76</xdr:col>
      <xdr:colOff>165100</xdr:colOff>
      <xdr:row>104</xdr:row>
      <xdr:rowOff>105773</xdr:rowOff>
    </xdr:to>
    <xdr:sp macro="" textlink="">
      <xdr:nvSpPr>
        <xdr:cNvPr id="876" name="フローチャート: 判断 875">
          <a:extLst>
            <a:ext uri="{FF2B5EF4-FFF2-40B4-BE49-F238E27FC236}">
              <a16:creationId xmlns:a16="http://schemas.microsoft.com/office/drawing/2014/main" xmlns="" id="{A67B6B53-0DBB-41FF-977A-9CA696D7457E}"/>
            </a:ext>
          </a:extLst>
        </xdr:cNvPr>
        <xdr:cNvSpPr/>
      </xdr:nvSpPr>
      <xdr:spPr>
        <a:xfrm>
          <a:off x="14541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134801</xdr:rowOff>
    </xdr:from>
    <xdr:to>
      <xdr:col>72</xdr:col>
      <xdr:colOff>38100</xdr:colOff>
      <xdr:row>104</xdr:row>
      <xdr:rowOff>64951</xdr:rowOff>
    </xdr:to>
    <xdr:sp macro="" textlink="">
      <xdr:nvSpPr>
        <xdr:cNvPr id="877" name="フローチャート: 判断 876">
          <a:extLst>
            <a:ext uri="{FF2B5EF4-FFF2-40B4-BE49-F238E27FC236}">
              <a16:creationId xmlns:a16="http://schemas.microsoft.com/office/drawing/2014/main" xmlns="" id="{C9F5B3F4-D91E-44E7-B523-D34D37663917}"/>
            </a:ext>
          </a:extLst>
        </xdr:cNvPr>
        <xdr:cNvSpPr/>
      </xdr:nvSpPr>
      <xdr:spPr>
        <a:xfrm>
          <a:off x="13652500" y="177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151130</xdr:rowOff>
    </xdr:from>
    <xdr:to>
      <xdr:col>67</xdr:col>
      <xdr:colOff>101600</xdr:colOff>
      <xdr:row>104</xdr:row>
      <xdr:rowOff>81280</xdr:rowOff>
    </xdr:to>
    <xdr:sp macro="" textlink="">
      <xdr:nvSpPr>
        <xdr:cNvPr id="878" name="フローチャート: 判断 877">
          <a:extLst>
            <a:ext uri="{FF2B5EF4-FFF2-40B4-BE49-F238E27FC236}">
              <a16:creationId xmlns:a16="http://schemas.microsoft.com/office/drawing/2014/main" xmlns="" id="{8117B264-24CF-4CB4-93CD-F0F3020D37C0}"/>
            </a:ext>
          </a:extLst>
        </xdr:cNvPr>
        <xdr:cNvSpPr/>
      </xdr:nvSpPr>
      <xdr:spPr>
        <a:xfrm>
          <a:off x="12763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xmlns="" id="{ACB3D726-8BB2-4AB9-803A-91E719CFE92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xmlns="" id="{48B96897-5F2A-428E-B50F-D596CF3FDCD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xmlns="" id="{2CC6E37D-7948-4BF2-88D8-1D8C84BDFBA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xmlns="" id="{EABDE506-4718-450F-A7D4-ECE6F7C10DC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xmlns="" id="{CFC2FC0D-3131-4594-9948-5B75275FC4C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160927</xdr:rowOff>
    </xdr:from>
    <xdr:to>
      <xdr:col>85</xdr:col>
      <xdr:colOff>177800</xdr:colOff>
      <xdr:row>100</xdr:row>
      <xdr:rowOff>91077</xdr:rowOff>
    </xdr:to>
    <xdr:sp macro="" textlink="">
      <xdr:nvSpPr>
        <xdr:cNvPr id="884" name="楕円 883">
          <a:extLst>
            <a:ext uri="{FF2B5EF4-FFF2-40B4-BE49-F238E27FC236}">
              <a16:creationId xmlns:a16="http://schemas.microsoft.com/office/drawing/2014/main" xmlns="" id="{CB1672C8-D0D2-4B7F-B4A2-66B497CFF023}"/>
            </a:ext>
          </a:extLst>
        </xdr:cNvPr>
        <xdr:cNvSpPr/>
      </xdr:nvSpPr>
      <xdr:spPr>
        <a:xfrm>
          <a:off x="16268700" y="1713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113954</xdr:rowOff>
    </xdr:from>
    <xdr:ext cx="340478" cy="259045"/>
    <xdr:sp macro="" textlink="">
      <xdr:nvSpPr>
        <xdr:cNvPr id="885" name="【庁舎】&#10;有形固定資産減価償却率該当値テキスト">
          <a:extLst>
            <a:ext uri="{FF2B5EF4-FFF2-40B4-BE49-F238E27FC236}">
              <a16:creationId xmlns:a16="http://schemas.microsoft.com/office/drawing/2014/main" xmlns="" id="{20D45C3A-D5F5-4C78-9818-F31E9F771984}"/>
            </a:ext>
          </a:extLst>
        </xdr:cNvPr>
        <xdr:cNvSpPr txBox="1"/>
      </xdr:nvSpPr>
      <xdr:spPr>
        <a:xfrm>
          <a:off x="16357600" y="17087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160927</xdr:rowOff>
    </xdr:from>
    <xdr:to>
      <xdr:col>81</xdr:col>
      <xdr:colOff>101600</xdr:colOff>
      <xdr:row>100</xdr:row>
      <xdr:rowOff>91077</xdr:rowOff>
    </xdr:to>
    <xdr:sp macro="" textlink="">
      <xdr:nvSpPr>
        <xdr:cNvPr id="886" name="楕円 885">
          <a:extLst>
            <a:ext uri="{FF2B5EF4-FFF2-40B4-BE49-F238E27FC236}">
              <a16:creationId xmlns:a16="http://schemas.microsoft.com/office/drawing/2014/main" xmlns="" id="{C786AAED-A3AA-4311-9C3E-1E1B3624CDD7}"/>
            </a:ext>
          </a:extLst>
        </xdr:cNvPr>
        <xdr:cNvSpPr/>
      </xdr:nvSpPr>
      <xdr:spPr>
        <a:xfrm>
          <a:off x="15430500" y="1713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40277</xdr:rowOff>
    </xdr:from>
    <xdr:to>
      <xdr:col>85</xdr:col>
      <xdr:colOff>127000</xdr:colOff>
      <xdr:row>100</xdr:row>
      <xdr:rowOff>40277</xdr:rowOff>
    </xdr:to>
    <xdr:cxnSp macro="">
      <xdr:nvCxnSpPr>
        <xdr:cNvPr id="887" name="直線コネクタ 886">
          <a:extLst>
            <a:ext uri="{FF2B5EF4-FFF2-40B4-BE49-F238E27FC236}">
              <a16:creationId xmlns:a16="http://schemas.microsoft.com/office/drawing/2014/main" xmlns="" id="{A95646BB-7130-4FF1-8BA7-F37B457B390C}"/>
            </a:ext>
          </a:extLst>
        </xdr:cNvPr>
        <xdr:cNvCxnSpPr/>
      </xdr:nvCxnSpPr>
      <xdr:spPr>
        <a:xfrm>
          <a:off x="15481300" y="171852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116839</xdr:rowOff>
    </xdr:from>
    <xdr:to>
      <xdr:col>76</xdr:col>
      <xdr:colOff>165100</xdr:colOff>
      <xdr:row>100</xdr:row>
      <xdr:rowOff>46989</xdr:rowOff>
    </xdr:to>
    <xdr:sp macro="" textlink="">
      <xdr:nvSpPr>
        <xdr:cNvPr id="888" name="楕円 887">
          <a:extLst>
            <a:ext uri="{FF2B5EF4-FFF2-40B4-BE49-F238E27FC236}">
              <a16:creationId xmlns:a16="http://schemas.microsoft.com/office/drawing/2014/main" xmlns="" id="{F2DC3EDB-5373-4434-B784-0315802B7A50}"/>
            </a:ext>
          </a:extLst>
        </xdr:cNvPr>
        <xdr:cNvSpPr/>
      </xdr:nvSpPr>
      <xdr:spPr>
        <a:xfrm>
          <a:off x="14541500" y="1709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167639</xdr:rowOff>
    </xdr:from>
    <xdr:to>
      <xdr:col>81</xdr:col>
      <xdr:colOff>50800</xdr:colOff>
      <xdr:row>100</xdr:row>
      <xdr:rowOff>40277</xdr:rowOff>
    </xdr:to>
    <xdr:cxnSp macro="">
      <xdr:nvCxnSpPr>
        <xdr:cNvPr id="889" name="直線コネクタ 888">
          <a:extLst>
            <a:ext uri="{FF2B5EF4-FFF2-40B4-BE49-F238E27FC236}">
              <a16:creationId xmlns:a16="http://schemas.microsoft.com/office/drawing/2014/main" xmlns="" id="{BD50D130-F0A6-4E26-9B5C-EBD3E5A0128E}"/>
            </a:ext>
          </a:extLst>
        </xdr:cNvPr>
        <xdr:cNvCxnSpPr/>
      </xdr:nvCxnSpPr>
      <xdr:spPr>
        <a:xfrm>
          <a:off x="14592300" y="17141189"/>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69487</xdr:rowOff>
    </xdr:from>
    <xdr:to>
      <xdr:col>72</xdr:col>
      <xdr:colOff>38100</xdr:colOff>
      <xdr:row>99</xdr:row>
      <xdr:rowOff>171087</xdr:rowOff>
    </xdr:to>
    <xdr:sp macro="" textlink="">
      <xdr:nvSpPr>
        <xdr:cNvPr id="890" name="楕円 889">
          <a:extLst>
            <a:ext uri="{FF2B5EF4-FFF2-40B4-BE49-F238E27FC236}">
              <a16:creationId xmlns:a16="http://schemas.microsoft.com/office/drawing/2014/main" xmlns="" id="{FC49E0C7-09BC-44F6-99A1-41B689598983}"/>
            </a:ext>
          </a:extLst>
        </xdr:cNvPr>
        <xdr:cNvSpPr/>
      </xdr:nvSpPr>
      <xdr:spPr>
        <a:xfrm>
          <a:off x="13652500" y="1704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120287</xdr:rowOff>
    </xdr:from>
    <xdr:to>
      <xdr:col>76</xdr:col>
      <xdr:colOff>114300</xdr:colOff>
      <xdr:row>99</xdr:row>
      <xdr:rowOff>167639</xdr:rowOff>
    </xdr:to>
    <xdr:cxnSp macro="">
      <xdr:nvCxnSpPr>
        <xdr:cNvPr id="891" name="直線コネクタ 890">
          <a:extLst>
            <a:ext uri="{FF2B5EF4-FFF2-40B4-BE49-F238E27FC236}">
              <a16:creationId xmlns:a16="http://schemas.microsoft.com/office/drawing/2014/main" xmlns="" id="{48974822-4A72-4781-AE8B-970BA732EBAE}"/>
            </a:ext>
          </a:extLst>
        </xdr:cNvPr>
        <xdr:cNvCxnSpPr/>
      </xdr:nvCxnSpPr>
      <xdr:spPr>
        <a:xfrm>
          <a:off x="13703300" y="17093837"/>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100512</xdr:rowOff>
    </xdr:from>
    <xdr:to>
      <xdr:col>67</xdr:col>
      <xdr:colOff>101600</xdr:colOff>
      <xdr:row>108</xdr:row>
      <xdr:rowOff>30662</xdr:rowOff>
    </xdr:to>
    <xdr:sp macro="" textlink="">
      <xdr:nvSpPr>
        <xdr:cNvPr id="892" name="楕円 891">
          <a:extLst>
            <a:ext uri="{FF2B5EF4-FFF2-40B4-BE49-F238E27FC236}">
              <a16:creationId xmlns:a16="http://schemas.microsoft.com/office/drawing/2014/main" xmlns="" id="{DC5ABD7F-3286-43B9-82F2-4DE44F6D9AD9}"/>
            </a:ext>
          </a:extLst>
        </xdr:cNvPr>
        <xdr:cNvSpPr/>
      </xdr:nvSpPr>
      <xdr:spPr>
        <a:xfrm>
          <a:off x="12763500" y="1844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120287</xdr:rowOff>
    </xdr:from>
    <xdr:to>
      <xdr:col>71</xdr:col>
      <xdr:colOff>177800</xdr:colOff>
      <xdr:row>107</xdr:row>
      <xdr:rowOff>151312</xdr:rowOff>
    </xdr:to>
    <xdr:cxnSp macro="">
      <xdr:nvCxnSpPr>
        <xdr:cNvPr id="893" name="直線コネクタ 892">
          <a:extLst>
            <a:ext uri="{FF2B5EF4-FFF2-40B4-BE49-F238E27FC236}">
              <a16:creationId xmlns:a16="http://schemas.microsoft.com/office/drawing/2014/main" xmlns="" id="{D81D5A0B-680B-4824-8210-38F41F5E6580}"/>
            </a:ext>
          </a:extLst>
        </xdr:cNvPr>
        <xdr:cNvCxnSpPr/>
      </xdr:nvCxnSpPr>
      <xdr:spPr>
        <a:xfrm flipV="1">
          <a:off x="12814300" y="17093837"/>
          <a:ext cx="889000" cy="140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121393</xdr:rowOff>
    </xdr:from>
    <xdr:ext cx="405111" cy="259045"/>
    <xdr:sp macro="" textlink="">
      <xdr:nvSpPr>
        <xdr:cNvPr id="894" name="n_1aveValue【庁舎】&#10;有形固定資産減価償却率">
          <a:extLst>
            <a:ext uri="{FF2B5EF4-FFF2-40B4-BE49-F238E27FC236}">
              <a16:creationId xmlns:a16="http://schemas.microsoft.com/office/drawing/2014/main" xmlns="" id="{370517DD-C342-49DE-9D61-1AA15D912683}"/>
            </a:ext>
          </a:extLst>
        </xdr:cNvPr>
        <xdr:cNvSpPr txBox="1"/>
      </xdr:nvSpPr>
      <xdr:spPr>
        <a:xfrm>
          <a:off x="152660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96900</xdr:rowOff>
    </xdr:from>
    <xdr:ext cx="405111" cy="259045"/>
    <xdr:sp macro="" textlink="">
      <xdr:nvSpPr>
        <xdr:cNvPr id="895" name="n_2aveValue【庁舎】&#10;有形固定資産減価償却率">
          <a:extLst>
            <a:ext uri="{FF2B5EF4-FFF2-40B4-BE49-F238E27FC236}">
              <a16:creationId xmlns:a16="http://schemas.microsoft.com/office/drawing/2014/main" xmlns="" id="{8C16EDB4-4FB5-4CC9-8FF7-DF7D5A251200}"/>
            </a:ext>
          </a:extLst>
        </xdr:cNvPr>
        <xdr:cNvSpPr txBox="1"/>
      </xdr:nvSpPr>
      <xdr:spPr>
        <a:xfrm>
          <a:off x="143897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56078</xdr:rowOff>
    </xdr:from>
    <xdr:ext cx="405111" cy="259045"/>
    <xdr:sp macro="" textlink="">
      <xdr:nvSpPr>
        <xdr:cNvPr id="896" name="n_3aveValue【庁舎】&#10;有形固定資産減価償却率">
          <a:extLst>
            <a:ext uri="{FF2B5EF4-FFF2-40B4-BE49-F238E27FC236}">
              <a16:creationId xmlns:a16="http://schemas.microsoft.com/office/drawing/2014/main" xmlns="" id="{09B9492C-8372-4DEA-B0F7-F375DDAF1073}"/>
            </a:ext>
          </a:extLst>
        </xdr:cNvPr>
        <xdr:cNvSpPr txBox="1"/>
      </xdr:nvSpPr>
      <xdr:spPr>
        <a:xfrm>
          <a:off x="13500744" y="1788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97807</xdr:rowOff>
    </xdr:from>
    <xdr:ext cx="405111" cy="259045"/>
    <xdr:sp macro="" textlink="">
      <xdr:nvSpPr>
        <xdr:cNvPr id="897" name="n_4aveValue【庁舎】&#10;有形固定資産減価償却率">
          <a:extLst>
            <a:ext uri="{FF2B5EF4-FFF2-40B4-BE49-F238E27FC236}">
              <a16:creationId xmlns:a16="http://schemas.microsoft.com/office/drawing/2014/main" xmlns="" id="{DCEDBE01-7465-444A-9809-085B1F373034}"/>
            </a:ext>
          </a:extLst>
        </xdr:cNvPr>
        <xdr:cNvSpPr txBox="1"/>
      </xdr:nvSpPr>
      <xdr:spPr>
        <a:xfrm>
          <a:off x="12611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107604</xdr:rowOff>
    </xdr:from>
    <xdr:ext cx="340478" cy="259045"/>
    <xdr:sp macro="" textlink="">
      <xdr:nvSpPr>
        <xdr:cNvPr id="898" name="n_1mainValue【庁舎】&#10;有形固定資産減価償却率">
          <a:extLst>
            <a:ext uri="{FF2B5EF4-FFF2-40B4-BE49-F238E27FC236}">
              <a16:creationId xmlns:a16="http://schemas.microsoft.com/office/drawing/2014/main" xmlns="" id="{A0C21337-AE7A-429A-80FB-D859E077BC21}"/>
            </a:ext>
          </a:extLst>
        </xdr:cNvPr>
        <xdr:cNvSpPr txBox="1"/>
      </xdr:nvSpPr>
      <xdr:spPr>
        <a:xfrm>
          <a:off x="15298361" y="169097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63516</xdr:rowOff>
    </xdr:from>
    <xdr:ext cx="340478" cy="259045"/>
    <xdr:sp macro="" textlink="">
      <xdr:nvSpPr>
        <xdr:cNvPr id="899" name="n_2mainValue【庁舎】&#10;有形固定資産減価償却率">
          <a:extLst>
            <a:ext uri="{FF2B5EF4-FFF2-40B4-BE49-F238E27FC236}">
              <a16:creationId xmlns:a16="http://schemas.microsoft.com/office/drawing/2014/main" xmlns="" id="{86C89F8D-B388-4258-BF0A-B72B4430094C}"/>
            </a:ext>
          </a:extLst>
        </xdr:cNvPr>
        <xdr:cNvSpPr txBox="1"/>
      </xdr:nvSpPr>
      <xdr:spPr>
        <a:xfrm>
          <a:off x="14422061" y="168656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16164</xdr:rowOff>
    </xdr:from>
    <xdr:ext cx="340478" cy="259045"/>
    <xdr:sp macro="" textlink="">
      <xdr:nvSpPr>
        <xdr:cNvPr id="900" name="n_3mainValue【庁舎】&#10;有形固定資産減価償却率">
          <a:extLst>
            <a:ext uri="{FF2B5EF4-FFF2-40B4-BE49-F238E27FC236}">
              <a16:creationId xmlns:a16="http://schemas.microsoft.com/office/drawing/2014/main" xmlns="" id="{8C26DCA4-8D9E-4D9F-BE38-DDD34D4B0B63}"/>
            </a:ext>
          </a:extLst>
        </xdr:cNvPr>
        <xdr:cNvSpPr txBox="1"/>
      </xdr:nvSpPr>
      <xdr:spPr>
        <a:xfrm>
          <a:off x="13533061" y="168182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21789</xdr:rowOff>
    </xdr:from>
    <xdr:ext cx="405111" cy="259045"/>
    <xdr:sp macro="" textlink="">
      <xdr:nvSpPr>
        <xdr:cNvPr id="901" name="n_4mainValue【庁舎】&#10;有形固定資産減価償却率">
          <a:extLst>
            <a:ext uri="{FF2B5EF4-FFF2-40B4-BE49-F238E27FC236}">
              <a16:creationId xmlns:a16="http://schemas.microsoft.com/office/drawing/2014/main" xmlns="" id="{B8F5793C-63CF-4970-8587-0B6CE3A16ADE}"/>
            </a:ext>
          </a:extLst>
        </xdr:cNvPr>
        <xdr:cNvSpPr txBox="1"/>
      </xdr:nvSpPr>
      <xdr:spPr>
        <a:xfrm>
          <a:off x="12611744" y="1853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a:extLst>
            <a:ext uri="{FF2B5EF4-FFF2-40B4-BE49-F238E27FC236}">
              <a16:creationId xmlns:a16="http://schemas.microsoft.com/office/drawing/2014/main" xmlns="" id="{777B87FF-42E8-4C75-BF8B-B402D01CA93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a:extLst>
            <a:ext uri="{FF2B5EF4-FFF2-40B4-BE49-F238E27FC236}">
              <a16:creationId xmlns:a16="http://schemas.microsoft.com/office/drawing/2014/main" xmlns="" id="{67DA9D96-E172-4A6D-9E82-98C68E77542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a:extLst>
            <a:ext uri="{FF2B5EF4-FFF2-40B4-BE49-F238E27FC236}">
              <a16:creationId xmlns:a16="http://schemas.microsoft.com/office/drawing/2014/main" xmlns="" id="{8F17E54F-AF1A-42EA-AB18-2F64227C135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a:extLst>
            <a:ext uri="{FF2B5EF4-FFF2-40B4-BE49-F238E27FC236}">
              <a16:creationId xmlns:a16="http://schemas.microsoft.com/office/drawing/2014/main" xmlns="" id="{92BEF645-7126-43F5-AAAA-D391F09F82C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a:extLst>
            <a:ext uri="{FF2B5EF4-FFF2-40B4-BE49-F238E27FC236}">
              <a16:creationId xmlns:a16="http://schemas.microsoft.com/office/drawing/2014/main" xmlns="" id="{2CF55C22-392C-4E21-B07E-834D19ED40F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a:extLst>
            <a:ext uri="{FF2B5EF4-FFF2-40B4-BE49-F238E27FC236}">
              <a16:creationId xmlns:a16="http://schemas.microsoft.com/office/drawing/2014/main" xmlns="" id="{633B201B-ED84-4BC3-8CBE-2A9AE938478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a:extLst>
            <a:ext uri="{FF2B5EF4-FFF2-40B4-BE49-F238E27FC236}">
              <a16:creationId xmlns:a16="http://schemas.microsoft.com/office/drawing/2014/main" xmlns="" id="{A3FBE40A-46C4-4FBA-98E5-9C864025C48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a:extLst>
            <a:ext uri="{FF2B5EF4-FFF2-40B4-BE49-F238E27FC236}">
              <a16:creationId xmlns:a16="http://schemas.microsoft.com/office/drawing/2014/main" xmlns="" id="{434E3A60-78E4-46F7-8343-81D79C6FE7D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a:extLst>
            <a:ext uri="{FF2B5EF4-FFF2-40B4-BE49-F238E27FC236}">
              <a16:creationId xmlns:a16="http://schemas.microsoft.com/office/drawing/2014/main" xmlns="" id="{20722912-F5A4-4234-AC24-AB5719553C9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a:extLst>
            <a:ext uri="{FF2B5EF4-FFF2-40B4-BE49-F238E27FC236}">
              <a16:creationId xmlns:a16="http://schemas.microsoft.com/office/drawing/2014/main" xmlns="" id="{E34A104D-6ABE-4DAB-86AE-D1926F61803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2" name="直線コネクタ 911">
          <a:extLst>
            <a:ext uri="{FF2B5EF4-FFF2-40B4-BE49-F238E27FC236}">
              <a16:creationId xmlns:a16="http://schemas.microsoft.com/office/drawing/2014/main" xmlns="" id="{4D9C9D51-1BB4-42DE-860A-A09C30E7961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3" name="テキスト ボックス 912">
          <a:extLst>
            <a:ext uri="{FF2B5EF4-FFF2-40B4-BE49-F238E27FC236}">
              <a16:creationId xmlns:a16="http://schemas.microsoft.com/office/drawing/2014/main" xmlns="" id="{F4863D18-6B4F-4FF7-A76B-07E7CED6CAA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4" name="直線コネクタ 913">
          <a:extLst>
            <a:ext uri="{FF2B5EF4-FFF2-40B4-BE49-F238E27FC236}">
              <a16:creationId xmlns:a16="http://schemas.microsoft.com/office/drawing/2014/main" xmlns="" id="{774B47F0-0399-471E-9C28-4B7268BC17B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5" name="テキスト ボックス 914">
          <a:extLst>
            <a:ext uri="{FF2B5EF4-FFF2-40B4-BE49-F238E27FC236}">
              <a16:creationId xmlns:a16="http://schemas.microsoft.com/office/drawing/2014/main" xmlns="" id="{51F82E94-84B6-47FB-87A2-3229D97C00B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6" name="直線コネクタ 915">
          <a:extLst>
            <a:ext uri="{FF2B5EF4-FFF2-40B4-BE49-F238E27FC236}">
              <a16:creationId xmlns:a16="http://schemas.microsoft.com/office/drawing/2014/main" xmlns="" id="{371AB205-0266-4D85-BC31-62121891644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7" name="テキスト ボックス 916">
          <a:extLst>
            <a:ext uri="{FF2B5EF4-FFF2-40B4-BE49-F238E27FC236}">
              <a16:creationId xmlns:a16="http://schemas.microsoft.com/office/drawing/2014/main" xmlns="" id="{EA2954E5-AAF1-4F61-BC19-B45048858BD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8" name="直線コネクタ 917">
          <a:extLst>
            <a:ext uri="{FF2B5EF4-FFF2-40B4-BE49-F238E27FC236}">
              <a16:creationId xmlns:a16="http://schemas.microsoft.com/office/drawing/2014/main" xmlns="" id="{25403C24-7EDD-4561-A647-EB99E11B851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9" name="テキスト ボックス 918">
          <a:extLst>
            <a:ext uri="{FF2B5EF4-FFF2-40B4-BE49-F238E27FC236}">
              <a16:creationId xmlns:a16="http://schemas.microsoft.com/office/drawing/2014/main" xmlns="" id="{AF551C2F-07A9-4664-A0E9-758EE48405B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0" name="直線コネクタ 919">
          <a:extLst>
            <a:ext uri="{FF2B5EF4-FFF2-40B4-BE49-F238E27FC236}">
              <a16:creationId xmlns:a16="http://schemas.microsoft.com/office/drawing/2014/main" xmlns="" id="{1EB51CC7-1440-4D01-9880-808898C832E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1" name="テキスト ボックス 920">
          <a:extLst>
            <a:ext uri="{FF2B5EF4-FFF2-40B4-BE49-F238E27FC236}">
              <a16:creationId xmlns:a16="http://schemas.microsoft.com/office/drawing/2014/main" xmlns="" id="{A8025193-90F2-4E2E-ACC0-E4E1307845A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xmlns="" id="{6FC0A4B8-C5DF-40E7-9170-FAD0EC415B3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xmlns="" id="{5E9A9C89-A5AB-4BE7-93BD-5151705870E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xmlns="" id="{0FC83A02-7CAD-49B1-B0EE-C3E7B921C67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148589</xdr:rowOff>
    </xdr:to>
    <xdr:cxnSp macro="">
      <xdr:nvCxnSpPr>
        <xdr:cNvPr id="925" name="直線コネクタ 924">
          <a:extLst>
            <a:ext uri="{FF2B5EF4-FFF2-40B4-BE49-F238E27FC236}">
              <a16:creationId xmlns:a16="http://schemas.microsoft.com/office/drawing/2014/main" xmlns="" id="{C40E3CC0-AE7B-42F4-BC53-8B15AEC58E90}"/>
            </a:ext>
          </a:extLst>
        </xdr:cNvPr>
        <xdr:cNvCxnSpPr/>
      </xdr:nvCxnSpPr>
      <xdr:spPr>
        <a:xfrm flipV="1">
          <a:off x="22160864" y="1722120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926" name="【庁舎】&#10;一人当たり面積最小値テキスト">
          <a:extLst>
            <a:ext uri="{FF2B5EF4-FFF2-40B4-BE49-F238E27FC236}">
              <a16:creationId xmlns:a16="http://schemas.microsoft.com/office/drawing/2014/main" xmlns="" id="{8F2830E5-2A2A-4DF9-8A72-4B6BD7FECE9F}"/>
            </a:ext>
          </a:extLst>
        </xdr:cNvPr>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927" name="直線コネクタ 926">
          <a:extLst>
            <a:ext uri="{FF2B5EF4-FFF2-40B4-BE49-F238E27FC236}">
              <a16:creationId xmlns:a16="http://schemas.microsoft.com/office/drawing/2014/main" xmlns="" id="{5C4505AF-BE42-4DB5-8D0A-02F409E0F666}"/>
            </a:ext>
          </a:extLst>
        </xdr:cNvPr>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928" name="【庁舎】&#10;一人当たり面積最大値テキスト">
          <a:extLst>
            <a:ext uri="{FF2B5EF4-FFF2-40B4-BE49-F238E27FC236}">
              <a16:creationId xmlns:a16="http://schemas.microsoft.com/office/drawing/2014/main" xmlns="" id="{CAFF8E90-F907-4A0E-97F4-9FE7845DC937}"/>
            </a:ext>
          </a:extLst>
        </xdr:cNvPr>
        <xdr:cNvSpPr txBox="1"/>
      </xdr:nvSpPr>
      <xdr:spPr>
        <a:xfrm>
          <a:off x="22199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929" name="直線コネクタ 928">
          <a:extLst>
            <a:ext uri="{FF2B5EF4-FFF2-40B4-BE49-F238E27FC236}">
              <a16:creationId xmlns:a16="http://schemas.microsoft.com/office/drawing/2014/main" xmlns="" id="{F5E94A65-DAC4-4601-9B0F-31D0CA6F1177}"/>
            </a:ext>
          </a:extLst>
        </xdr:cNvPr>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140988</xdr:rowOff>
    </xdr:from>
    <xdr:ext cx="469744" cy="259045"/>
    <xdr:sp macro="" textlink="">
      <xdr:nvSpPr>
        <xdr:cNvPr id="930" name="【庁舎】&#10;一人当たり面積平均値テキスト">
          <a:extLst>
            <a:ext uri="{FF2B5EF4-FFF2-40B4-BE49-F238E27FC236}">
              <a16:creationId xmlns:a16="http://schemas.microsoft.com/office/drawing/2014/main" xmlns="" id="{B228939C-7034-45EE-8688-9F009ABA43C3}"/>
            </a:ext>
          </a:extLst>
        </xdr:cNvPr>
        <xdr:cNvSpPr txBox="1"/>
      </xdr:nvSpPr>
      <xdr:spPr>
        <a:xfrm>
          <a:off x="22199600" y="17971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931" name="フローチャート: 判断 930">
          <a:extLst>
            <a:ext uri="{FF2B5EF4-FFF2-40B4-BE49-F238E27FC236}">
              <a16:creationId xmlns:a16="http://schemas.microsoft.com/office/drawing/2014/main" xmlns="" id="{B02E7F4B-91AB-43CC-83F5-C845E6E7F968}"/>
            </a:ext>
          </a:extLst>
        </xdr:cNvPr>
        <xdr:cNvSpPr/>
      </xdr:nvSpPr>
      <xdr:spPr>
        <a:xfrm>
          <a:off x="22110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10161</xdr:rowOff>
    </xdr:from>
    <xdr:to>
      <xdr:col>112</xdr:col>
      <xdr:colOff>38100</xdr:colOff>
      <xdr:row>105</xdr:row>
      <xdr:rowOff>111761</xdr:rowOff>
    </xdr:to>
    <xdr:sp macro="" textlink="">
      <xdr:nvSpPr>
        <xdr:cNvPr id="932" name="フローチャート: 判断 931">
          <a:extLst>
            <a:ext uri="{FF2B5EF4-FFF2-40B4-BE49-F238E27FC236}">
              <a16:creationId xmlns:a16="http://schemas.microsoft.com/office/drawing/2014/main" xmlns="" id="{821AF296-9B7E-4344-BC89-80A3F2C0DF9F}"/>
            </a:ext>
          </a:extLst>
        </xdr:cNvPr>
        <xdr:cNvSpPr/>
      </xdr:nvSpPr>
      <xdr:spPr>
        <a:xfrm>
          <a:off x="21272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933" name="フローチャート: 判断 932">
          <a:extLst>
            <a:ext uri="{FF2B5EF4-FFF2-40B4-BE49-F238E27FC236}">
              <a16:creationId xmlns:a16="http://schemas.microsoft.com/office/drawing/2014/main" xmlns="" id="{2B41578B-AF04-408D-8A54-698975D214E3}"/>
            </a:ext>
          </a:extLst>
        </xdr:cNvPr>
        <xdr:cNvSpPr/>
      </xdr:nvSpPr>
      <xdr:spPr>
        <a:xfrm>
          <a:off x="20383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21589</xdr:rowOff>
    </xdr:from>
    <xdr:to>
      <xdr:col>102</xdr:col>
      <xdr:colOff>165100</xdr:colOff>
      <xdr:row>105</xdr:row>
      <xdr:rowOff>123189</xdr:rowOff>
    </xdr:to>
    <xdr:sp macro="" textlink="">
      <xdr:nvSpPr>
        <xdr:cNvPr id="934" name="フローチャート: 判断 933">
          <a:extLst>
            <a:ext uri="{FF2B5EF4-FFF2-40B4-BE49-F238E27FC236}">
              <a16:creationId xmlns:a16="http://schemas.microsoft.com/office/drawing/2014/main" xmlns="" id="{CA9DA3BD-D1F9-4108-B1D4-D90109DCBD3D}"/>
            </a:ext>
          </a:extLst>
        </xdr:cNvPr>
        <xdr:cNvSpPr/>
      </xdr:nvSpPr>
      <xdr:spPr>
        <a:xfrm>
          <a:off x="19494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33020</xdr:rowOff>
    </xdr:from>
    <xdr:to>
      <xdr:col>98</xdr:col>
      <xdr:colOff>38100</xdr:colOff>
      <xdr:row>105</xdr:row>
      <xdr:rowOff>134620</xdr:rowOff>
    </xdr:to>
    <xdr:sp macro="" textlink="">
      <xdr:nvSpPr>
        <xdr:cNvPr id="935" name="フローチャート: 判断 934">
          <a:extLst>
            <a:ext uri="{FF2B5EF4-FFF2-40B4-BE49-F238E27FC236}">
              <a16:creationId xmlns:a16="http://schemas.microsoft.com/office/drawing/2014/main" xmlns="" id="{7F6A7156-81B9-4C96-B050-5409006778C2}"/>
            </a:ext>
          </a:extLst>
        </xdr:cNvPr>
        <xdr:cNvSpPr/>
      </xdr:nvSpPr>
      <xdr:spPr>
        <a:xfrm>
          <a:off x="18605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xmlns="" id="{C4476843-BBF4-4DE9-A727-4EF00AF66C5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xmlns="" id="{9C5F90CB-B843-47D8-9FF1-8E7D8614E5A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xmlns="" id="{1DC86FC1-E9E0-4CD5-9DFC-526F840CC80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xmlns="" id="{73D17E1F-8686-4F5D-B4AA-DA3D11AD30C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xmlns="" id="{D0EABA16-0569-4FB8-9874-16E19C40FF7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13970</xdr:rowOff>
    </xdr:from>
    <xdr:to>
      <xdr:col>116</xdr:col>
      <xdr:colOff>114300</xdr:colOff>
      <xdr:row>104</xdr:row>
      <xdr:rowOff>115570</xdr:rowOff>
    </xdr:to>
    <xdr:sp macro="" textlink="">
      <xdr:nvSpPr>
        <xdr:cNvPr id="941" name="楕円 940">
          <a:extLst>
            <a:ext uri="{FF2B5EF4-FFF2-40B4-BE49-F238E27FC236}">
              <a16:creationId xmlns:a16="http://schemas.microsoft.com/office/drawing/2014/main" xmlns="" id="{3E76DA4A-BC07-4A1C-AAA3-2B79C2E6A40B}"/>
            </a:ext>
          </a:extLst>
        </xdr:cNvPr>
        <xdr:cNvSpPr/>
      </xdr:nvSpPr>
      <xdr:spPr>
        <a:xfrm>
          <a:off x="221107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36847</xdr:rowOff>
    </xdr:from>
    <xdr:ext cx="469744" cy="259045"/>
    <xdr:sp macro="" textlink="">
      <xdr:nvSpPr>
        <xdr:cNvPr id="942" name="【庁舎】&#10;一人当たり面積該当値テキスト">
          <a:extLst>
            <a:ext uri="{FF2B5EF4-FFF2-40B4-BE49-F238E27FC236}">
              <a16:creationId xmlns:a16="http://schemas.microsoft.com/office/drawing/2014/main" xmlns="" id="{02FB718D-59E0-4906-BD82-57E61E6F2EE1}"/>
            </a:ext>
          </a:extLst>
        </xdr:cNvPr>
        <xdr:cNvSpPr txBox="1"/>
      </xdr:nvSpPr>
      <xdr:spPr>
        <a:xfrm>
          <a:off x="22199600" y="1769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6350</xdr:rowOff>
    </xdr:from>
    <xdr:to>
      <xdr:col>112</xdr:col>
      <xdr:colOff>38100</xdr:colOff>
      <xdr:row>104</xdr:row>
      <xdr:rowOff>107950</xdr:rowOff>
    </xdr:to>
    <xdr:sp macro="" textlink="">
      <xdr:nvSpPr>
        <xdr:cNvPr id="943" name="楕円 942">
          <a:extLst>
            <a:ext uri="{FF2B5EF4-FFF2-40B4-BE49-F238E27FC236}">
              <a16:creationId xmlns:a16="http://schemas.microsoft.com/office/drawing/2014/main" xmlns="" id="{C990814A-E401-4D65-B0DC-D44889410E1A}"/>
            </a:ext>
          </a:extLst>
        </xdr:cNvPr>
        <xdr:cNvSpPr/>
      </xdr:nvSpPr>
      <xdr:spPr>
        <a:xfrm>
          <a:off x="21272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57150</xdr:rowOff>
    </xdr:from>
    <xdr:to>
      <xdr:col>116</xdr:col>
      <xdr:colOff>63500</xdr:colOff>
      <xdr:row>104</xdr:row>
      <xdr:rowOff>64770</xdr:rowOff>
    </xdr:to>
    <xdr:cxnSp macro="">
      <xdr:nvCxnSpPr>
        <xdr:cNvPr id="944" name="直線コネクタ 943">
          <a:extLst>
            <a:ext uri="{FF2B5EF4-FFF2-40B4-BE49-F238E27FC236}">
              <a16:creationId xmlns:a16="http://schemas.microsoft.com/office/drawing/2014/main" xmlns="" id="{B71297AB-33E3-478F-97BD-001CD90619BC}"/>
            </a:ext>
          </a:extLst>
        </xdr:cNvPr>
        <xdr:cNvCxnSpPr/>
      </xdr:nvCxnSpPr>
      <xdr:spPr>
        <a:xfrm>
          <a:off x="21323300" y="178879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2539</xdr:rowOff>
    </xdr:from>
    <xdr:to>
      <xdr:col>107</xdr:col>
      <xdr:colOff>101600</xdr:colOff>
      <xdr:row>104</xdr:row>
      <xdr:rowOff>104139</xdr:rowOff>
    </xdr:to>
    <xdr:sp macro="" textlink="">
      <xdr:nvSpPr>
        <xdr:cNvPr id="945" name="楕円 944">
          <a:extLst>
            <a:ext uri="{FF2B5EF4-FFF2-40B4-BE49-F238E27FC236}">
              <a16:creationId xmlns:a16="http://schemas.microsoft.com/office/drawing/2014/main" xmlns="" id="{DB84CA48-B3BB-4E80-8B0B-34DA6C4FDCB1}"/>
            </a:ext>
          </a:extLst>
        </xdr:cNvPr>
        <xdr:cNvSpPr/>
      </xdr:nvSpPr>
      <xdr:spPr>
        <a:xfrm>
          <a:off x="20383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53339</xdr:rowOff>
    </xdr:from>
    <xdr:to>
      <xdr:col>111</xdr:col>
      <xdr:colOff>177800</xdr:colOff>
      <xdr:row>104</xdr:row>
      <xdr:rowOff>57150</xdr:rowOff>
    </xdr:to>
    <xdr:cxnSp macro="">
      <xdr:nvCxnSpPr>
        <xdr:cNvPr id="946" name="直線コネクタ 945">
          <a:extLst>
            <a:ext uri="{FF2B5EF4-FFF2-40B4-BE49-F238E27FC236}">
              <a16:creationId xmlns:a16="http://schemas.microsoft.com/office/drawing/2014/main" xmlns="" id="{B083B67F-E5E7-49DD-B82D-C9AF23E740E0}"/>
            </a:ext>
          </a:extLst>
        </xdr:cNvPr>
        <xdr:cNvCxnSpPr/>
      </xdr:nvCxnSpPr>
      <xdr:spPr>
        <a:xfrm>
          <a:off x="20434300" y="178841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170180</xdr:rowOff>
    </xdr:from>
    <xdr:to>
      <xdr:col>102</xdr:col>
      <xdr:colOff>165100</xdr:colOff>
      <xdr:row>104</xdr:row>
      <xdr:rowOff>100330</xdr:rowOff>
    </xdr:to>
    <xdr:sp macro="" textlink="">
      <xdr:nvSpPr>
        <xdr:cNvPr id="947" name="楕円 946">
          <a:extLst>
            <a:ext uri="{FF2B5EF4-FFF2-40B4-BE49-F238E27FC236}">
              <a16:creationId xmlns:a16="http://schemas.microsoft.com/office/drawing/2014/main" xmlns="" id="{5D765FE8-CAA5-4CE2-9F1F-C9E0E472BCF1}"/>
            </a:ext>
          </a:extLst>
        </xdr:cNvPr>
        <xdr:cNvSpPr/>
      </xdr:nvSpPr>
      <xdr:spPr>
        <a:xfrm>
          <a:off x="1949450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49530</xdr:rowOff>
    </xdr:from>
    <xdr:to>
      <xdr:col>107</xdr:col>
      <xdr:colOff>50800</xdr:colOff>
      <xdr:row>104</xdr:row>
      <xdr:rowOff>53339</xdr:rowOff>
    </xdr:to>
    <xdr:cxnSp macro="">
      <xdr:nvCxnSpPr>
        <xdr:cNvPr id="948" name="直線コネクタ 947">
          <a:extLst>
            <a:ext uri="{FF2B5EF4-FFF2-40B4-BE49-F238E27FC236}">
              <a16:creationId xmlns:a16="http://schemas.microsoft.com/office/drawing/2014/main" xmlns="" id="{8A680689-8525-4BEB-B48C-CA4EE68D270D}"/>
            </a:ext>
          </a:extLst>
        </xdr:cNvPr>
        <xdr:cNvCxnSpPr/>
      </xdr:nvCxnSpPr>
      <xdr:spPr>
        <a:xfrm>
          <a:off x="19545300" y="178803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2539</xdr:rowOff>
    </xdr:from>
    <xdr:to>
      <xdr:col>98</xdr:col>
      <xdr:colOff>38100</xdr:colOff>
      <xdr:row>107</xdr:row>
      <xdr:rowOff>104139</xdr:rowOff>
    </xdr:to>
    <xdr:sp macro="" textlink="">
      <xdr:nvSpPr>
        <xdr:cNvPr id="949" name="楕円 948">
          <a:extLst>
            <a:ext uri="{FF2B5EF4-FFF2-40B4-BE49-F238E27FC236}">
              <a16:creationId xmlns:a16="http://schemas.microsoft.com/office/drawing/2014/main" xmlns="" id="{F154C906-31FF-4232-9C22-7F8D26799474}"/>
            </a:ext>
          </a:extLst>
        </xdr:cNvPr>
        <xdr:cNvSpPr/>
      </xdr:nvSpPr>
      <xdr:spPr>
        <a:xfrm>
          <a:off x="18605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49530</xdr:rowOff>
    </xdr:from>
    <xdr:to>
      <xdr:col>102</xdr:col>
      <xdr:colOff>114300</xdr:colOff>
      <xdr:row>107</xdr:row>
      <xdr:rowOff>53339</xdr:rowOff>
    </xdr:to>
    <xdr:cxnSp macro="">
      <xdr:nvCxnSpPr>
        <xdr:cNvPr id="950" name="直線コネクタ 949">
          <a:extLst>
            <a:ext uri="{FF2B5EF4-FFF2-40B4-BE49-F238E27FC236}">
              <a16:creationId xmlns:a16="http://schemas.microsoft.com/office/drawing/2014/main" xmlns="" id="{64B91E0E-134D-4B90-8FE8-E8FCDBBF87C8}"/>
            </a:ext>
          </a:extLst>
        </xdr:cNvPr>
        <xdr:cNvCxnSpPr/>
      </xdr:nvCxnSpPr>
      <xdr:spPr>
        <a:xfrm flipV="1">
          <a:off x="18656300" y="17880330"/>
          <a:ext cx="889000" cy="51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102888</xdr:rowOff>
    </xdr:from>
    <xdr:ext cx="469744" cy="259045"/>
    <xdr:sp macro="" textlink="">
      <xdr:nvSpPr>
        <xdr:cNvPr id="951" name="n_1aveValue【庁舎】&#10;一人当たり面積">
          <a:extLst>
            <a:ext uri="{FF2B5EF4-FFF2-40B4-BE49-F238E27FC236}">
              <a16:creationId xmlns:a16="http://schemas.microsoft.com/office/drawing/2014/main" xmlns="" id="{225FD3A2-77B0-44F4-B095-78355EC48692}"/>
            </a:ext>
          </a:extLst>
        </xdr:cNvPr>
        <xdr:cNvSpPr txBox="1"/>
      </xdr:nvSpPr>
      <xdr:spPr>
        <a:xfrm>
          <a:off x="21075727" y="1810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114316</xdr:rowOff>
    </xdr:from>
    <xdr:ext cx="469744" cy="259045"/>
    <xdr:sp macro="" textlink="">
      <xdr:nvSpPr>
        <xdr:cNvPr id="952" name="n_2aveValue【庁舎】&#10;一人当たり面積">
          <a:extLst>
            <a:ext uri="{FF2B5EF4-FFF2-40B4-BE49-F238E27FC236}">
              <a16:creationId xmlns:a16="http://schemas.microsoft.com/office/drawing/2014/main" xmlns="" id="{1911C213-5113-47E5-9CDC-9159ED23D27F}"/>
            </a:ext>
          </a:extLst>
        </xdr:cNvPr>
        <xdr:cNvSpPr txBox="1"/>
      </xdr:nvSpPr>
      <xdr:spPr>
        <a:xfrm>
          <a:off x="201994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114316</xdr:rowOff>
    </xdr:from>
    <xdr:ext cx="469744" cy="259045"/>
    <xdr:sp macro="" textlink="">
      <xdr:nvSpPr>
        <xdr:cNvPr id="953" name="n_3aveValue【庁舎】&#10;一人当たり面積">
          <a:extLst>
            <a:ext uri="{FF2B5EF4-FFF2-40B4-BE49-F238E27FC236}">
              <a16:creationId xmlns:a16="http://schemas.microsoft.com/office/drawing/2014/main" xmlns="" id="{7F5A1139-53A4-4503-80D3-9D4738DE8F84}"/>
            </a:ext>
          </a:extLst>
        </xdr:cNvPr>
        <xdr:cNvSpPr txBox="1"/>
      </xdr:nvSpPr>
      <xdr:spPr>
        <a:xfrm>
          <a:off x="193104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151147</xdr:rowOff>
    </xdr:from>
    <xdr:ext cx="469744" cy="259045"/>
    <xdr:sp macro="" textlink="">
      <xdr:nvSpPr>
        <xdr:cNvPr id="954" name="n_4aveValue【庁舎】&#10;一人当たり面積">
          <a:extLst>
            <a:ext uri="{FF2B5EF4-FFF2-40B4-BE49-F238E27FC236}">
              <a16:creationId xmlns:a16="http://schemas.microsoft.com/office/drawing/2014/main" xmlns="" id="{83942C93-2604-4FE1-810F-1453298A8582}"/>
            </a:ext>
          </a:extLst>
        </xdr:cNvPr>
        <xdr:cNvSpPr txBox="1"/>
      </xdr:nvSpPr>
      <xdr:spPr>
        <a:xfrm>
          <a:off x="18421427"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124477</xdr:rowOff>
    </xdr:from>
    <xdr:ext cx="469744" cy="259045"/>
    <xdr:sp macro="" textlink="">
      <xdr:nvSpPr>
        <xdr:cNvPr id="955" name="n_1mainValue【庁舎】&#10;一人当たり面積">
          <a:extLst>
            <a:ext uri="{FF2B5EF4-FFF2-40B4-BE49-F238E27FC236}">
              <a16:creationId xmlns:a16="http://schemas.microsoft.com/office/drawing/2014/main" xmlns="" id="{469440AD-5759-426C-869D-BDDC0E376622}"/>
            </a:ext>
          </a:extLst>
        </xdr:cNvPr>
        <xdr:cNvSpPr txBox="1"/>
      </xdr:nvSpPr>
      <xdr:spPr>
        <a:xfrm>
          <a:off x="21075727" y="1761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120666</xdr:rowOff>
    </xdr:from>
    <xdr:ext cx="469744" cy="259045"/>
    <xdr:sp macro="" textlink="">
      <xdr:nvSpPr>
        <xdr:cNvPr id="956" name="n_2mainValue【庁舎】&#10;一人当たり面積">
          <a:extLst>
            <a:ext uri="{FF2B5EF4-FFF2-40B4-BE49-F238E27FC236}">
              <a16:creationId xmlns:a16="http://schemas.microsoft.com/office/drawing/2014/main" xmlns="" id="{0429BF68-AA87-44AA-93EA-C77A9181FCF4}"/>
            </a:ext>
          </a:extLst>
        </xdr:cNvPr>
        <xdr:cNvSpPr txBox="1"/>
      </xdr:nvSpPr>
      <xdr:spPr>
        <a:xfrm>
          <a:off x="201994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116857</xdr:rowOff>
    </xdr:from>
    <xdr:ext cx="469744" cy="259045"/>
    <xdr:sp macro="" textlink="">
      <xdr:nvSpPr>
        <xdr:cNvPr id="957" name="n_3mainValue【庁舎】&#10;一人当たり面積">
          <a:extLst>
            <a:ext uri="{FF2B5EF4-FFF2-40B4-BE49-F238E27FC236}">
              <a16:creationId xmlns:a16="http://schemas.microsoft.com/office/drawing/2014/main" xmlns="" id="{60E0B64F-2826-4DA3-8EF1-0D5B9D9BE847}"/>
            </a:ext>
          </a:extLst>
        </xdr:cNvPr>
        <xdr:cNvSpPr txBox="1"/>
      </xdr:nvSpPr>
      <xdr:spPr>
        <a:xfrm>
          <a:off x="19310427" y="1760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95266</xdr:rowOff>
    </xdr:from>
    <xdr:ext cx="469744" cy="259045"/>
    <xdr:sp macro="" textlink="">
      <xdr:nvSpPr>
        <xdr:cNvPr id="958" name="n_4mainValue【庁舎】&#10;一人当たり面積">
          <a:extLst>
            <a:ext uri="{FF2B5EF4-FFF2-40B4-BE49-F238E27FC236}">
              <a16:creationId xmlns:a16="http://schemas.microsoft.com/office/drawing/2014/main" xmlns="" id="{050579C0-0D37-4DF9-8DC6-FA3F76FEC98E}"/>
            </a:ext>
          </a:extLst>
        </xdr:cNvPr>
        <xdr:cNvSpPr txBox="1"/>
      </xdr:nvSpPr>
      <xdr:spPr>
        <a:xfrm>
          <a:off x="18421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xmlns="" id="{44E1C5DC-EC98-44B1-8CC2-512C6750780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xmlns="" id="{8BDE5B30-E664-444E-B241-69AC58ED4C4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xmlns="" id="{8A16707F-31B2-4221-912B-25719FFA17F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類似団体と比較して、有形固定資産減価償却率が特に低くなっている施設は、平成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年度に完成した庁舎である。</a:t>
          </a:r>
        </a:p>
        <a:p>
          <a:r>
            <a:rPr kumimoji="1" lang="ja-JP" altLang="en-US" sz="1300">
              <a:latin typeface="ＭＳ Ｐゴシック" panose="020B0600070205080204" pitchFamily="50" charset="-128"/>
              <a:ea typeface="ＭＳ Ｐゴシック" panose="020B0600070205080204" pitchFamily="50" charset="-128"/>
            </a:rPr>
            <a:t>他の有形固定資産が低くなっている施設は、保健センター、消防施設であり、高くなっている施設は、図書館、体育館、福祉施設、市民会館、一般廃棄物処理施設である。</a:t>
          </a:r>
        </a:p>
        <a:p>
          <a:r>
            <a:rPr kumimoji="1" lang="ja-JP" altLang="en-US" sz="1300">
              <a:latin typeface="ＭＳ Ｐゴシック" panose="020B0600070205080204" pitchFamily="50" charset="-128"/>
              <a:ea typeface="ＭＳ Ｐゴシック" panose="020B0600070205080204" pitchFamily="50" charset="-128"/>
            </a:rPr>
            <a:t>公共施設等の個別施設計画による計画的な施設の維持管理を適切に進めていく。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福岡県筑紫野市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105,692
105,010
87.73
40,104,105
38,231,549
1,472,491
20,840,048
24,860,386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81050" y="46990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財政力指数は令和２年度と比較すると減少している。</a:t>
          </a:r>
        </a:p>
        <a:p>
          <a:r>
            <a:rPr kumimoji="1" lang="ja-JP" altLang="en-US" sz="1300">
              <a:latin typeface="ＭＳ Ｐゴシック" panose="020B0600070205080204" pitchFamily="50" charset="-128"/>
              <a:ea typeface="ＭＳ Ｐゴシック" panose="020B0600070205080204" pitchFamily="50" charset="-128"/>
            </a:rPr>
            <a:t>主な要因としては、人口が増加していることや経済対策費、臨時財政対策債償還基金費が皆増したこと等により、基準財政需要額の伸びが大きいことが挙げられる。</a:t>
          </a:r>
        </a:p>
        <a:p>
          <a:r>
            <a:rPr kumimoji="1" lang="ja-JP" altLang="en-US" sz="1300">
              <a:latin typeface="ＭＳ Ｐゴシック" panose="020B0600070205080204" pitchFamily="50" charset="-128"/>
              <a:ea typeface="ＭＳ Ｐゴシック" panose="020B0600070205080204" pitchFamily="50" charset="-128"/>
            </a:rPr>
            <a:t>現在の水準を維持するために、今後も税収の確保に努めていく。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xmlns=""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xmlns=""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flipV="1">
          <a:off x="4953000" y="6312807"/>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a16="http://schemas.microsoft.com/office/drawing/2014/main" xmlns="" id="{00000000-0008-0000-0300-000043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xmlns=""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145143</xdr:rowOff>
    </xdr:from>
    <xdr:to>
      <xdr:col>23</xdr:col>
      <xdr:colOff>133350</xdr:colOff>
      <xdr:row>41</xdr:row>
      <xdr:rowOff>162378</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a:off x="4114800" y="71745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100892</xdr:rowOff>
    </xdr:from>
    <xdr:ext cx="762000" cy="259045"/>
    <xdr:sp macro="" textlink="">
      <xdr:nvSpPr>
        <xdr:cNvPr id="72" name="財政力平均値テキスト">
          <a:extLst>
            <a:ext uri="{FF2B5EF4-FFF2-40B4-BE49-F238E27FC236}">
              <a16:creationId xmlns:a16="http://schemas.microsoft.com/office/drawing/2014/main" xmlns="" id="{00000000-0008-0000-0300-000048000000}"/>
            </a:ext>
          </a:extLst>
        </xdr:cNvPr>
        <xdr:cNvSpPr txBox="1"/>
      </xdr:nvSpPr>
      <xdr:spPr>
        <a:xfrm>
          <a:off x="5041900" y="713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145143</xdr:rowOff>
    </xdr:from>
    <xdr:to>
      <xdr:col>19</xdr:col>
      <xdr:colOff>133350</xdr:colOff>
      <xdr:row>41</xdr:row>
      <xdr:rowOff>145143</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a:off x="3225800" y="7174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94343</xdr:rowOff>
    </xdr:from>
    <xdr:to>
      <xdr:col>19</xdr:col>
      <xdr:colOff>184150</xdr:colOff>
      <xdr:row>42</xdr:row>
      <xdr:rowOff>24493</xdr:rowOff>
    </xdr:to>
    <xdr:sp macro="" textlink="">
      <xdr:nvSpPr>
        <xdr:cNvPr id="75" name="フローチャート: 判断 74">
          <a:extLst>
            <a:ext uri="{FF2B5EF4-FFF2-40B4-BE49-F238E27FC236}">
              <a16:creationId xmlns:a16="http://schemas.microsoft.com/office/drawing/2014/main" xmlns="" id="{00000000-0008-0000-0300-00004B000000}"/>
            </a:ext>
          </a:extLst>
        </xdr:cNvPr>
        <xdr:cNvSpPr/>
      </xdr:nvSpPr>
      <xdr:spPr>
        <a:xfrm>
          <a:off x="4064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9270</xdr:rowOff>
    </xdr:from>
    <xdr:ext cx="7366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3733800" y="721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145143</xdr:rowOff>
    </xdr:from>
    <xdr:to>
      <xdr:col>15</xdr:col>
      <xdr:colOff>82550</xdr:colOff>
      <xdr:row>41</xdr:row>
      <xdr:rowOff>145143</xdr:rowOff>
    </xdr:to>
    <xdr:cxnSp macro="">
      <xdr:nvCxnSpPr>
        <xdr:cNvPr id="77" name="直線コネクタ 76">
          <a:extLst>
            <a:ext uri="{FF2B5EF4-FFF2-40B4-BE49-F238E27FC236}">
              <a16:creationId xmlns:a16="http://schemas.microsoft.com/office/drawing/2014/main" xmlns="" id="{00000000-0008-0000-0300-00004D000000}"/>
            </a:ext>
          </a:extLst>
        </xdr:cNvPr>
        <xdr:cNvCxnSpPr/>
      </xdr:nvCxnSpPr>
      <xdr:spPr>
        <a:xfrm>
          <a:off x="2336800" y="7174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9270</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2844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145143</xdr:rowOff>
    </xdr:from>
    <xdr:to>
      <xdr:col>11</xdr:col>
      <xdr:colOff>31750</xdr:colOff>
      <xdr:row>41</xdr:row>
      <xdr:rowOff>162378</xdr:rowOff>
    </xdr:to>
    <xdr:cxnSp macro="">
      <xdr:nvCxnSpPr>
        <xdr:cNvPr id="80" name="直線コネクタ 79">
          <a:extLst>
            <a:ext uri="{FF2B5EF4-FFF2-40B4-BE49-F238E27FC236}">
              <a16:creationId xmlns:a16="http://schemas.microsoft.com/office/drawing/2014/main" xmlns="" id="{00000000-0008-0000-0300-000050000000}"/>
            </a:ext>
          </a:extLst>
        </xdr:cNvPr>
        <xdr:cNvCxnSpPr/>
      </xdr:nvCxnSpPr>
      <xdr:spPr>
        <a:xfrm flipV="1">
          <a:off x="1447800" y="71745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a:extLst>
            <a:ext uri="{FF2B5EF4-FFF2-40B4-BE49-F238E27FC236}">
              <a16:creationId xmlns:a16="http://schemas.microsoft.com/office/drawing/2014/main" xmlns="" id="{00000000-0008-0000-0300-000053000000}"/>
            </a:ext>
          </a:extLst>
        </xdr:cNvPr>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902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128105</xdr:rowOff>
    </xdr:from>
    <xdr:ext cx="762000" cy="259045"/>
    <xdr:sp macro="" textlink="">
      <xdr:nvSpPr>
        <xdr:cNvPr id="91" name="財政力該当値テキスト">
          <a:extLst>
            <a:ext uri="{FF2B5EF4-FFF2-40B4-BE49-F238E27FC236}">
              <a16:creationId xmlns:a16="http://schemas.microsoft.com/office/drawing/2014/main" xmlns="" id="{00000000-0008-0000-0300-00005B000000}"/>
            </a:ext>
          </a:extLst>
        </xdr:cNvPr>
        <xdr:cNvSpPr txBox="1"/>
      </xdr:nvSpPr>
      <xdr:spPr>
        <a:xfrm>
          <a:off x="50419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94343</xdr:rowOff>
    </xdr:from>
    <xdr:to>
      <xdr:col>19</xdr:col>
      <xdr:colOff>184150</xdr:colOff>
      <xdr:row>42</xdr:row>
      <xdr:rowOff>24493</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4064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34670</xdr:rowOff>
    </xdr:from>
    <xdr:ext cx="7366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3733800" y="689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94343</xdr:rowOff>
    </xdr:from>
    <xdr:to>
      <xdr:col>15</xdr:col>
      <xdr:colOff>133350</xdr:colOff>
      <xdr:row>42</xdr:row>
      <xdr:rowOff>24493</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3175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34670</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2844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94343</xdr:rowOff>
    </xdr:from>
    <xdr:to>
      <xdr:col>11</xdr:col>
      <xdr:colOff>82550</xdr:colOff>
      <xdr:row>42</xdr:row>
      <xdr:rowOff>24493</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2286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34670</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98" name="楕円 97">
          <a:extLst>
            <a:ext uri="{FF2B5EF4-FFF2-40B4-BE49-F238E27FC236}">
              <a16:creationId xmlns:a16="http://schemas.microsoft.com/office/drawing/2014/main" xmlns="" id="{00000000-0008-0000-0300-000062000000}"/>
            </a:ext>
          </a:extLst>
        </xdr:cNvPr>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xmlns=""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xmlns=""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経常収支比率は、類似団体平均と比較すると７．０ポイント下回っている。</a:t>
          </a:r>
        </a:p>
        <a:p>
          <a:r>
            <a:rPr kumimoji="1" lang="ja-JP" altLang="en-US" sz="1300">
              <a:latin typeface="ＭＳ Ｐゴシック" panose="020B0600070205080204" pitchFamily="50" charset="-128"/>
              <a:ea typeface="ＭＳ Ｐゴシック" panose="020B0600070205080204" pitchFamily="50" charset="-128"/>
            </a:rPr>
            <a:t>また、本市前年度比較では、主に普通交付税、地方消費税交付金の増などにより前年度比で６．１ポイント改善した。</a:t>
          </a:r>
        </a:p>
        <a:p>
          <a:r>
            <a:rPr kumimoji="1" lang="ja-JP" altLang="en-US" sz="1300">
              <a:latin typeface="ＭＳ Ｐゴシック" panose="020B0600070205080204" pitchFamily="50" charset="-128"/>
              <a:ea typeface="ＭＳ Ｐゴシック" panose="020B0600070205080204" pitchFamily="50" charset="-128"/>
            </a:rPr>
            <a:t>歳出については、人件費などすべての項目で減少しているものの、臨時財政対策債を除いた経常収支比率は依然高い水準となっている。今後も引き続き経常経費の見直しを進めるとともに、さらなる財政の健全化に努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xmlns=""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xmlns=""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84244</xdr:rowOff>
    </xdr:from>
    <xdr:to>
      <xdr:col>23</xdr:col>
      <xdr:colOff>133350</xdr:colOff>
      <xdr:row>67</xdr:row>
      <xdr:rowOff>71967</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flipV="1">
          <a:off x="4953000" y="101997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30" name="財政構造の弾力性最小値テキスト">
          <a:extLst>
            <a:ext uri="{FF2B5EF4-FFF2-40B4-BE49-F238E27FC236}">
              <a16:creationId xmlns:a16="http://schemas.microsoft.com/office/drawing/2014/main" xmlns="" id="{00000000-0008-0000-0300-000082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170621</xdr:rowOff>
    </xdr:from>
    <xdr:ext cx="762000" cy="259045"/>
    <xdr:sp macro="" textlink="">
      <xdr:nvSpPr>
        <xdr:cNvPr id="132" name="財政構造の弾力性最大値テキスト">
          <a:extLst>
            <a:ext uri="{FF2B5EF4-FFF2-40B4-BE49-F238E27FC236}">
              <a16:creationId xmlns:a16="http://schemas.microsoft.com/office/drawing/2014/main" xmlns="" id="{00000000-0008-0000-0300-000084000000}"/>
            </a:ext>
          </a:extLst>
        </xdr:cNvPr>
        <xdr:cNvSpPr txBox="1"/>
      </xdr:nvSpPr>
      <xdr:spPr>
        <a:xfrm>
          <a:off x="5041900" y="994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84244</xdr:rowOff>
    </xdr:from>
    <xdr:to>
      <xdr:col>24</xdr:col>
      <xdr:colOff>12700</xdr:colOff>
      <xdr:row>59</xdr:row>
      <xdr:rowOff>84244</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864100" y="1019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84244</xdr:rowOff>
    </xdr:from>
    <xdr:to>
      <xdr:col>23</xdr:col>
      <xdr:colOff>133350</xdr:colOff>
      <xdr:row>62</xdr:row>
      <xdr:rowOff>60537</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flipV="1">
          <a:off x="4114800" y="10199794"/>
          <a:ext cx="838200" cy="49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54204</xdr:rowOff>
    </xdr:from>
    <xdr:ext cx="762000" cy="259045"/>
    <xdr:sp macro="" textlink="">
      <xdr:nvSpPr>
        <xdr:cNvPr id="135" name="財政構造の弾力性平均値テキスト">
          <a:extLst>
            <a:ext uri="{FF2B5EF4-FFF2-40B4-BE49-F238E27FC236}">
              <a16:creationId xmlns:a16="http://schemas.microsoft.com/office/drawing/2014/main" xmlns="" id="{00000000-0008-0000-0300-000087000000}"/>
            </a:ext>
          </a:extLst>
        </xdr:cNvPr>
        <xdr:cNvSpPr txBox="1"/>
      </xdr:nvSpPr>
      <xdr:spPr>
        <a:xfrm>
          <a:off x="5041900" y="1068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60537</xdr:rowOff>
    </xdr:from>
    <xdr:to>
      <xdr:col>19</xdr:col>
      <xdr:colOff>133350</xdr:colOff>
      <xdr:row>62</xdr:row>
      <xdr:rowOff>92710</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flipV="1">
          <a:off x="3225800" y="106904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85090</xdr:rowOff>
    </xdr:from>
    <xdr:to>
      <xdr:col>19</xdr:col>
      <xdr:colOff>184150</xdr:colOff>
      <xdr:row>65</xdr:row>
      <xdr:rowOff>15240</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4064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143510</xdr:rowOff>
    </xdr:from>
    <xdr:to>
      <xdr:col>15</xdr:col>
      <xdr:colOff>82550</xdr:colOff>
      <xdr:row>62</xdr:row>
      <xdr:rowOff>92710</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a:off x="2336800" y="1060196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32190</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2844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143510</xdr:rowOff>
    </xdr:from>
    <xdr:to>
      <xdr:col>11</xdr:col>
      <xdr:colOff>31750</xdr:colOff>
      <xdr:row>61</xdr:row>
      <xdr:rowOff>159596</xdr:rowOff>
    </xdr:to>
    <xdr:cxnSp macro="">
      <xdr:nvCxnSpPr>
        <xdr:cNvPr id="143" name="直線コネクタ 142">
          <a:extLst>
            <a:ext uri="{FF2B5EF4-FFF2-40B4-BE49-F238E27FC236}">
              <a16:creationId xmlns:a16="http://schemas.microsoft.com/office/drawing/2014/main" xmlns="" id="{00000000-0008-0000-0300-00008F000000}"/>
            </a:ext>
          </a:extLst>
        </xdr:cNvPr>
        <xdr:cNvCxnSpPr/>
      </xdr:nvCxnSpPr>
      <xdr:spPr>
        <a:xfrm flipV="1">
          <a:off x="1447800" y="106019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6" name="フローチャート: 判断 145">
          <a:extLst>
            <a:ext uri="{FF2B5EF4-FFF2-40B4-BE49-F238E27FC236}">
              <a16:creationId xmlns:a16="http://schemas.microsoft.com/office/drawing/2014/main" xmlns="" id="{00000000-0008-0000-0300-000092000000}"/>
            </a:ext>
          </a:extLst>
        </xdr:cNvPr>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139294</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066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33444</xdr:rowOff>
    </xdr:from>
    <xdr:to>
      <xdr:col>23</xdr:col>
      <xdr:colOff>184150</xdr:colOff>
      <xdr:row>59</xdr:row>
      <xdr:rowOff>135044</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9022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126171</xdr:rowOff>
    </xdr:from>
    <xdr:ext cx="762000" cy="259045"/>
    <xdr:sp macro="" textlink="">
      <xdr:nvSpPr>
        <xdr:cNvPr id="154" name="財政構造の弾力性該当値テキスト">
          <a:extLst>
            <a:ext uri="{FF2B5EF4-FFF2-40B4-BE49-F238E27FC236}">
              <a16:creationId xmlns:a16="http://schemas.microsoft.com/office/drawing/2014/main" xmlns="" id="{00000000-0008-0000-0300-00009A000000}"/>
            </a:ext>
          </a:extLst>
        </xdr:cNvPr>
        <xdr:cNvSpPr txBox="1"/>
      </xdr:nvSpPr>
      <xdr:spPr>
        <a:xfrm>
          <a:off x="5041900" y="10070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9737</xdr:rowOff>
    </xdr:from>
    <xdr:to>
      <xdr:col>19</xdr:col>
      <xdr:colOff>184150</xdr:colOff>
      <xdr:row>62</xdr:row>
      <xdr:rowOff>111337</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4064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121514</xdr:rowOff>
    </xdr:from>
    <xdr:ext cx="7366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41910</xdr:rowOff>
    </xdr:from>
    <xdr:to>
      <xdr:col>15</xdr:col>
      <xdr:colOff>133350</xdr:colOff>
      <xdr:row>62</xdr:row>
      <xdr:rowOff>143510</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153687</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92710</xdr:rowOff>
    </xdr:from>
    <xdr:to>
      <xdr:col>11</xdr:col>
      <xdr:colOff>82550</xdr:colOff>
      <xdr:row>62</xdr:row>
      <xdr:rowOff>22860</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33037</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108796</xdr:rowOff>
    </xdr:from>
    <xdr:to>
      <xdr:col>7</xdr:col>
      <xdr:colOff>31750</xdr:colOff>
      <xdr:row>62</xdr:row>
      <xdr:rowOff>38946</xdr:rowOff>
    </xdr:to>
    <xdr:sp macro="" textlink="">
      <xdr:nvSpPr>
        <xdr:cNvPr id="161" name="楕円 160">
          <a:extLst>
            <a:ext uri="{FF2B5EF4-FFF2-40B4-BE49-F238E27FC236}">
              <a16:creationId xmlns:a16="http://schemas.microsoft.com/office/drawing/2014/main" xmlns="" id="{00000000-0008-0000-0300-0000A1000000}"/>
            </a:ext>
          </a:extLst>
        </xdr:cNvPr>
        <xdr:cNvSpPr/>
      </xdr:nvSpPr>
      <xdr:spPr>
        <a:xfrm>
          <a:off x="1397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49123</xdr:rowOff>
    </xdr:from>
    <xdr:ext cx="762000" cy="259045"/>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1066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xmlns=""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xmlns=""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人口１人当たりの人件費・物件費等の決算額は類似団体中１番少なく、これは人口千人当たり職員数が類似団体平均と比較して少なく、人件費が低く抑えられていることが主な要因であると考えられる。</a:t>
          </a:r>
        </a:p>
        <a:p>
          <a:r>
            <a:rPr kumimoji="1" lang="ja-JP" altLang="en-US" sz="1300">
              <a:latin typeface="ＭＳ Ｐゴシック" panose="020B0600070205080204" pitchFamily="50" charset="-128"/>
              <a:ea typeface="ＭＳ Ｐゴシック" panose="020B0600070205080204" pitchFamily="50" charset="-128"/>
            </a:rPr>
            <a:t>今後も、引き続き事務事業の見直しを進めていく。</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xmlns=""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xmlns=""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63205</xdr:rowOff>
    </xdr:from>
    <xdr:to>
      <xdr:col>23</xdr:col>
      <xdr:colOff>133350</xdr:colOff>
      <xdr:row>90</xdr:row>
      <xdr:rowOff>10082</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flipV="1">
          <a:off x="4953000" y="14122105"/>
          <a:ext cx="0" cy="13184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153609</xdr:rowOff>
    </xdr:from>
    <xdr:ext cx="762000" cy="259045"/>
    <xdr:sp macro="" textlink="">
      <xdr:nvSpPr>
        <xdr:cNvPr id="193" name="人件費・物件費等の状況最小値テキスト">
          <a:extLst>
            <a:ext uri="{FF2B5EF4-FFF2-40B4-BE49-F238E27FC236}">
              <a16:creationId xmlns:a16="http://schemas.microsoft.com/office/drawing/2014/main" xmlns="" id="{00000000-0008-0000-0300-0000C1000000}"/>
            </a:ext>
          </a:extLst>
        </xdr:cNvPr>
        <xdr:cNvSpPr txBox="1"/>
      </xdr:nvSpPr>
      <xdr:spPr>
        <a:xfrm>
          <a:off x="5041900" y="1541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10082</xdr:rowOff>
    </xdr:from>
    <xdr:to>
      <xdr:col>24</xdr:col>
      <xdr:colOff>12700</xdr:colOff>
      <xdr:row>90</xdr:row>
      <xdr:rowOff>10082</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54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149582</xdr:rowOff>
    </xdr:from>
    <xdr:ext cx="762000" cy="259045"/>
    <xdr:sp macro="" textlink="">
      <xdr:nvSpPr>
        <xdr:cNvPr id="195" name="人件費・物件費等の状況最大値テキスト">
          <a:extLst>
            <a:ext uri="{FF2B5EF4-FFF2-40B4-BE49-F238E27FC236}">
              <a16:creationId xmlns:a16="http://schemas.microsoft.com/office/drawing/2014/main" xmlns="" id="{00000000-0008-0000-0300-0000C3000000}"/>
            </a:ext>
          </a:extLst>
        </xdr:cNvPr>
        <xdr:cNvSpPr txBox="1"/>
      </xdr:nvSpPr>
      <xdr:spPr>
        <a:xfrm>
          <a:off x="5041900" y="1386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63205</xdr:rowOff>
    </xdr:from>
    <xdr:to>
      <xdr:col>24</xdr:col>
      <xdr:colOff>12700</xdr:colOff>
      <xdr:row>82</xdr:row>
      <xdr:rowOff>63205</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864100" y="1412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63205</xdr:rowOff>
    </xdr:from>
    <xdr:to>
      <xdr:col>23</xdr:col>
      <xdr:colOff>133350</xdr:colOff>
      <xdr:row>82</xdr:row>
      <xdr:rowOff>93769</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flipV="1">
          <a:off x="4114800" y="14122105"/>
          <a:ext cx="8382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51652</xdr:rowOff>
    </xdr:from>
    <xdr:ext cx="762000" cy="259045"/>
    <xdr:sp macro="" textlink="">
      <xdr:nvSpPr>
        <xdr:cNvPr id="198" name="人件費・物件費等の状況平均値テキスト">
          <a:extLst>
            <a:ext uri="{FF2B5EF4-FFF2-40B4-BE49-F238E27FC236}">
              <a16:creationId xmlns:a16="http://schemas.microsoft.com/office/drawing/2014/main" xmlns="" id="{00000000-0008-0000-0300-0000C6000000}"/>
            </a:ext>
          </a:extLst>
        </xdr:cNvPr>
        <xdr:cNvSpPr txBox="1"/>
      </xdr:nvSpPr>
      <xdr:spPr>
        <a:xfrm>
          <a:off x="5041900" y="14624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79575</xdr:rowOff>
    </xdr:from>
    <xdr:to>
      <xdr:col>23</xdr:col>
      <xdr:colOff>184150</xdr:colOff>
      <xdr:row>86</xdr:row>
      <xdr:rowOff>9725</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4902200" y="1465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118080</xdr:rowOff>
    </xdr:from>
    <xdr:to>
      <xdr:col>19</xdr:col>
      <xdr:colOff>133350</xdr:colOff>
      <xdr:row>82</xdr:row>
      <xdr:rowOff>93769</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3225800" y="14005530"/>
          <a:ext cx="889000" cy="14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149250</xdr:rowOff>
    </xdr:from>
    <xdr:to>
      <xdr:col>19</xdr:col>
      <xdr:colOff>184150</xdr:colOff>
      <xdr:row>85</xdr:row>
      <xdr:rowOff>79400</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4064000" y="1455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64177</xdr:rowOff>
    </xdr:from>
    <xdr:ext cx="7366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3733800" y="14637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114542</xdr:rowOff>
    </xdr:from>
    <xdr:to>
      <xdr:col>15</xdr:col>
      <xdr:colOff>82550</xdr:colOff>
      <xdr:row>81</xdr:row>
      <xdr:rowOff>118080</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a:off x="2336800" y="14001992"/>
          <a:ext cx="889000" cy="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63280</xdr:rowOff>
    </xdr:from>
    <xdr:to>
      <xdr:col>15</xdr:col>
      <xdr:colOff>133350</xdr:colOff>
      <xdr:row>84</xdr:row>
      <xdr:rowOff>164880</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3175000" y="144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149657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2844800" y="145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84472</xdr:rowOff>
    </xdr:from>
    <xdr:to>
      <xdr:col>11</xdr:col>
      <xdr:colOff>31750</xdr:colOff>
      <xdr:row>81</xdr:row>
      <xdr:rowOff>114542</xdr:rowOff>
    </xdr:to>
    <xdr:cxnSp macro="">
      <xdr:nvCxnSpPr>
        <xdr:cNvPr id="206" name="直線コネクタ 205">
          <a:extLst>
            <a:ext uri="{FF2B5EF4-FFF2-40B4-BE49-F238E27FC236}">
              <a16:creationId xmlns:a16="http://schemas.microsoft.com/office/drawing/2014/main" xmlns="" id="{00000000-0008-0000-0300-0000CE000000}"/>
            </a:ext>
          </a:extLst>
        </xdr:cNvPr>
        <xdr:cNvCxnSpPr/>
      </xdr:nvCxnSpPr>
      <xdr:spPr>
        <a:xfrm>
          <a:off x="1447800" y="13971922"/>
          <a:ext cx="889000" cy="3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25691</xdr:rowOff>
    </xdr:from>
    <xdr:to>
      <xdr:col>11</xdr:col>
      <xdr:colOff>82550</xdr:colOff>
      <xdr:row>84</xdr:row>
      <xdr:rowOff>127291</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2286000" y="1442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112068</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955800" y="14513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168439</xdr:rowOff>
    </xdr:from>
    <xdr:to>
      <xdr:col>7</xdr:col>
      <xdr:colOff>31750</xdr:colOff>
      <xdr:row>84</xdr:row>
      <xdr:rowOff>98589</xdr:rowOff>
    </xdr:to>
    <xdr:sp macro="" textlink="">
      <xdr:nvSpPr>
        <xdr:cNvPr id="209" name="フローチャート: 判断 208">
          <a:extLst>
            <a:ext uri="{FF2B5EF4-FFF2-40B4-BE49-F238E27FC236}">
              <a16:creationId xmlns:a16="http://schemas.microsoft.com/office/drawing/2014/main" xmlns="" id="{00000000-0008-0000-0300-0000D1000000}"/>
            </a:ext>
          </a:extLst>
        </xdr:cNvPr>
        <xdr:cNvSpPr/>
      </xdr:nvSpPr>
      <xdr:spPr>
        <a:xfrm>
          <a:off x="1397000" y="1439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83366</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1066800" y="1448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12405</xdr:rowOff>
    </xdr:from>
    <xdr:to>
      <xdr:col>23</xdr:col>
      <xdr:colOff>184150</xdr:colOff>
      <xdr:row>82</xdr:row>
      <xdr:rowOff>114005</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4902200" y="1407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105132</xdr:rowOff>
    </xdr:from>
    <xdr:ext cx="762000" cy="259045"/>
    <xdr:sp macro="" textlink="">
      <xdr:nvSpPr>
        <xdr:cNvPr id="217" name="人件費・物件費等の状況該当値テキスト">
          <a:extLst>
            <a:ext uri="{FF2B5EF4-FFF2-40B4-BE49-F238E27FC236}">
              <a16:creationId xmlns:a16="http://schemas.microsoft.com/office/drawing/2014/main" xmlns="" id="{00000000-0008-0000-0300-0000D9000000}"/>
            </a:ext>
          </a:extLst>
        </xdr:cNvPr>
        <xdr:cNvSpPr txBox="1"/>
      </xdr:nvSpPr>
      <xdr:spPr>
        <a:xfrm>
          <a:off x="5041900" y="1399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42969</xdr:rowOff>
    </xdr:from>
    <xdr:to>
      <xdr:col>19</xdr:col>
      <xdr:colOff>184150</xdr:colOff>
      <xdr:row>82</xdr:row>
      <xdr:rowOff>144569</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4064000" y="1410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154746</xdr:rowOff>
    </xdr:from>
    <xdr:ext cx="7366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3733800" y="1387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67280</xdr:rowOff>
    </xdr:from>
    <xdr:to>
      <xdr:col>15</xdr:col>
      <xdr:colOff>133350</xdr:colOff>
      <xdr:row>81</xdr:row>
      <xdr:rowOff>168880</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3175000" y="1395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7607</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2844800" y="1372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63742</xdr:rowOff>
    </xdr:from>
    <xdr:to>
      <xdr:col>11</xdr:col>
      <xdr:colOff>82550</xdr:colOff>
      <xdr:row>81</xdr:row>
      <xdr:rowOff>165342</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2286000" y="1395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4069</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955800" y="1372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33672</xdr:rowOff>
    </xdr:from>
    <xdr:to>
      <xdr:col>7</xdr:col>
      <xdr:colOff>31750</xdr:colOff>
      <xdr:row>81</xdr:row>
      <xdr:rowOff>135272</xdr:rowOff>
    </xdr:to>
    <xdr:sp macro="" textlink="">
      <xdr:nvSpPr>
        <xdr:cNvPr id="224" name="楕円 223">
          <a:extLst>
            <a:ext uri="{FF2B5EF4-FFF2-40B4-BE49-F238E27FC236}">
              <a16:creationId xmlns:a16="http://schemas.microsoft.com/office/drawing/2014/main" xmlns="" id="{00000000-0008-0000-0300-0000E0000000}"/>
            </a:ext>
          </a:extLst>
        </xdr:cNvPr>
        <xdr:cNvSpPr/>
      </xdr:nvSpPr>
      <xdr:spPr>
        <a:xfrm>
          <a:off x="1397000" y="1392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145449</xdr:rowOff>
    </xdr:from>
    <xdr:ext cx="762000" cy="259045"/>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066800" y="1368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ラスパイレス指数は、類似団体平均を２．</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主な要因として退職や異動等による職員構成の変動などがあったため、昨年度より０．２ポイント改善した。　　　　</a:t>
          </a:r>
        </a:p>
        <a:p>
          <a:r>
            <a:rPr kumimoji="1" lang="ja-JP" altLang="en-US" sz="1300">
              <a:latin typeface="ＭＳ Ｐゴシック" panose="020B0600070205080204" pitchFamily="50" charset="-128"/>
              <a:ea typeface="ＭＳ Ｐゴシック" panose="020B0600070205080204" pitchFamily="50" charset="-128"/>
            </a:rPr>
            <a:t>今後も給与の適正化に努めていく。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xmlns=""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xmlns=""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xmlns=""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7" name="給与水準   （国との比較）最小値テキスト">
          <a:extLst>
            <a:ext uri="{FF2B5EF4-FFF2-40B4-BE49-F238E27FC236}">
              <a16:creationId xmlns:a16="http://schemas.microsoft.com/office/drawing/2014/main" xmlns="" id="{00000000-0008-0000-0300-00000101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a:extLst>
            <a:ext uri="{FF2B5EF4-FFF2-40B4-BE49-F238E27FC236}">
              <a16:creationId xmlns:a16="http://schemas.microsoft.com/office/drawing/2014/main" xmlns="" id="{00000000-0008-0000-0300-000003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154214</xdr:rowOff>
    </xdr:from>
    <xdr:to>
      <xdr:col>81</xdr:col>
      <xdr:colOff>44450</xdr:colOff>
      <xdr:row>87</xdr:row>
      <xdr:rowOff>154214</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6179800" y="150703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62" name="給与水準   （国との比較）平均値テキスト">
          <a:extLst>
            <a:ext uri="{FF2B5EF4-FFF2-40B4-BE49-F238E27FC236}">
              <a16:creationId xmlns:a16="http://schemas.microsoft.com/office/drawing/2014/main" xmlns="" id="{00000000-0008-0000-0300-000006010000}"/>
            </a:ext>
          </a:extLst>
        </xdr:cNvPr>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154214</xdr:rowOff>
    </xdr:from>
    <xdr:to>
      <xdr:col>77</xdr:col>
      <xdr:colOff>44450</xdr:colOff>
      <xdr:row>88</xdr:row>
      <xdr:rowOff>17236</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flipV="1">
          <a:off x="15290800" y="150703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88</xdr:row>
      <xdr:rowOff>17236</xdr:rowOff>
    </xdr:to>
    <xdr:cxnSp macro="">
      <xdr:nvCxnSpPr>
        <xdr:cNvPr id="267" name="直線コネクタ 266">
          <a:extLst>
            <a:ext uri="{FF2B5EF4-FFF2-40B4-BE49-F238E27FC236}">
              <a16:creationId xmlns:a16="http://schemas.microsoft.com/office/drawing/2014/main" xmlns="" id="{00000000-0008-0000-0300-00000B010000}"/>
            </a:ext>
          </a:extLst>
        </xdr:cNvPr>
        <xdr:cNvCxnSpPr/>
      </xdr:nvCxnSpPr>
      <xdr:spPr>
        <a:xfrm>
          <a:off x="14401800" y="14915243"/>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68036</xdr:rowOff>
    </xdr:to>
    <xdr:cxnSp macro="">
      <xdr:nvCxnSpPr>
        <xdr:cNvPr id="270" name="直線コネクタ 269">
          <a:extLst>
            <a:ext uri="{FF2B5EF4-FFF2-40B4-BE49-F238E27FC236}">
              <a16:creationId xmlns:a16="http://schemas.microsoft.com/office/drawing/2014/main" xmlns="" id="{00000000-0008-0000-0300-00000E010000}"/>
            </a:ext>
          </a:extLst>
        </xdr:cNvPr>
        <xdr:cNvCxnSpPr/>
      </xdr:nvCxnSpPr>
      <xdr:spPr>
        <a:xfrm flipV="1">
          <a:off x="13512800" y="149152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1" name="フローチャート: 判断 270">
          <a:extLst>
            <a:ext uri="{FF2B5EF4-FFF2-40B4-BE49-F238E27FC236}">
              <a16:creationId xmlns:a16="http://schemas.microsoft.com/office/drawing/2014/main" xmlns="" id="{00000000-0008-0000-0300-00000F010000}"/>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3" name="フローチャート: 判断 272">
          <a:extLst>
            <a:ext uri="{FF2B5EF4-FFF2-40B4-BE49-F238E27FC236}">
              <a16:creationId xmlns:a16="http://schemas.microsoft.com/office/drawing/2014/main" xmlns="" id="{00000000-0008-0000-0300-000011010000}"/>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103414</xdr:rowOff>
    </xdr:from>
    <xdr:to>
      <xdr:col>81</xdr:col>
      <xdr:colOff>95250</xdr:colOff>
      <xdr:row>88</xdr:row>
      <xdr:rowOff>33564</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69672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75491</xdr:rowOff>
    </xdr:from>
    <xdr:ext cx="762000" cy="259045"/>
    <xdr:sp macro="" textlink="">
      <xdr:nvSpPr>
        <xdr:cNvPr id="281" name="給与水準   （国との比較）該当値テキスト">
          <a:extLst>
            <a:ext uri="{FF2B5EF4-FFF2-40B4-BE49-F238E27FC236}">
              <a16:creationId xmlns:a16="http://schemas.microsoft.com/office/drawing/2014/main" xmlns="" id="{00000000-0008-0000-0300-000019010000}"/>
            </a:ext>
          </a:extLst>
        </xdr:cNvPr>
        <xdr:cNvSpPr txBox="1"/>
      </xdr:nvSpPr>
      <xdr:spPr>
        <a:xfrm>
          <a:off x="17106900" y="1499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103414</xdr:rowOff>
    </xdr:from>
    <xdr:to>
      <xdr:col>77</xdr:col>
      <xdr:colOff>95250</xdr:colOff>
      <xdr:row>88</xdr:row>
      <xdr:rowOff>33564</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6129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18341</xdr:rowOff>
    </xdr:from>
    <xdr:ext cx="7366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5798800" y="15105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137886</xdr:rowOff>
    </xdr:from>
    <xdr:to>
      <xdr:col>73</xdr:col>
      <xdr:colOff>44450</xdr:colOff>
      <xdr:row>88</xdr:row>
      <xdr:rowOff>68036</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5240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52813</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4909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6" name="楕円 285">
          <a:extLst>
            <a:ext uri="{FF2B5EF4-FFF2-40B4-BE49-F238E27FC236}">
              <a16:creationId xmlns:a16="http://schemas.microsoft.com/office/drawing/2014/main" xmlns="" id="{00000000-0008-0000-0300-00001E010000}"/>
            </a:ext>
          </a:extLst>
        </xdr:cNvPr>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88" name="楕円 287">
          <a:extLst>
            <a:ext uri="{FF2B5EF4-FFF2-40B4-BE49-F238E27FC236}">
              <a16:creationId xmlns:a16="http://schemas.microsoft.com/office/drawing/2014/main" xmlns="" id="{00000000-0008-0000-0300-000020010000}"/>
            </a:ext>
          </a:extLst>
        </xdr:cNvPr>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3131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xmlns=""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人口千人当たりの職員数は、類似団体平均が６．１０人のところ、本市４．０４人と２．０６人下回り、類似団体内順位３位である。</a:t>
          </a:r>
        </a:p>
        <a:p>
          <a:r>
            <a:rPr kumimoji="1" lang="ja-JP" altLang="en-US" sz="1300">
              <a:latin typeface="ＭＳ Ｐゴシック" panose="020B0600070205080204" pitchFamily="50" charset="-128"/>
              <a:ea typeface="ＭＳ Ｐゴシック" panose="020B0600070205080204" pitchFamily="50" charset="-128"/>
            </a:rPr>
            <a:t>今後も適正な定員管理を行っていく。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xmlns=""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xmlns=""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162983</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flipV="1">
          <a:off x="17018000" y="1022392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135060</xdr:rowOff>
    </xdr:from>
    <xdr:ext cx="762000" cy="259045"/>
    <xdr:sp macro="" textlink="">
      <xdr:nvSpPr>
        <xdr:cNvPr id="320" name="定員管理の状況最小値テキスト">
          <a:extLst>
            <a:ext uri="{FF2B5EF4-FFF2-40B4-BE49-F238E27FC236}">
              <a16:creationId xmlns:a16="http://schemas.microsoft.com/office/drawing/2014/main" xmlns="" id="{00000000-0008-0000-0300-000040010000}"/>
            </a:ext>
          </a:extLst>
        </xdr:cNvPr>
        <xdr:cNvSpPr txBox="1"/>
      </xdr:nvSpPr>
      <xdr:spPr>
        <a:xfrm>
          <a:off x="17106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162983</xdr:rowOff>
    </xdr:from>
    <xdr:to>
      <xdr:col>81</xdr:col>
      <xdr:colOff>133350</xdr:colOff>
      <xdr:row>66</xdr:row>
      <xdr:rowOff>162983</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929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2" name="定員管理の状況最大値テキスト">
          <a:extLst>
            <a:ext uri="{FF2B5EF4-FFF2-40B4-BE49-F238E27FC236}">
              <a16:creationId xmlns:a16="http://schemas.microsoft.com/office/drawing/2014/main" xmlns="" id="{00000000-0008-0000-0300-000042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113877</xdr:rowOff>
    </xdr:from>
    <xdr:to>
      <xdr:col>81</xdr:col>
      <xdr:colOff>44450</xdr:colOff>
      <xdr:row>60</xdr:row>
      <xdr:rowOff>121920</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flipV="1">
          <a:off x="16179800" y="1040087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106485</xdr:rowOff>
    </xdr:from>
    <xdr:ext cx="762000" cy="259045"/>
    <xdr:sp macro="" textlink="">
      <xdr:nvSpPr>
        <xdr:cNvPr id="325" name="定員管理の状況平均値テキスト">
          <a:extLst>
            <a:ext uri="{FF2B5EF4-FFF2-40B4-BE49-F238E27FC236}">
              <a16:creationId xmlns:a16="http://schemas.microsoft.com/office/drawing/2014/main" xmlns="" id="{00000000-0008-0000-0300-000045010000}"/>
            </a:ext>
          </a:extLst>
        </xdr:cNvPr>
        <xdr:cNvSpPr txBox="1"/>
      </xdr:nvSpPr>
      <xdr:spPr>
        <a:xfrm>
          <a:off x="17106900" y="10736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134408</xdr:rowOff>
    </xdr:from>
    <xdr:to>
      <xdr:col>81</xdr:col>
      <xdr:colOff>95250</xdr:colOff>
      <xdr:row>63</xdr:row>
      <xdr:rowOff>64558</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69672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121920</xdr:rowOff>
    </xdr:from>
    <xdr:to>
      <xdr:col>77</xdr:col>
      <xdr:colOff>44450</xdr:colOff>
      <xdr:row>60</xdr:row>
      <xdr:rowOff>123931</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flipV="1">
          <a:off x="15290800" y="1040892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126365</xdr:rowOff>
    </xdr:from>
    <xdr:to>
      <xdr:col>77</xdr:col>
      <xdr:colOff>95250</xdr:colOff>
      <xdr:row>63</xdr:row>
      <xdr:rowOff>56515</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41292</xdr:rowOff>
    </xdr:from>
    <xdr:ext cx="7366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5798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121920</xdr:rowOff>
    </xdr:from>
    <xdr:to>
      <xdr:col>72</xdr:col>
      <xdr:colOff>203200</xdr:colOff>
      <xdr:row>60</xdr:row>
      <xdr:rowOff>123931</xdr:rowOff>
    </xdr:to>
    <xdr:cxnSp macro="">
      <xdr:nvCxnSpPr>
        <xdr:cNvPr id="330" name="直線コネクタ 329">
          <a:extLst>
            <a:ext uri="{FF2B5EF4-FFF2-40B4-BE49-F238E27FC236}">
              <a16:creationId xmlns:a16="http://schemas.microsoft.com/office/drawing/2014/main" xmlns="" id="{00000000-0008-0000-0300-00004A010000}"/>
            </a:ext>
          </a:extLst>
        </xdr:cNvPr>
        <xdr:cNvCxnSpPr/>
      </xdr:nvCxnSpPr>
      <xdr:spPr>
        <a:xfrm>
          <a:off x="14401800" y="1040892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124354</xdr:rowOff>
    </xdr:from>
    <xdr:to>
      <xdr:col>73</xdr:col>
      <xdr:colOff>44450</xdr:colOff>
      <xdr:row>63</xdr:row>
      <xdr:rowOff>54504</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5240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39281</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4909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121920</xdr:rowOff>
    </xdr:from>
    <xdr:to>
      <xdr:col>68</xdr:col>
      <xdr:colOff>152400</xdr:colOff>
      <xdr:row>60</xdr:row>
      <xdr:rowOff>125942</xdr:rowOff>
    </xdr:to>
    <xdr:cxnSp macro="">
      <xdr:nvCxnSpPr>
        <xdr:cNvPr id="333" name="直線コネクタ 332">
          <a:extLst>
            <a:ext uri="{FF2B5EF4-FFF2-40B4-BE49-F238E27FC236}">
              <a16:creationId xmlns:a16="http://schemas.microsoft.com/office/drawing/2014/main" xmlns="" id="{00000000-0008-0000-0300-00004D010000}"/>
            </a:ext>
          </a:extLst>
        </xdr:cNvPr>
        <xdr:cNvCxnSpPr/>
      </xdr:nvCxnSpPr>
      <xdr:spPr>
        <a:xfrm flipV="1">
          <a:off x="13512800" y="1040892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114300</xdr:rowOff>
    </xdr:from>
    <xdr:to>
      <xdr:col>68</xdr:col>
      <xdr:colOff>203200</xdr:colOff>
      <xdr:row>63</xdr:row>
      <xdr:rowOff>44450</xdr:rowOff>
    </xdr:to>
    <xdr:sp macro="" textlink="">
      <xdr:nvSpPr>
        <xdr:cNvPr id="334" name="フローチャート: 判断 333">
          <a:extLst>
            <a:ext uri="{FF2B5EF4-FFF2-40B4-BE49-F238E27FC236}">
              <a16:creationId xmlns:a16="http://schemas.microsoft.com/office/drawing/2014/main" xmlns="" id="{00000000-0008-0000-0300-00004E010000}"/>
            </a:ext>
          </a:extLst>
        </xdr:cNvPr>
        <xdr:cNvSpPr/>
      </xdr:nvSpPr>
      <xdr:spPr>
        <a:xfrm>
          <a:off x="14351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29227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4020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6" name="フローチャート: 判断 335">
          <a:extLst>
            <a:ext uri="{FF2B5EF4-FFF2-40B4-BE49-F238E27FC236}">
              <a16:creationId xmlns:a16="http://schemas.microsoft.com/office/drawing/2014/main" xmlns="" id="{00000000-0008-0000-0300-000050010000}"/>
            </a:ext>
          </a:extLst>
        </xdr:cNvPr>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23195</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131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63077</xdr:rowOff>
    </xdr:from>
    <xdr:to>
      <xdr:col>81</xdr:col>
      <xdr:colOff>95250</xdr:colOff>
      <xdr:row>60</xdr:row>
      <xdr:rowOff>164677</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69672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79604</xdr:rowOff>
    </xdr:from>
    <xdr:ext cx="762000" cy="259045"/>
    <xdr:sp macro="" textlink="">
      <xdr:nvSpPr>
        <xdr:cNvPr id="344" name="定員管理の状況該当値テキスト">
          <a:extLst>
            <a:ext uri="{FF2B5EF4-FFF2-40B4-BE49-F238E27FC236}">
              <a16:creationId xmlns:a16="http://schemas.microsoft.com/office/drawing/2014/main" xmlns="" id="{00000000-0008-0000-0300-000058010000}"/>
            </a:ext>
          </a:extLst>
        </xdr:cNvPr>
        <xdr:cNvSpPr txBox="1"/>
      </xdr:nvSpPr>
      <xdr:spPr>
        <a:xfrm>
          <a:off x="17106900" y="1019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71120</xdr:rowOff>
    </xdr:from>
    <xdr:to>
      <xdr:col>77</xdr:col>
      <xdr:colOff>95250</xdr:colOff>
      <xdr:row>61</xdr:row>
      <xdr:rowOff>1270</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6129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11447</xdr:rowOff>
    </xdr:from>
    <xdr:ext cx="7366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5798800" y="1012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73131</xdr:rowOff>
    </xdr:from>
    <xdr:to>
      <xdr:col>73</xdr:col>
      <xdr:colOff>44450</xdr:colOff>
      <xdr:row>61</xdr:row>
      <xdr:rowOff>3281</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5240000" y="103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13458</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4909800" y="1012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71120</xdr:rowOff>
    </xdr:from>
    <xdr:to>
      <xdr:col>68</xdr:col>
      <xdr:colOff>203200</xdr:colOff>
      <xdr:row>61</xdr:row>
      <xdr:rowOff>1270</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4351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11447</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4020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75142</xdr:rowOff>
    </xdr:from>
    <xdr:to>
      <xdr:col>64</xdr:col>
      <xdr:colOff>152400</xdr:colOff>
      <xdr:row>61</xdr:row>
      <xdr:rowOff>5292</xdr:rowOff>
    </xdr:to>
    <xdr:sp macro="" textlink="">
      <xdr:nvSpPr>
        <xdr:cNvPr id="351" name="楕円 350">
          <a:extLst>
            <a:ext uri="{FF2B5EF4-FFF2-40B4-BE49-F238E27FC236}">
              <a16:creationId xmlns:a16="http://schemas.microsoft.com/office/drawing/2014/main" xmlns="" id="{00000000-0008-0000-0300-00005F010000}"/>
            </a:ext>
          </a:extLst>
        </xdr:cNvPr>
        <xdr:cNvSpPr/>
      </xdr:nvSpPr>
      <xdr:spPr>
        <a:xfrm>
          <a:off x="13462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15469</xdr:rowOff>
    </xdr:from>
    <xdr:ext cx="762000" cy="259045"/>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3131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xmlns=""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xmlns=""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市債発行の抑制と計画的な償還に努めたことにより元利償還額が減少傾向にあるため、前年度と比較して０．１ポイント改善した。類似団体との比較では、今年度も昨年に引き続き、類似団体平均を下回り、令和３年度は０．５ポイント下回っている。今後も財政計画（令和２年度～令和５年度）に基づき、健全な財政運営を行っ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a:extLst>
            <a:ext uri="{FF2B5EF4-FFF2-40B4-BE49-F238E27FC236}">
              <a16:creationId xmlns:a16="http://schemas.microsoft.com/office/drawing/2014/main" xmlns="" id="{00000000-0008-0000-0300-00007A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35</xdr:row>
      <xdr:rowOff>79375</xdr:rowOff>
    </xdr:from>
    <xdr:to>
      <xdr:col>85</xdr:col>
      <xdr:colOff>95250</xdr:colOff>
      <xdr:row>35</xdr:row>
      <xdr:rowOff>79375</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xmlns=""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109008</xdr:rowOff>
    </xdr:from>
    <xdr:to>
      <xdr:col>81</xdr:col>
      <xdr:colOff>44450</xdr:colOff>
      <xdr:row>44</xdr:row>
      <xdr:rowOff>155046</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flipV="1">
          <a:off x="17018000" y="6281208"/>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4" name="公債費負担の状況最小値テキスト">
          <a:extLst>
            <a:ext uri="{FF2B5EF4-FFF2-40B4-BE49-F238E27FC236}">
              <a16:creationId xmlns:a16="http://schemas.microsoft.com/office/drawing/2014/main" xmlns="" id="{00000000-0008-0000-0300-000080010000}"/>
            </a:ext>
          </a:extLst>
        </xdr:cNvPr>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23935</xdr:rowOff>
    </xdr:from>
    <xdr:ext cx="762000" cy="259045"/>
    <xdr:sp macro="" textlink="">
      <xdr:nvSpPr>
        <xdr:cNvPr id="386" name="公債費負担の状況最大値テキスト">
          <a:extLst>
            <a:ext uri="{FF2B5EF4-FFF2-40B4-BE49-F238E27FC236}">
              <a16:creationId xmlns:a16="http://schemas.microsoft.com/office/drawing/2014/main" xmlns="" id="{00000000-0008-0000-0300-000082010000}"/>
            </a:ext>
          </a:extLst>
        </xdr:cNvPr>
        <xdr:cNvSpPr txBox="1"/>
      </xdr:nvSpPr>
      <xdr:spPr>
        <a:xfrm>
          <a:off x="17106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109008</xdr:rowOff>
    </xdr:from>
    <xdr:to>
      <xdr:col>81</xdr:col>
      <xdr:colOff>133350</xdr:colOff>
      <xdr:row>36</xdr:row>
      <xdr:rowOff>109008</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a:off x="16929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56092</xdr:rowOff>
    </xdr:from>
    <xdr:to>
      <xdr:col>81</xdr:col>
      <xdr:colOff>44450</xdr:colOff>
      <xdr:row>41</xdr:row>
      <xdr:rowOff>66146</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flipV="1">
          <a:off x="16179800" y="7085542"/>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27640</xdr:rowOff>
    </xdr:from>
    <xdr:ext cx="762000" cy="259045"/>
    <xdr:sp macro="" textlink="">
      <xdr:nvSpPr>
        <xdr:cNvPr id="389" name="公債費負担の状況平均値テキスト">
          <a:extLst>
            <a:ext uri="{FF2B5EF4-FFF2-40B4-BE49-F238E27FC236}">
              <a16:creationId xmlns:a16="http://schemas.microsoft.com/office/drawing/2014/main" xmlns="" id="{00000000-0008-0000-0300-000085010000}"/>
            </a:ext>
          </a:extLst>
        </xdr:cNvPr>
        <xdr:cNvSpPr txBox="1"/>
      </xdr:nvSpPr>
      <xdr:spPr>
        <a:xfrm>
          <a:off x="17106900" y="7057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55563</xdr:rowOff>
    </xdr:from>
    <xdr:to>
      <xdr:col>81</xdr:col>
      <xdr:colOff>95250</xdr:colOff>
      <xdr:row>41</xdr:row>
      <xdr:rowOff>157163</xdr:rowOff>
    </xdr:to>
    <xdr:sp macro="" textlink="">
      <xdr:nvSpPr>
        <xdr:cNvPr id="390" name="フローチャート: 判断 389">
          <a:extLst>
            <a:ext uri="{FF2B5EF4-FFF2-40B4-BE49-F238E27FC236}">
              <a16:creationId xmlns:a16="http://schemas.microsoft.com/office/drawing/2014/main" xmlns="" id="{00000000-0008-0000-0300-000086010000}"/>
            </a:ext>
          </a:extLst>
        </xdr:cNvPr>
        <xdr:cNvSpPr/>
      </xdr:nvSpPr>
      <xdr:spPr>
        <a:xfrm>
          <a:off x="16967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66146</xdr:rowOff>
    </xdr:from>
    <xdr:to>
      <xdr:col>77</xdr:col>
      <xdr:colOff>44450</xdr:colOff>
      <xdr:row>41</xdr:row>
      <xdr:rowOff>116417</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flipV="1">
          <a:off x="15290800" y="7095596"/>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41</xdr:row>
      <xdr:rowOff>136525</xdr:rowOff>
    </xdr:to>
    <xdr:cxnSp macro="">
      <xdr:nvCxnSpPr>
        <xdr:cNvPr id="394" name="直線コネクタ 393">
          <a:extLst>
            <a:ext uri="{FF2B5EF4-FFF2-40B4-BE49-F238E27FC236}">
              <a16:creationId xmlns:a16="http://schemas.microsoft.com/office/drawing/2014/main" xmlns="" id="{00000000-0008-0000-0300-00008A010000}"/>
            </a:ext>
          </a:extLst>
        </xdr:cNvPr>
        <xdr:cNvCxnSpPr/>
      </xdr:nvCxnSpPr>
      <xdr:spPr>
        <a:xfrm flipV="1">
          <a:off x="14401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5" name="フローチャート: 判断 394">
          <a:extLst>
            <a:ext uri="{FF2B5EF4-FFF2-40B4-BE49-F238E27FC236}">
              <a16:creationId xmlns:a16="http://schemas.microsoft.com/office/drawing/2014/main" xmlns="" id="{00000000-0008-0000-0300-00008B010000}"/>
            </a:ext>
          </a:extLst>
        </xdr:cNvPr>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136525</xdr:rowOff>
    </xdr:from>
    <xdr:to>
      <xdr:col>68</xdr:col>
      <xdr:colOff>152400</xdr:colOff>
      <xdr:row>42</xdr:row>
      <xdr:rowOff>35454</xdr:rowOff>
    </xdr:to>
    <xdr:cxnSp macro="">
      <xdr:nvCxnSpPr>
        <xdr:cNvPr id="397" name="直線コネクタ 396">
          <a:extLst>
            <a:ext uri="{FF2B5EF4-FFF2-40B4-BE49-F238E27FC236}">
              <a16:creationId xmlns:a16="http://schemas.microsoft.com/office/drawing/2014/main" xmlns="" id="{00000000-0008-0000-0300-00008D010000}"/>
            </a:ext>
          </a:extLst>
        </xdr:cNvPr>
        <xdr:cNvCxnSpPr/>
      </xdr:nvCxnSpPr>
      <xdr:spPr>
        <a:xfrm flipV="1">
          <a:off x="13512800" y="7165975"/>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55563</xdr:rowOff>
    </xdr:from>
    <xdr:to>
      <xdr:col>68</xdr:col>
      <xdr:colOff>203200</xdr:colOff>
      <xdr:row>41</xdr:row>
      <xdr:rowOff>157163</xdr:rowOff>
    </xdr:to>
    <xdr:sp macro="" textlink="">
      <xdr:nvSpPr>
        <xdr:cNvPr id="398" name="フローチャート: 判断 397">
          <a:extLst>
            <a:ext uri="{FF2B5EF4-FFF2-40B4-BE49-F238E27FC236}">
              <a16:creationId xmlns:a16="http://schemas.microsoft.com/office/drawing/2014/main" xmlns="" id="{00000000-0008-0000-0300-00008E010000}"/>
            </a:ext>
          </a:extLst>
        </xdr:cNvPr>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167340</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4020800" y="685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85725</xdr:rowOff>
    </xdr:from>
    <xdr:to>
      <xdr:col>64</xdr:col>
      <xdr:colOff>152400</xdr:colOff>
      <xdr:row>42</xdr:row>
      <xdr:rowOff>15875</xdr:rowOff>
    </xdr:to>
    <xdr:sp macro="" textlink="">
      <xdr:nvSpPr>
        <xdr:cNvPr id="400" name="フローチャート: 判断 399">
          <a:extLst>
            <a:ext uri="{FF2B5EF4-FFF2-40B4-BE49-F238E27FC236}">
              <a16:creationId xmlns:a16="http://schemas.microsoft.com/office/drawing/2014/main" xmlns="" id="{00000000-0008-0000-0300-000090010000}"/>
            </a:ext>
          </a:extLst>
        </xdr:cNvPr>
        <xdr:cNvSpPr/>
      </xdr:nvSpPr>
      <xdr:spPr>
        <a:xfrm>
          <a:off x="13462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26052</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3131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5292</xdr:rowOff>
    </xdr:from>
    <xdr:to>
      <xdr:col>81</xdr:col>
      <xdr:colOff>95250</xdr:colOff>
      <xdr:row>41</xdr:row>
      <xdr:rowOff>106892</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6967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21819</xdr:rowOff>
    </xdr:from>
    <xdr:ext cx="762000" cy="259045"/>
    <xdr:sp macro="" textlink="">
      <xdr:nvSpPr>
        <xdr:cNvPr id="408" name="公債費負担の状況該当値テキスト">
          <a:extLst>
            <a:ext uri="{FF2B5EF4-FFF2-40B4-BE49-F238E27FC236}">
              <a16:creationId xmlns:a16="http://schemas.microsoft.com/office/drawing/2014/main" xmlns="" id="{00000000-0008-0000-0300-000098010000}"/>
            </a:ext>
          </a:extLst>
        </xdr:cNvPr>
        <xdr:cNvSpPr txBox="1"/>
      </xdr:nvSpPr>
      <xdr:spPr>
        <a:xfrm>
          <a:off x="171069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15346</xdr:rowOff>
    </xdr:from>
    <xdr:to>
      <xdr:col>77</xdr:col>
      <xdr:colOff>95250</xdr:colOff>
      <xdr:row>41</xdr:row>
      <xdr:rowOff>116946</xdr:rowOff>
    </xdr:to>
    <xdr:sp macro="" textlink="">
      <xdr:nvSpPr>
        <xdr:cNvPr id="409" name="楕円 408">
          <a:extLst>
            <a:ext uri="{FF2B5EF4-FFF2-40B4-BE49-F238E27FC236}">
              <a16:creationId xmlns:a16="http://schemas.microsoft.com/office/drawing/2014/main" xmlns="" id="{00000000-0008-0000-0300-000099010000}"/>
            </a:ext>
          </a:extLst>
        </xdr:cNvPr>
        <xdr:cNvSpPr/>
      </xdr:nvSpPr>
      <xdr:spPr>
        <a:xfrm>
          <a:off x="16129000" y="704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127123</xdr:rowOff>
    </xdr:from>
    <xdr:ext cx="736600" cy="259045"/>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5798800" y="681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11" name="楕円 410">
          <a:extLst>
            <a:ext uri="{FF2B5EF4-FFF2-40B4-BE49-F238E27FC236}">
              <a16:creationId xmlns:a16="http://schemas.microsoft.com/office/drawing/2014/main" xmlns="" id="{00000000-0008-0000-0300-00009B010000}"/>
            </a:ext>
          </a:extLst>
        </xdr:cNvPr>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85725</xdr:rowOff>
    </xdr:from>
    <xdr:to>
      <xdr:col>68</xdr:col>
      <xdr:colOff>203200</xdr:colOff>
      <xdr:row>42</xdr:row>
      <xdr:rowOff>15875</xdr:rowOff>
    </xdr:to>
    <xdr:sp macro="" textlink="">
      <xdr:nvSpPr>
        <xdr:cNvPr id="413" name="楕円 412">
          <a:extLst>
            <a:ext uri="{FF2B5EF4-FFF2-40B4-BE49-F238E27FC236}">
              <a16:creationId xmlns:a16="http://schemas.microsoft.com/office/drawing/2014/main" xmlns="" id="{00000000-0008-0000-0300-00009D010000}"/>
            </a:ext>
          </a:extLst>
        </xdr:cNvPr>
        <xdr:cNvSpPr/>
      </xdr:nvSpPr>
      <xdr:spPr>
        <a:xfrm>
          <a:off x="14351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652</xdr:rowOff>
    </xdr:from>
    <xdr:ext cx="762000" cy="259045"/>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4020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156104</xdr:rowOff>
    </xdr:from>
    <xdr:to>
      <xdr:col>64</xdr:col>
      <xdr:colOff>152400</xdr:colOff>
      <xdr:row>42</xdr:row>
      <xdr:rowOff>86254</xdr:rowOff>
    </xdr:to>
    <xdr:sp macro="" textlink="">
      <xdr:nvSpPr>
        <xdr:cNvPr id="415" name="楕円 414">
          <a:extLst>
            <a:ext uri="{FF2B5EF4-FFF2-40B4-BE49-F238E27FC236}">
              <a16:creationId xmlns:a16="http://schemas.microsoft.com/office/drawing/2014/main" xmlns="" id="{00000000-0008-0000-0300-00009F010000}"/>
            </a:ext>
          </a:extLst>
        </xdr:cNvPr>
        <xdr:cNvSpPr/>
      </xdr:nvSpPr>
      <xdr:spPr>
        <a:xfrm>
          <a:off x="13462000" y="718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71031</xdr:rowOff>
    </xdr:from>
    <xdr:ext cx="762000" cy="259045"/>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3131800" y="727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xmlns=""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xmlns=""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xmlns=""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xmlns=""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xmlns=""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将来負担比率は、地方債残高や一部事務組合等の負担見込額が減少したことなどから、前年度に引き続き令和３年度も算定なしとなっている。</a:t>
          </a:r>
        </a:p>
        <a:p>
          <a:r>
            <a:rPr kumimoji="1" lang="ja-JP" altLang="en-US" sz="1300">
              <a:latin typeface="ＭＳ Ｐゴシック" panose="020B0600070205080204" pitchFamily="50" charset="-128"/>
              <a:ea typeface="ＭＳ Ｐゴシック" panose="020B0600070205080204" pitchFamily="50" charset="-128"/>
            </a:rPr>
            <a:t>今後も健全財政を維持できるよう、財政計画（令和２年度～令和５年度）に基づき、歳入の確保と歳出の適正化に努めていく。</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a:extLst>
            <a:ext uri="{FF2B5EF4-FFF2-40B4-BE49-F238E27FC236}">
              <a16:creationId xmlns:a16="http://schemas.microsoft.com/office/drawing/2014/main" xmlns="" id="{00000000-0008-0000-0300-0000B6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a:extLst>
            <a:ext uri="{FF2B5EF4-FFF2-40B4-BE49-F238E27FC236}">
              <a16:creationId xmlns:a16="http://schemas.microsoft.com/office/drawing/2014/main" xmlns="" id="{00000000-0008-0000-0300-0000B8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a:extLst>
            <a:ext uri="{FF2B5EF4-FFF2-40B4-BE49-F238E27FC236}">
              <a16:creationId xmlns:a16="http://schemas.microsoft.com/office/drawing/2014/main" xmlns="" id="{00000000-0008-0000-0300-0000BA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a:extLst>
            <a:ext uri="{FF2B5EF4-FFF2-40B4-BE49-F238E27FC236}">
              <a16:creationId xmlns:a16="http://schemas.microsoft.com/office/drawing/2014/main" xmlns="" id="{00000000-0008-0000-0300-0000BC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a:extLst>
            <a:ext uri="{FF2B5EF4-FFF2-40B4-BE49-F238E27FC236}">
              <a16:creationId xmlns:a16="http://schemas.microsoft.com/office/drawing/2014/main" xmlns="" id="{00000000-0008-0000-0300-0000B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48" name="将来負担の状況最小値テキスト">
          <a:extLst>
            <a:ext uri="{FF2B5EF4-FFF2-40B4-BE49-F238E27FC236}">
              <a16:creationId xmlns:a16="http://schemas.microsoft.com/office/drawing/2014/main" xmlns="" id="{00000000-0008-0000-0300-0000C0010000}"/>
            </a:ext>
          </a:extLst>
        </xdr:cNvPr>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49" name="直線コネクタ 448">
          <a:extLst>
            <a:ext uri="{FF2B5EF4-FFF2-40B4-BE49-F238E27FC236}">
              <a16:creationId xmlns:a16="http://schemas.microsoft.com/office/drawing/2014/main" xmlns="" id="{00000000-0008-0000-0300-0000C1010000}"/>
            </a:ext>
          </a:extLst>
        </xdr:cNvPr>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0" name="将来負担の状況最大値テキスト">
          <a:extLst>
            <a:ext uri="{FF2B5EF4-FFF2-40B4-BE49-F238E27FC236}">
              <a16:creationId xmlns:a16="http://schemas.microsoft.com/office/drawing/2014/main" xmlns="" id="{00000000-0008-0000-0300-0000C2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2" name="将来負担の状況平均値テキスト">
          <a:extLst>
            <a:ext uri="{FF2B5EF4-FFF2-40B4-BE49-F238E27FC236}">
              <a16:creationId xmlns:a16="http://schemas.microsoft.com/office/drawing/2014/main" xmlns="" id="{00000000-0008-0000-0300-0000C4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100784</xdr:rowOff>
    </xdr:from>
    <xdr:to>
      <xdr:col>77</xdr:col>
      <xdr:colOff>95250</xdr:colOff>
      <xdr:row>14</xdr:row>
      <xdr:rowOff>30934</xdr:rowOff>
    </xdr:to>
    <xdr:sp macro="" textlink="">
      <xdr:nvSpPr>
        <xdr:cNvPr id="454" name="フローチャート: 判断 453">
          <a:extLst>
            <a:ext uri="{FF2B5EF4-FFF2-40B4-BE49-F238E27FC236}">
              <a16:creationId xmlns:a16="http://schemas.microsoft.com/office/drawing/2014/main" xmlns="" id="{00000000-0008-0000-0300-0000C6010000}"/>
            </a:ext>
          </a:extLst>
        </xdr:cNvPr>
        <xdr:cNvSpPr/>
      </xdr:nvSpPr>
      <xdr:spPr>
        <a:xfrm>
          <a:off x="16129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41111</xdr:rowOff>
    </xdr:from>
    <xdr:ext cx="7366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5798800" y="2098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126637</xdr:rowOff>
    </xdr:from>
    <xdr:to>
      <xdr:col>73</xdr:col>
      <xdr:colOff>44450</xdr:colOff>
      <xdr:row>14</xdr:row>
      <xdr:rowOff>56787</xdr:rowOff>
    </xdr:to>
    <xdr:sp macro="" textlink="">
      <xdr:nvSpPr>
        <xdr:cNvPr id="456" name="フローチャート: 判断 455">
          <a:extLst>
            <a:ext uri="{FF2B5EF4-FFF2-40B4-BE49-F238E27FC236}">
              <a16:creationId xmlns:a16="http://schemas.microsoft.com/office/drawing/2014/main" xmlns="" id="{00000000-0008-0000-0300-0000C8010000}"/>
            </a:ext>
          </a:extLst>
        </xdr:cNvPr>
        <xdr:cNvSpPr/>
      </xdr:nvSpPr>
      <xdr:spPr>
        <a:xfrm>
          <a:off x="15240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66964</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4909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119743</xdr:rowOff>
    </xdr:from>
    <xdr:to>
      <xdr:col>68</xdr:col>
      <xdr:colOff>203200</xdr:colOff>
      <xdr:row>14</xdr:row>
      <xdr:rowOff>49893</xdr:rowOff>
    </xdr:to>
    <xdr:sp macro="" textlink="">
      <xdr:nvSpPr>
        <xdr:cNvPr id="458" name="フローチャート: 判断 457">
          <a:extLst>
            <a:ext uri="{FF2B5EF4-FFF2-40B4-BE49-F238E27FC236}">
              <a16:creationId xmlns:a16="http://schemas.microsoft.com/office/drawing/2014/main" xmlns="" id="{00000000-0008-0000-0300-0000CA010000}"/>
            </a:ext>
          </a:extLst>
        </xdr:cNvPr>
        <xdr:cNvSpPr/>
      </xdr:nvSpPr>
      <xdr:spPr>
        <a:xfrm>
          <a:off x="14351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60070</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4020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72390</xdr:rowOff>
    </xdr:from>
    <xdr:to>
      <xdr:col>64</xdr:col>
      <xdr:colOff>152400</xdr:colOff>
      <xdr:row>15</xdr:row>
      <xdr:rowOff>2540</xdr:rowOff>
    </xdr:to>
    <xdr:sp macro="" textlink="">
      <xdr:nvSpPr>
        <xdr:cNvPr id="460" name="フローチャート: 判断 459">
          <a:extLst>
            <a:ext uri="{FF2B5EF4-FFF2-40B4-BE49-F238E27FC236}">
              <a16:creationId xmlns:a16="http://schemas.microsoft.com/office/drawing/2014/main" xmlns="" id="{00000000-0008-0000-0300-0000CC010000}"/>
            </a:ext>
          </a:extLst>
        </xdr:cNvPr>
        <xdr:cNvSpPr/>
      </xdr:nvSpPr>
      <xdr:spPr>
        <a:xfrm>
          <a:off x="13462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12717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3131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福岡県筑紫野市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105,692
105,010
87.73
40,104,105
38,231,549
1,472,491
20,840,048
24,860,386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類似団体平均２３．５％のところ、本市１９．４％と４．１ポイント下回っている。これは、人口千人当たり職員数が類似団体平均と比較して少なく、人件費が低く抑えられていることが主な要因であると考えられる。</a:t>
          </a:r>
        </a:p>
        <a:p>
          <a:r>
            <a:rPr kumimoji="1" lang="ja-JP" altLang="en-US" sz="1300">
              <a:latin typeface="ＭＳ Ｐゴシック" panose="020B0600070205080204" pitchFamily="50" charset="-128"/>
              <a:ea typeface="ＭＳ Ｐゴシック" panose="020B0600070205080204" pitchFamily="50" charset="-128"/>
            </a:rPr>
            <a:t>今後も適正な定員管理を継続し、人件費の適正化に努めていく。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77342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129286</xdr:rowOff>
    </xdr:from>
    <xdr:to>
      <xdr:col>24</xdr:col>
      <xdr:colOff>25400</xdr:colOff>
      <xdr:row>36</xdr:row>
      <xdr:rowOff>58420</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13003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82567</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426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56134</xdr:rowOff>
    </xdr:from>
    <xdr:to>
      <xdr:col>19</xdr:col>
      <xdr:colOff>187325</xdr:colOff>
      <xdr:row>36</xdr:row>
      <xdr:rowOff>58420</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05688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94488</xdr:rowOff>
    </xdr:from>
    <xdr:to>
      <xdr:col>20</xdr:col>
      <xdr:colOff>38100</xdr:colOff>
      <xdr:row>39</xdr:row>
      <xdr:rowOff>24638</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9415</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69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46990</xdr:rowOff>
    </xdr:from>
    <xdr:to>
      <xdr:col>15</xdr:col>
      <xdr:colOff>98425</xdr:colOff>
      <xdr:row>35</xdr:row>
      <xdr:rowOff>56134</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0477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147066</xdr:rowOff>
    </xdr:from>
    <xdr:to>
      <xdr:col>15</xdr:col>
      <xdr:colOff>149225</xdr:colOff>
      <xdr:row>38</xdr:row>
      <xdr:rowOff>77215</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61993</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37846</xdr:rowOff>
    </xdr:from>
    <xdr:to>
      <xdr:col>11</xdr:col>
      <xdr:colOff>9525</xdr:colOff>
      <xdr:row>35</xdr:row>
      <xdr:rowOff>46990</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0385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165354</xdr:rowOff>
    </xdr:from>
    <xdr:to>
      <xdr:col>11</xdr:col>
      <xdr:colOff>60325</xdr:colOff>
      <xdr:row>38</xdr:row>
      <xdr:rowOff>95504</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80281</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78486</xdr:rowOff>
    </xdr:from>
    <xdr:to>
      <xdr:col>24</xdr:col>
      <xdr:colOff>76200</xdr:colOff>
      <xdr:row>36</xdr:row>
      <xdr:rowOff>8636</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95013</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5334</xdr:rowOff>
    </xdr:from>
    <xdr:to>
      <xdr:col>15</xdr:col>
      <xdr:colOff>149225</xdr:colOff>
      <xdr:row>35</xdr:row>
      <xdr:rowOff>106934</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117111</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167640</xdr:rowOff>
    </xdr:from>
    <xdr:to>
      <xdr:col>11</xdr:col>
      <xdr:colOff>60325</xdr:colOff>
      <xdr:row>35</xdr:row>
      <xdr:rowOff>97790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107967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158496</xdr:rowOff>
    </xdr:from>
    <xdr:to>
      <xdr:col>6</xdr:col>
      <xdr:colOff>171450</xdr:colOff>
      <xdr:row>35</xdr:row>
      <xdr:rowOff>88646</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98823</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類似団体平均は１５．８％のところ、本市１３．７％と２．１ポイント下回っている。各事業に係る経費の見直しを常に行ってきた結果、物件費が低く抑えられてい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本市前年度比較では、物件費に係る経常収支比率は前年度比１．０ポイント改善したことから、一定の効率化は図られていると考えられるが、今後も見直しを進めていく。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124278</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200729"/>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16</xdr:row>
      <xdr:rowOff>45357</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flipV="1">
          <a:off x="15671800" y="2679700"/>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45357</xdr:rowOff>
    </xdr:from>
    <xdr:to>
      <xdr:col>78</xdr:col>
      <xdr:colOff>69850</xdr:colOff>
      <xdr:row>16</xdr:row>
      <xdr:rowOff>121557</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flipV="1">
          <a:off x="14782800" y="27885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78014</xdr:rowOff>
    </xdr:from>
    <xdr:to>
      <xdr:col>73</xdr:col>
      <xdr:colOff>180975</xdr:colOff>
      <xdr:row>16</xdr:row>
      <xdr:rowOff>121557</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a:off x="13893800" y="28212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117021</xdr:rowOff>
    </xdr:from>
    <xdr:to>
      <xdr:col>74</xdr:col>
      <xdr:colOff>31750</xdr:colOff>
      <xdr:row>18</xdr:row>
      <xdr:rowOff>47171</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4732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31948</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45357</xdr:rowOff>
    </xdr:from>
    <xdr:to>
      <xdr:col>69</xdr:col>
      <xdr:colOff>92075</xdr:colOff>
      <xdr:row>16</xdr:row>
      <xdr:rowOff>78014</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a:off x="13004800" y="27885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3843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62593</xdr:rowOff>
    </xdr:from>
    <xdr:to>
      <xdr:col>65</xdr:col>
      <xdr:colOff>53975</xdr:colOff>
      <xdr:row>17</xdr:row>
      <xdr:rowOff>164193</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2954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148970</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166007</xdr:rowOff>
    </xdr:from>
    <xdr:to>
      <xdr:col>78</xdr:col>
      <xdr:colOff>120650</xdr:colOff>
      <xdr:row>16</xdr:row>
      <xdr:rowOff>96157</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5621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70757</xdr:rowOff>
    </xdr:from>
    <xdr:to>
      <xdr:col>74</xdr:col>
      <xdr:colOff>31750</xdr:colOff>
      <xdr:row>17</xdr:row>
      <xdr:rowOff>907</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4732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27214</xdr:rowOff>
    </xdr:from>
    <xdr:to>
      <xdr:col>69</xdr:col>
      <xdr:colOff>142875</xdr:colOff>
      <xdr:row>16</xdr:row>
      <xdr:rowOff>128814</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138991</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2954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扶助費に係る経常収支比率は類似団体平均１３．７％に対し、本市は１４．２％と０．５ポイント上回っている。これは障害者福祉に係る扶助費の増などが主な要因であると考えられる。　</a:t>
          </a:r>
        </a:p>
        <a:p>
          <a:r>
            <a:rPr kumimoji="1" lang="ja-JP" altLang="en-US" sz="1300">
              <a:latin typeface="ＭＳ Ｐゴシック" panose="020B0600070205080204" pitchFamily="50" charset="-128"/>
              <a:ea typeface="ＭＳ Ｐゴシック" panose="020B0600070205080204" pitchFamily="50" charset="-128"/>
            </a:rPr>
            <a:t>本市前年度比較では、前年度比０．４ポイント改善したものの、扶助費は増加傾向であるため、経常経費全体の見直しを進めていく。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xmlns=""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168910</xdr:rowOff>
    </xdr:from>
    <xdr:to>
      <xdr:col>24</xdr:col>
      <xdr:colOff>25400</xdr:colOff>
      <xdr:row>60</xdr:row>
      <xdr:rowOff>157480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flipV="1">
          <a:off x="4826000" y="92557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a:extLst>
            <a:ext uri="{FF2B5EF4-FFF2-40B4-BE49-F238E27FC236}">
              <a16:creationId xmlns:a16="http://schemas.microsoft.com/office/drawing/2014/main" xmlns="" id="{00000000-0008-0000-0400-0000B8000000}"/>
            </a:ext>
          </a:extLst>
        </xdr:cNvPr>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83837</xdr:rowOff>
    </xdr:from>
    <xdr:ext cx="762000" cy="259045"/>
    <xdr:sp macro="" textlink="">
      <xdr:nvSpPr>
        <xdr:cNvPr id="186" name="扶助費最大値テキスト">
          <a:extLst>
            <a:ext uri="{FF2B5EF4-FFF2-40B4-BE49-F238E27FC236}">
              <a16:creationId xmlns:a16="http://schemas.microsoft.com/office/drawing/2014/main" xmlns="" id="{00000000-0008-0000-0400-0000BA000000}"/>
            </a:ext>
          </a:extLst>
        </xdr:cNvPr>
        <xdr:cNvSpPr txBox="1"/>
      </xdr:nvSpPr>
      <xdr:spPr>
        <a:xfrm>
          <a:off x="4914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168910</xdr:rowOff>
    </xdr:from>
    <xdr:to>
      <xdr:col>24</xdr:col>
      <xdr:colOff>114300</xdr:colOff>
      <xdr:row>53</xdr:row>
      <xdr:rowOff>168910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8890</xdr:rowOff>
    </xdr:from>
    <xdr:to>
      <xdr:col>24</xdr:col>
      <xdr:colOff>25400</xdr:colOff>
      <xdr:row>57</xdr:row>
      <xdr:rowOff>39370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flipV="1">
          <a:off x="3987800" y="97815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107967</xdr:rowOff>
    </xdr:from>
    <xdr:ext cx="762000" cy="259045"/>
    <xdr:sp macro="" textlink="">
      <xdr:nvSpPr>
        <xdr:cNvPr id="189" name="扶助費平均値テキスト">
          <a:extLst>
            <a:ext uri="{FF2B5EF4-FFF2-40B4-BE49-F238E27FC236}">
              <a16:creationId xmlns:a16="http://schemas.microsoft.com/office/drawing/2014/main" xmlns="" id="{00000000-0008-0000-0400-0000BD000000}"/>
            </a:ext>
          </a:extLst>
        </xdr:cNvPr>
        <xdr:cNvSpPr txBox="1"/>
      </xdr:nvSpPr>
      <xdr:spPr>
        <a:xfrm>
          <a:off x="4914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4775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39370</xdr:rowOff>
    </xdr:from>
    <xdr:to>
      <xdr:col>19</xdr:col>
      <xdr:colOff>187325</xdr:colOff>
      <xdr:row>57</xdr:row>
      <xdr:rowOff>62230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flipV="1">
          <a:off x="3098800" y="9812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31767</xdr:rowOff>
    </xdr:from>
    <xdr:ext cx="7366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3606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142240</xdr:rowOff>
    </xdr:from>
    <xdr:to>
      <xdr:col>15</xdr:col>
      <xdr:colOff>98425</xdr:colOff>
      <xdr:row>57</xdr:row>
      <xdr:rowOff>62230</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2209800" y="97434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119380</xdr:rowOff>
    </xdr:from>
    <xdr:to>
      <xdr:col>11</xdr:col>
      <xdr:colOff>9525</xdr:colOff>
      <xdr:row>56</xdr:row>
      <xdr:rowOff>142240</xdr:rowOff>
    </xdr:to>
    <xdr:cxnSp macro="">
      <xdr:nvCxnSpPr>
        <xdr:cNvPr id="197" name="直線コネクタ 196">
          <a:extLst>
            <a:ext uri="{FF2B5EF4-FFF2-40B4-BE49-F238E27FC236}">
              <a16:creationId xmlns:a16="http://schemas.microsoft.com/office/drawing/2014/main" xmlns="" id="{00000000-0008-0000-0400-0000C5000000}"/>
            </a:ext>
          </a:extLst>
        </xdr:cNvPr>
        <xdr:cNvCxnSpPr/>
      </xdr:nvCxnSpPr>
      <xdr:spPr>
        <a:xfrm>
          <a:off x="1320800" y="9720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13987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4775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101617</xdr:rowOff>
    </xdr:from>
    <xdr:ext cx="762000" cy="259045"/>
    <xdr:sp macro="" textlink="">
      <xdr:nvSpPr>
        <xdr:cNvPr id="208" name="扶助費該当値テキスト">
          <a:extLst>
            <a:ext uri="{FF2B5EF4-FFF2-40B4-BE49-F238E27FC236}">
              <a16:creationId xmlns:a16="http://schemas.microsoft.com/office/drawing/2014/main" xmlns="" id="{00000000-0008-0000-0400-0000D0000000}"/>
            </a:ext>
          </a:extLst>
        </xdr:cNvPr>
        <xdr:cNvSpPr txBox="1"/>
      </xdr:nvSpPr>
      <xdr:spPr>
        <a:xfrm>
          <a:off x="49149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160020</xdr:rowOff>
    </xdr:from>
    <xdr:to>
      <xdr:col>20</xdr:col>
      <xdr:colOff>38100</xdr:colOff>
      <xdr:row>57</xdr:row>
      <xdr:rowOff>90170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937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74947</xdr:rowOff>
    </xdr:from>
    <xdr:ext cx="7366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3606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11430</xdr:rowOff>
    </xdr:from>
    <xdr:to>
      <xdr:col>15</xdr:col>
      <xdr:colOff>149225</xdr:colOff>
      <xdr:row>57</xdr:row>
      <xdr:rowOff>113030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048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97807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2717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91440</xdr:rowOff>
    </xdr:from>
    <xdr:to>
      <xdr:col>11</xdr:col>
      <xdr:colOff>60325</xdr:colOff>
      <xdr:row>57</xdr:row>
      <xdr:rowOff>21590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2159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31767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1828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68580</xdr:rowOff>
    </xdr:from>
    <xdr:to>
      <xdr:col>6</xdr:col>
      <xdr:colOff>171450</xdr:colOff>
      <xdr:row>56</xdr:row>
      <xdr:rowOff>170180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1270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939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その他（維持補修費、繰出金）に係る経常収支比率は、類似団体平均１２．５％のところ、本市１２．０％と０．５ポイント下回っている。</a:t>
          </a:r>
        </a:p>
        <a:p>
          <a:r>
            <a:rPr kumimoji="1" lang="ja-JP" altLang="en-US" sz="1300">
              <a:latin typeface="ＭＳ Ｐゴシック" panose="020B0600070205080204" pitchFamily="50" charset="-128"/>
              <a:ea typeface="ＭＳ Ｐゴシック" panose="020B0600070205080204" pitchFamily="50" charset="-128"/>
            </a:rPr>
            <a:t>維持補修費については今後も施設等の維持管理を適切に行い、繰出金についても適切な執行に努めていく。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xmlns=""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6510000" y="9178472"/>
          <a:ext cx="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xmlns=""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9" name="その他最大値テキスト">
          <a:extLst>
            <a:ext uri="{FF2B5EF4-FFF2-40B4-BE49-F238E27FC236}">
              <a16:creationId xmlns:a16="http://schemas.microsoft.com/office/drawing/2014/main" xmlns="" id="{00000000-0008-0000-0400-0000F9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78015</xdr:rowOff>
    </xdr:from>
    <xdr:to>
      <xdr:col>82</xdr:col>
      <xdr:colOff>107950</xdr:colOff>
      <xdr:row>57</xdr:row>
      <xdr:rowOff>15422</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flipV="1">
          <a:off x="15671800" y="9679215"/>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53720</xdr:rowOff>
    </xdr:from>
    <xdr:ext cx="762000" cy="259045"/>
    <xdr:sp macro="" textlink="">
      <xdr:nvSpPr>
        <xdr:cNvPr id="252" name="その他平均値テキスト">
          <a:extLst>
            <a:ext uri="{FF2B5EF4-FFF2-40B4-BE49-F238E27FC236}">
              <a16:creationId xmlns:a16="http://schemas.microsoft.com/office/drawing/2014/main" xmlns="" id="{00000000-0008-0000-0400-0000FC000000}"/>
            </a:ext>
          </a:extLst>
        </xdr:cNvPr>
        <xdr:cNvSpPr txBox="1"/>
      </xdr:nvSpPr>
      <xdr:spPr>
        <a:xfrm>
          <a:off x="16598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6459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4535</xdr:rowOff>
    </xdr:from>
    <xdr:to>
      <xdr:col>78</xdr:col>
      <xdr:colOff>69850</xdr:colOff>
      <xdr:row>57</xdr:row>
      <xdr:rowOff>15422</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4782800" y="9777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121557</xdr:rowOff>
    </xdr:from>
    <xdr:to>
      <xdr:col>73</xdr:col>
      <xdr:colOff>180975</xdr:colOff>
      <xdr:row>57</xdr:row>
      <xdr:rowOff>4535</xdr:rowOff>
    </xdr:to>
    <xdr:cxnSp macro="">
      <xdr:nvCxnSpPr>
        <xdr:cNvPr id="257" name="直線コネクタ 256">
          <a:extLst>
            <a:ext uri="{FF2B5EF4-FFF2-40B4-BE49-F238E27FC236}">
              <a16:creationId xmlns:a16="http://schemas.microsoft.com/office/drawing/2014/main" xmlns="" id="{00000000-0008-0000-0400-000001010000}"/>
            </a:ext>
          </a:extLst>
        </xdr:cNvPr>
        <xdr:cNvCxnSpPr/>
      </xdr:nvCxnSpPr>
      <xdr:spPr>
        <a:xfrm>
          <a:off x="13893800" y="97227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56</xdr:row>
      <xdr:rowOff>121557</xdr:rowOff>
    </xdr:to>
    <xdr:cxnSp macro="">
      <xdr:nvCxnSpPr>
        <xdr:cNvPr id="260" name="直線コネクタ 259">
          <a:extLst>
            <a:ext uri="{FF2B5EF4-FFF2-40B4-BE49-F238E27FC236}">
              <a16:creationId xmlns:a16="http://schemas.microsoft.com/office/drawing/2014/main" xmlns="" id="{00000000-0008-0000-0400-000004010000}"/>
            </a:ext>
          </a:extLst>
        </xdr:cNvPr>
        <xdr:cNvCxnSpPr/>
      </xdr:nvCxnSpPr>
      <xdr:spPr>
        <a:xfrm>
          <a:off x="13004800" y="9690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27215</xdr:rowOff>
    </xdr:from>
    <xdr:to>
      <xdr:col>82</xdr:col>
      <xdr:colOff>158750</xdr:colOff>
      <xdr:row>56</xdr:row>
      <xdr:rowOff>128815</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6459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43742</xdr:rowOff>
    </xdr:from>
    <xdr:ext cx="762000" cy="259045"/>
    <xdr:sp macro="" textlink="">
      <xdr:nvSpPr>
        <xdr:cNvPr id="271" name="その他該当値テキスト">
          <a:extLst>
            <a:ext uri="{FF2B5EF4-FFF2-40B4-BE49-F238E27FC236}">
              <a16:creationId xmlns:a16="http://schemas.microsoft.com/office/drawing/2014/main" xmlns="" id="{00000000-0008-0000-0400-00000F010000}"/>
            </a:ext>
          </a:extLst>
        </xdr:cNvPr>
        <xdr:cNvSpPr txBox="1"/>
      </xdr:nvSpPr>
      <xdr:spPr>
        <a:xfrm>
          <a:off x="16598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136072</xdr:rowOff>
    </xdr:from>
    <xdr:to>
      <xdr:col>78</xdr:col>
      <xdr:colOff>120650</xdr:colOff>
      <xdr:row>57</xdr:row>
      <xdr:rowOff>66222</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5621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76399</xdr:rowOff>
    </xdr:from>
    <xdr:ext cx="7366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5290800" y="950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125185</xdr:rowOff>
    </xdr:from>
    <xdr:to>
      <xdr:col>74</xdr:col>
      <xdr:colOff>31750</xdr:colOff>
      <xdr:row>57</xdr:row>
      <xdr:rowOff>55335</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4732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65512</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70757</xdr:rowOff>
    </xdr:from>
    <xdr:to>
      <xdr:col>69</xdr:col>
      <xdr:colOff>142875</xdr:colOff>
      <xdr:row>57</xdr:row>
      <xdr:rowOff>907</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3843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11084</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3512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平均１０．３％に対し、本市１１．８％と１．５ポイント上回っている。これは、ごみ処理事業や消防事業を一部事務組合で行っており、その負担金が大きいためと考えられる。</a:t>
          </a:r>
        </a:p>
        <a:p>
          <a:r>
            <a:rPr kumimoji="1" lang="ja-JP" altLang="en-US" sz="1300">
              <a:latin typeface="ＭＳ Ｐゴシック" panose="020B0600070205080204" pitchFamily="50" charset="-128"/>
              <a:ea typeface="ＭＳ Ｐゴシック" panose="020B0600070205080204" pitchFamily="50" charset="-128"/>
            </a:rPr>
            <a:t>今後も一部事務組合に対しても経費の見直しを求めるなど、負担金の抑制を図りたい。</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xmlns=""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24130</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flipV="1">
          <a:off x="16510000" y="55905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06" name="補助費等最小値テキスト">
          <a:extLst>
            <a:ext uri="{FF2B5EF4-FFF2-40B4-BE49-F238E27FC236}">
              <a16:creationId xmlns:a16="http://schemas.microsoft.com/office/drawing/2014/main" xmlns="" id="{00000000-0008-0000-0400-000032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a:extLst>
            <a:ext uri="{FF2B5EF4-FFF2-40B4-BE49-F238E27FC236}">
              <a16:creationId xmlns:a16="http://schemas.microsoft.com/office/drawing/2014/main" xmlns="" id="{00000000-0008-0000-0400-000034010000}"/>
            </a:ext>
          </a:extLst>
        </xdr:cNvPr>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161290</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flipV="1">
          <a:off x="15671800" y="6349492"/>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5859</xdr:rowOff>
    </xdr:from>
    <xdr:ext cx="762000" cy="259045"/>
    <xdr:sp macro="" textlink="">
      <xdr:nvSpPr>
        <xdr:cNvPr id="311" name="補助費等平均値テキスト">
          <a:extLst>
            <a:ext uri="{FF2B5EF4-FFF2-40B4-BE49-F238E27FC236}">
              <a16:creationId xmlns:a16="http://schemas.microsoft.com/office/drawing/2014/main" xmlns="" id="{00000000-0008-0000-0400-000037010000}"/>
            </a:ext>
          </a:extLst>
        </xdr:cNvPr>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161290</xdr:rowOff>
    </xdr:from>
    <xdr:to>
      <xdr:col>78</xdr:col>
      <xdr:colOff>69850</xdr:colOff>
      <xdr:row>38</xdr:row>
      <xdr:rowOff>62992</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flipV="1">
          <a:off x="14782800" y="65049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25908</xdr:rowOff>
    </xdr:from>
    <xdr:to>
      <xdr:col>78</xdr:col>
      <xdr:colOff>120650</xdr:colOff>
      <xdr:row>36</xdr:row>
      <xdr:rowOff>127508</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5621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62992</xdr:rowOff>
    </xdr:from>
    <xdr:to>
      <xdr:col>73</xdr:col>
      <xdr:colOff>180975</xdr:colOff>
      <xdr:row>38</xdr:row>
      <xdr:rowOff>108712</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flipV="1">
          <a:off x="13893800" y="65780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90424</xdr:rowOff>
    </xdr:from>
    <xdr:to>
      <xdr:col>69</xdr:col>
      <xdr:colOff>92075</xdr:colOff>
      <xdr:row>38</xdr:row>
      <xdr:rowOff>108712</xdr:rowOff>
    </xdr:to>
    <xdr:cxnSp macro="">
      <xdr:nvCxnSpPr>
        <xdr:cNvPr id="319" name="直線コネクタ 318">
          <a:extLst>
            <a:ext uri="{FF2B5EF4-FFF2-40B4-BE49-F238E27FC236}">
              <a16:creationId xmlns:a16="http://schemas.microsoft.com/office/drawing/2014/main" xmlns="" id="{00000000-0008-0000-0400-00003F010000}"/>
            </a:ext>
          </a:extLst>
        </xdr:cNvPr>
        <xdr:cNvCxnSpPr/>
      </xdr:nvCxnSpPr>
      <xdr:spPr>
        <a:xfrm>
          <a:off x="13004800" y="66055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115062</xdr:rowOff>
    </xdr:from>
    <xdr:to>
      <xdr:col>69</xdr:col>
      <xdr:colOff>142875</xdr:colOff>
      <xdr:row>36</xdr:row>
      <xdr:rowOff>45212</xdr:rowOff>
    </xdr:to>
    <xdr:sp macro="" textlink="">
      <xdr:nvSpPr>
        <xdr:cNvPr id="320" name="フローチャート: 判断 319">
          <a:extLst>
            <a:ext uri="{FF2B5EF4-FFF2-40B4-BE49-F238E27FC236}">
              <a16:creationId xmlns:a16="http://schemas.microsoft.com/office/drawing/2014/main" xmlns="" id="{00000000-0008-0000-0400-000040010000}"/>
            </a:ext>
          </a:extLst>
        </xdr:cNvPr>
        <xdr:cNvSpPr/>
      </xdr:nvSpPr>
      <xdr:spPr>
        <a:xfrm>
          <a:off x="13843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2" name="フローチャート: 判断 321">
          <a:extLst>
            <a:ext uri="{FF2B5EF4-FFF2-40B4-BE49-F238E27FC236}">
              <a16:creationId xmlns:a16="http://schemas.microsoft.com/office/drawing/2014/main" xmlns="" id="{00000000-0008-0000-0400-000042010000}"/>
            </a:ext>
          </a:extLst>
        </xdr:cNvPr>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98569</xdr:rowOff>
    </xdr:from>
    <xdr:ext cx="762000" cy="259045"/>
    <xdr:sp macro="" textlink="">
      <xdr:nvSpPr>
        <xdr:cNvPr id="330" name="補助費等該当値テキスト">
          <a:extLst>
            <a:ext uri="{FF2B5EF4-FFF2-40B4-BE49-F238E27FC236}">
              <a16:creationId xmlns:a16="http://schemas.microsoft.com/office/drawing/2014/main" xmlns="" id="{00000000-0008-0000-0400-00004A010000}"/>
            </a:ext>
          </a:extLst>
        </xdr:cNvPr>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xdr:rowOff>
    </xdr:from>
    <xdr:to>
      <xdr:col>74</xdr:col>
      <xdr:colOff>31750</xdr:colOff>
      <xdr:row>38</xdr:row>
      <xdr:rowOff>113792</xdr:rowOff>
    </xdr:to>
    <xdr:sp macro="" textlink="">
      <xdr:nvSpPr>
        <xdr:cNvPr id="333" name="楕円 332">
          <a:extLst>
            <a:ext uri="{FF2B5EF4-FFF2-40B4-BE49-F238E27FC236}">
              <a16:creationId xmlns:a16="http://schemas.microsoft.com/office/drawing/2014/main" xmlns="" id="{00000000-0008-0000-0400-00004D010000}"/>
            </a:ext>
          </a:extLst>
        </xdr:cNvPr>
        <xdr:cNvSpPr/>
      </xdr:nvSpPr>
      <xdr:spPr>
        <a:xfrm>
          <a:off x="14732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98569</xdr:rowOff>
    </xdr:from>
    <xdr:ext cx="762000" cy="259045"/>
    <xdr:sp macro="" textlink="">
      <xdr:nvSpPr>
        <xdr:cNvPr id="334" name="テキスト ボックス 333">
          <a:extLst>
            <a:ext uri="{FF2B5EF4-FFF2-40B4-BE49-F238E27FC236}">
              <a16:creationId xmlns:a16="http://schemas.microsoft.com/office/drawing/2014/main" xmlns="" id="{00000000-0008-0000-0400-00004E010000}"/>
            </a:ext>
          </a:extLst>
        </xdr:cNvPr>
        <xdr:cNvSpPr txBox="1"/>
      </xdr:nvSpPr>
      <xdr:spPr>
        <a:xfrm>
          <a:off x="14401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57912</xdr:rowOff>
    </xdr:from>
    <xdr:to>
      <xdr:col>69</xdr:col>
      <xdr:colOff>142875</xdr:colOff>
      <xdr:row>38</xdr:row>
      <xdr:rowOff>159512</xdr:rowOff>
    </xdr:to>
    <xdr:sp macro="" textlink="">
      <xdr:nvSpPr>
        <xdr:cNvPr id="335" name="楕円 334">
          <a:extLst>
            <a:ext uri="{FF2B5EF4-FFF2-40B4-BE49-F238E27FC236}">
              <a16:creationId xmlns:a16="http://schemas.microsoft.com/office/drawing/2014/main" xmlns="" id="{00000000-0008-0000-0400-00004F010000}"/>
            </a:ext>
          </a:extLst>
        </xdr:cNvPr>
        <xdr:cNvSpPr/>
      </xdr:nvSpPr>
      <xdr:spPr>
        <a:xfrm>
          <a:off x="13843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144289</xdr:rowOff>
    </xdr:from>
    <xdr:ext cx="762000" cy="259045"/>
    <xdr:sp macro="" textlink="">
      <xdr:nvSpPr>
        <xdr:cNvPr id="336" name="テキスト ボックス 335">
          <a:extLst>
            <a:ext uri="{FF2B5EF4-FFF2-40B4-BE49-F238E27FC236}">
              <a16:creationId xmlns:a16="http://schemas.microsoft.com/office/drawing/2014/main" xmlns="" id="{00000000-0008-0000-0400-000050010000}"/>
            </a:ext>
          </a:extLst>
        </xdr:cNvPr>
        <xdr:cNvSpPr txBox="1"/>
      </xdr:nvSpPr>
      <xdr:spPr>
        <a:xfrm>
          <a:off x="13512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39624</xdr:rowOff>
    </xdr:from>
    <xdr:to>
      <xdr:col>65</xdr:col>
      <xdr:colOff>53975</xdr:colOff>
      <xdr:row>38</xdr:row>
      <xdr:rowOff>141224</xdr:rowOff>
    </xdr:to>
    <xdr:sp macro="" textlink="">
      <xdr:nvSpPr>
        <xdr:cNvPr id="337" name="楕円 336">
          <a:extLst>
            <a:ext uri="{FF2B5EF4-FFF2-40B4-BE49-F238E27FC236}">
              <a16:creationId xmlns:a16="http://schemas.microsoft.com/office/drawing/2014/main" xmlns="" id="{00000000-0008-0000-0400-000051010000}"/>
            </a:ext>
          </a:extLst>
        </xdr:cNvPr>
        <xdr:cNvSpPr/>
      </xdr:nvSpPr>
      <xdr:spPr>
        <a:xfrm>
          <a:off x="12954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126001</xdr:rowOff>
    </xdr:from>
    <xdr:ext cx="762000" cy="259045"/>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12623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公債費に係る経常収支比率は類似団体平均１３．８％に対し、本市は１１．５％と２．３ポイント下回っている。</a:t>
          </a:r>
        </a:p>
        <a:p>
          <a:r>
            <a:rPr kumimoji="1" lang="ja-JP" altLang="en-US" sz="1300">
              <a:latin typeface="ＭＳ Ｐゴシック" panose="020B0600070205080204" pitchFamily="50" charset="-128"/>
              <a:ea typeface="ＭＳ Ｐゴシック" panose="020B0600070205080204" pitchFamily="50" charset="-128"/>
            </a:rPr>
            <a:t>これまで市債発行の抑制と計画的な償還に努めてきた結果、公債費に係る経常収支比率は低下傾向にある。</a:t>
          </a:r>
        </a:p>
        <a:p>
          <a:r>
            <a:rPr kumimoji="1" lang="ja-JP" altLang="en-US" sz="1300">
              <a:latin typeface="ＭＳ Ｐゴシック" panose="020B0600070205080204" pitchFamily="50" charset="-128"/>
              <a:ea typeface="ＭＳ Ｐゴシック" panose="020B0600070205080204" pitchFamily="50" charset="-128"/>
            </a:rPr>
            <a:t>今後も、財政計画（令和２年度～令和５年度）に基づき、健全財政の維持のため計画的な償還に努めていく。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xmlns=""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xmlns=""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xmlns=""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80</xdr:row>
      <xdr:rowOff>35561</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flipV="1">
          <a:off x="4826000" y="125476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7" name="公債費最小値テキスト">
          <a:extLst>
            <a:ext uri="{FF2B5EF4-FFF2-40B4-BE49-F238E27FC236}">
              <a16:creationId xmlns:a16="http://schemas.microsoft.com/office/drawing/2014/main" xmlns="" id="{00000000-0008-0000-0400-00006F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9" name="公債費最大値テキスト">
          <a:extLst>
            <a:ext uri="{FF2B5EF4-FFF2-40B4-BE49-F238E27FC236}">
              <a16:creationId xmlns:a16="http://schemas.microsoft.com/office/drawing/2014/main" xmlns="" id="{00000000-0008-0000-0400-000071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146050</xdr:rowOff>
    </xdr:from>
    <xdr:to>
      <xdr:col>24</xdr:col>
      <xdr:colOff>25400</xdr:colOff>
      <xdr:row>76</xdr:row>
      <xdr:rowOff>43180</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flipV="1">
          <a:off x="3987800" y="130048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72" name="公債費平均値テキスト">
          <a:extLst>
            <a:ext uri="{FF2B5EF4-FFF2-40B4-BE49-F238E27FC236}">
              <a16:creationId xmlns:a16="http://schemas.microsoft.com/office/drawing/2014/main" xmlns="" id="{00000000-0008-0000-0400-000074010000}"/>
            </a:ext>
          </a:extLst>
        </xdr:cNvPr>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43180</xdr:rowOff>
    </xdr:from>
    <xdr:to>
      <xdr:col>19</xdr:col>
      <xdr:colOff>187325</xdr:colOff>
      <xdr:row>76</xdr:row>
      <xdr:rowOff>88900</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flipV="1">
          <a:off x="3098800" y="13073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137161</xdr:rowOff>
    </xdr:from>
    <xdr:to>
      <xdr:col>20</xdr:col>
      <xdr:colOff>38100</xdr:colOff>
      <xdr:row>77</xdr:row>
      <xdr:rowOff>67311</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3937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52088</xdr:rowOff>
    </xdr:from>
    <xdr:ext cx="7366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3606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88900</xdr:rowOff>
    </xdr:from>
    <xdr:to>
      <xdr:col>15</xdr:col>
      <xdr:colOff>98425</xdr:colOff>
      <xdr:row>76</xdr:row>
      <xdr:rowOff>104139</xdr:rowOff>
    </xdr:to>
    <xdr:cxnSp macro="">
      <xdr:nvCxnSpPr>
        <xdr:cNvPr id="377" name="直線コネクタ 376">
          <a:extLst>
            <a:ext uri="{FF2B5EF4-FFF2-40B4-BE49-F238E27FC236}">
              <a16:creationId xmlns:a16="http://schemas.microsoft.com/office/drawing/2014/main" xmlns="" id="{00000000-0008-0000-0400-000079010000}"/>
            </a:ext>
          </a:extLst>
        </xdr:cNvPr>
        <xdr:cNvCxnSpPr/>
      </xdr:nvCxnSpPr>
      <xdr:spPr>
        <a:xfrm flipV="1">
          <a:off x="2209800" y="131191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129539</xdr:rowOff>
    </xdr:from>
    <xdr:to>
      <xdr:col>15</xdr:col>
      <xdr:colOff>149225</xdr:colOff>
      <xdr:row>77</xdr:row>
      <xdr:rowOff>59689</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44466</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717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104139</xdr:rowOff>
    </xdr:from>
    <xdr:to>
      <xdr:col>11</xdr:col>
      <xdr:colOff>9525</xdr:colOff>
      <xdr:row>77</xdr:row>
      <xdr:rowOff>39370</xdr:rowOff>
    </xdr:to>
    <xdr:cxnSp macro="">
      <xdr:nvCxnSpPr>
        <xdr:cNvPr id="380" name="直線コネクタ 379">
          <a:extLst>
            <a:ext uri="{FF2B5EF4-FFF2-40B4-BE49-F238E27FC236}">
              <a16:creationId xmlns:a16="http://schemas.microsoft.com/office/drawing/2014/main" xmlns="" id="{00000000-0008-0000-0400-00007C010000}"/>
            </a:ext>
          </a:extLst>
        </xdr:cNvPr>
        <xdr:cNvCxnSpPr/>
      </xdr:nvCxnSpPr>
      <xdr:spPr>
        <a:xfrm flipV="1">
          <a:off x="1320800" y="131343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1" name="フローチャート: 判断 380">
          <a:extLst>
            <a:ext uri="{FF2B5EF4-FFF2-40B4-BE49-F238E27FC236}">
              <a16:creationId xmlns:a16="http://schemas.microsoft.com/office/drawing/2014/main" xmlns="" id="{00000000-0008-0000-0400-00007D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3" name="フローチャート: 判断 382">
          <a:extLst>
            <a:ext uri="{FF2B5EF4-FFF2-40B4-BE49-F238E27FC236}">
              <a16:creationId xmlns:a16="http://schemas.microsoft.com/office/drawing/2014/main" xmlns="" id="{00000000-0008-0000-0400-00007F010000}"/>
            </a:ext>
          </a:extLst>
        </xdr:cNvPr>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95250</xdr:rowOff>
    </xdr:from>
    <xdr:to>
      <xdr:col>24</xdr:col>
      <xdr:colOff>76200</xdr:colOff>
      <xdr:row>76</xdr:row>
      <xdr:rowOff>25400</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4775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111777</xdr:rowOff>
    </xdr:from>
    <xdr:ext cx="762000" cy="259045"/>
    <xdr:sp macro="" textlink="">
      <xdr:nvSpPr>
        <xdr:cNvPr id="391" name="公債費該当値テキスト">
          <a:extLst>
            <a:ext uri="{FF2B5EF4-FFF2-40B4-BE49-F238E27FC236}">
              <a16:creationId xmlns:a16="http://schemas.microsoft.com/office/drawing/2014/main" xmlns="" id="{00000000-0008-0000-0400-000087010000}"/>
            </a:ext>
          </a:extLst>
        </xdr:cNvPr>
        <xdr:cNvSpPr txBox="1"/>
      </xdr:nvSpPr>
      <xdr:spPr>
        <a:xfrm>
          <a:off x="4914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163830</xdr:rowOff>
    </xdr:from>
    <xdr:to>
      <xdr:col>20</xdr:col>
      <xdr:colOff>38100</xdr:colOff>
      <xdr:row>76</xdr:row>
      <xdr:rowOff>93980</xdr:rowOff>
    </xdr:to>
    <xdr:sp macro="" textlink="">
      <xdr:nvSpPr>
        <xdr:cNvPr id="392" name="楕円 391">
          <a:extLst>
            <a:ext uri="{FF2B5EF4-FFF2-40B4-BE49-F238E27FC236}">
              <a16:creationId xmlns:a16="http://schemas.microsoft.com/office/drawing/2014/main" xmlns="" id="{00000000-0008-0000-0400-000088010000}"/>
            </a:ext>
          </a:extLst>
        </xdr:cNvPr>
        <xdr:cNvSpPr/>
      </xdr:nvSpPr>
      <xdr:spPr>
        <a:xfrm>
          <a:off x="3937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38100</xdr:rowOff>
    </xdr:from>
    <xdr:to>
      <xdr:col>15</xdr:col>
      <xdr:colOff>149225</xdr:colOff>
      <xdr:row>76</xdr:row>
      <xdr:rowOff>139700</xdr:rowOff>
    </xdr:to>
    <xdr:sp macro="" textlink="">
      <xdr:nvSpPr>
        <xdr:cNvPr id="394" name="楕円 393">
          <a:extLst>
            <a:ext uri="{FF2B5EF4-FFF2-40B4-BE49-F238E27FC236}">
              <a16:creationId xmlns:a16="http://schemas.microsoft.com/office/drawing/2014/main" xmlns="" id="{00000000-0008-0000-0400-00008A010000}"/>
            </a:ext>
          </a:extLst>
        </xdr:cNvPr>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149877</xdr:rowOff>
    </xdr:from>
    <xdr:ext cx="7620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396" name="楕円 395">
          <a:extLst>
            <a:ext uri="{FF2B5EF4-FFF2-40B4-BE49-F238E27FC236}">
              <a16:creationId xmlns:a16="http://schemas.microsoft.com/office/drawing/2014/main" xmlns="" id="{00000000-0008-0000-0400-00008C010000}"/>
            </a:ext>
          </a:extLst>
        </xdr:cNvPr>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98" name="楕円 397">
          <a:extLst>
            <a:ext uri="{FF2B5EF4-FFF2-40B4-BE49-F238E27FC236}">
              <a16:creationId xmlns:a16="http://schemas.microsoft.com/office/drawing/2014/main" xmlns="" id="{00000000-0008-0000-0400-00008E010000}"/>
            </a:ext>
          </a:extLst>
        </xdr:cNvPr>
        <xdr:cNvSpPr/>
      </xdr:nvSpPr>
      <xdr:spPr>
        <a:xfrm>
          <a:off x="1270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公債費以外に係る経常収支比率は、類似団体平均７５．８％のところ、本市７１．１％と４．７ポイント下回っている。</a:t>
          </a:r>
        </a:p>
        <a:p>
          <a:r>
            <a:rPr kumimoji="1" lang="ja-JP" altLang="en-US" sz="1300">
              <a:latin typeface="ＭＳ Ｐゴシック" panose="020B0600070205080204" pitchFamily="50" charset="-128"/>
              <a:ea typeface="ＭＳ Ｐゴシック" panose="020B0600070205080204" pitchFamily="50" charset="-128"/>
            </a:rPr>
            <a:t>事務事業評価による事業の見直しや財政計画（令和２年度～令和５年度）に基づき、各費目経常経費の見直しを進め、経常収支比率の抑制に努めていく。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xmlns=""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xmlns=""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85852</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flipV="1">
          <a:off x="16510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6" name="公債費以外最小値テキスト">
          <a:extLst>
            <a:ext uri="{FF2B5EF4-FFF2-40B4-BE49-F238E27FC236}">
              <a16:creationId xmlns:a16="http://schemas.microsoft.com/office/drawing/2014/main" xmlns="" id="{00000000-0008-0000-0400-0000AA010000}"/>
            </a:ext>
          </a:extLst>
        </xdr:cNvPr>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a:extLst>
            <a:ext uri="{FF2B5EF4-FFF2-40B4-BE49-F238E27FC236}">
              <a16:creationId xmlns:a16="http://schemas.microsoft.com/office/drawing/2014/main" xmlns="" id="{00000000-0008-0000-0400-0000AC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62992</xdr:rowOff>
    </xdr:from>
    <xdr:to>
      <xdr:col>82</xdr:col>
      <xdr:colOff>107950</xdr:colOff>
      <xdr:row>77</xdr:row>
      <xdr:rowOff>129287</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flipV="1">
          <a:off x="15671800" y="13093192"/>
          <a:ext cx="838200" cy="23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27703</xdr:rowOff>
    </xdr:from>
    <xdr:ext cx="762000" cy="259045"/>
    <xdr:sp macro="" textlink="">
      <xdr:nvSpPr>
        <xdr:cNvPr id="431" name="公債費以外平均値テキスト">
          <a:extLst>
            <a:ext uri="{FF2B5EF4-FFF2-40B4-BE49-F238E27FC236}">
              <a16:creationId xmlns:a16="http://schemas.microsoft.com/office/drawing/2014/main" xmlns="" id="{00000000-0008-0000-0400-0000AF010000}"/>
            </a:ext>
          </a:extLst>
        </xdr:cNvPr>
        <xdr:cNvSpPr txBox="1"/>
      </xdr:nvSpPr>
      <xdr:spPr>
        <a:xfrm>
          <a:off x="16598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120142</xdr:rowOff>
    </xdr:from>
    <xdr:to>
      <xdr:col>78</xdr:col>
      <xdr:colOff>69850</xdr:colOff>
      <xdr:row>77</xdr:row>
      <xdr:rowOff>129287</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a:off x="14782800" y="133217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57913</xdr:rowOff>
    </xdr:from>
    <xdr:to>
      <xdr:col>78</xdr:col>
      <xdr:colOff>120650</xdr:colOff>
      <xdr:row>78</xdr:row>
      <xdr:rowOff>159513</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5621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144290</xdr:rowOff>
    </xdr:from>
    <xdr:ext cx="7366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5290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42418</xdr:rowOff>
    </xdr:from>
    <xdr:to>
      <xdr:col>73</xdr:col>
      <xdr:colOff>180975</xdr:colOff>
      <xdr:row>77</xdr:row>
      <xdr:rowOff>120142</xdr:rowOff>
    </xdr:to>
    <xdr:cxnSp macro="">
      <xdr:nvCxnSpPr>
        <xdr:cNvPr id="436" name="直線コネクタ 435">
          <a:extLst>
            <a:ext uri="{FF2B5EF4-FFF2-40B4-BE49-F238E27FC236}">
              <a16:creationId xmlns:a16="http://schemas.microsoft.com/office/drawing/2014/main" xmlns="" id="{00000000-0008-0000-0400-0000B4010000}"/>
            </a:ext>
          </a:extLst>
        </xdr:cNvPr>
        <xdr:cNvCxnSpPr/>
      </xdr:nvCxnSpPr>
      <xdr:spPr>
        <a:xfrm>
          <a:off x="13893800" y="132440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80772</xdr:rowOff>
    </xdr:from>
    <xdr:to>
      <xdr:col>74</xdr:col>
      <xdr:colOff>31750</xdr:colOff>
      <xdr:row>79</xdr:row>
      <xdr:rowOff>10922</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4732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167149</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4401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159004</xdr:rowOff>
    </xdr:from>
    <xdr:to>
      <xdr:col>69</xdr:col>
      <xdr:colOff>92075</xdr:colOff>
      <xdr:row>77</xdr:row>
      <xdr:rowOff>42418</xdr:rowOff>
    </xdr:to>
    <xdr:cxnSp macro="">
      <xdr:nvCxnSpPr>
        <xdr:cNvPr id="439" name="直線コネクタ 438">
          <a:extLst>
            <a:ext uri="{FF2B5EF4-FFF2-40B4-BE49-F238E27FC236}">
              <a16:creationId xmlns:a16="http://schemas.microsoft.com/office/drawing/2014/main" xmlns="" id="{00000000-0008-0000-0400-0000B7010000}"/>
            </a:ext>
          </a:extLst>
        </xdr:cNvPr>
        <xdr:cNvCxnSpPr/>
      </xdr:nvCxnSpPr>
      <xdr:spPr>
        <a:xfrm>
          <a:off x="13004800" y="131892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48768</xdr:rowOff>
    </xdr:from>
    <xdr:to>
      <xdr:col>69</xdr:col>
      <xdr:colOff>142875</xdr:colOff>
      <xdr:row>78</xdr:row>
      <xdr:rowOff>150368</xdr:rowOff>
    </xdr:to>
    <xdr:sp macro="" textlink="">
      <xdr:nvSpPr>
        <xdr:cNvPr id="440" name="フローチャート: 判断 439">
          <a:extLst>
            <a:ext uri="{FF2B5EF4-FFF2-40B4-BE49-F238E27FC236}">
              <a16:creationId xmlns:a16="http://schemas.microsoft.com/office/drawing/2014/main" xmlns="" id="{00000000-0008-0000-0400-0000B8010000}"/>
            </a:ext>
          </a:extLst>
        </xdr:cNvPr>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135145</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xdr:rowOff>
    </xdr:from>
    <xdr:to>
      <xdr:col>65</xdr:col>
      <xdr:colOff>53975</xdr:colOff>
      <xdr:row>78</xdr:row>
      <xdr:rowOff>118363</xdr:rowOff>
    </xdr:to>
    <xdr:sp macro="" textlink="">
      <xdr:nvSpPr>
        <xdr:cNvPr id="442" name="フローチャート: 判断 441">
          <a:extLst>
            <a:ext uri="{FF2B5EF4-FFF2-40B4-BE49-F238E27FC236}">
              <a16:creationId xmlns:a16="http://schemas.microsoft.com/office/drawing/2014/main" xmlns="" id="{00000000-0008-0000-0400-0000BA010000}"/>
            </a:ext>
          </a:extLst>
        </xdr:cNvPr>
        <xdr:cNvSpPr/>
      </xdr:nvSpPr>
      <xdr:spPr>
        <a:xfrm>
          <a:off x="12954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103140</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2623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6459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28719</xdr:rowOff>
    </xdr:from>
    <xdr:ext cx="762000" cy="259045"/>
    <xdr:sp macro="" textlink="">
      <xdr:nvSpPr>
        <xdr:cNvPr id="450" name="公債費以外該当値テキスト">
          <a:extLst>
            <a:ext uri="{FF2B5EF4-FFF2-40B4-BE49-F238E27FC236}">
              <a16:creationId xmlns:a16="http://schemas.microsoft.com/office/drawing/2014/main" xmlns="" id="{00000000-0008-0000-0400-0000C2010000}"/>
            </a:ext>
          </a:extLst>
        </xdr:cNvPr>
        <xdr:cNvSpPr txBox="1"/>
      </xdr:nvSpPr>
      <xdr:spPr>
        <a:xfrm>
          <a:off x="16598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78487</xdr:rowOff>
    </xdr:from>
    <xdr:to>
      <xdr:col>78</xdr:col>
      <xdr:colOff>120650</xdr:colOff>
      <xdr:row>78</xdr:row>
      <xdr:rowOff>8637</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5621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18814</xdr:rowOff>
    </xdr:from>
    <xdr:ext cx="7366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5290800" y="13049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69342</xdr:rowOff>
    </xdr:from>
    <xdr:to>
      <xdr:col>74</xdr:col>
      <xdr:colOff>31750</xdr:colOff>
      <xdr:row>77</xdr:row>
      <xdr:rowOff>170942</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4732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9669</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4401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163068</xdr:rowOff>
    </xdr:from>
    <xdr:to>
      <xdr:col>69</xdr:col>
      <xdr:colOff>142875</xdr:colOff>
      <xdr:row>77</xdr:row>
      <xdr:rowOff>93218</xdr:rowOff>
    </xdr:to>
    <xdr:sp macro="" textlink="">
      <xdr:nvSpPr>
        <xdr:cNvPr id="455" name="楕円 454">
          <a:extLst>
            <a:ext uri="{FF2B5EF4-FFF2-40B4-BE49-F238E27FC236}">
              <a16:creationId xmlns:a16="http://schemas.microsoft.com/office/drawing/2014/main" xmlns="" id="{00000000-0008-0000-0400-0000C7010000}"/>
            </a:ext>
          </a:extLst>
        </xdr:cNvPr>
        <xdr:cNvSpPr/>
      </xdr:nvSpPr>
      <xdr:spPr>
        <a:xfrm>
          <a:off x="13843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103395</xdr:rowOff>
    </xdr:from>
    <xdr:ext cx="7620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3512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108204</xdr:rowOff>
    </xdr:from>
    <xdr:to>
      <xdr:col>65</xdr:col>
      <xdr:colOff>53975</xdr:colOff>
      <xdr:row>77</xdr:row>
      <xdr:rowOff>38354</xdr:rowOff>
    </xdr:to>
    <xdr:sp macro="" textlink="">
      <xdr:nvSpPr>
        <xdr:cNvPr id="457" name="楕円 456">
          <a:extLst>
            <a:ext uri="{FF2B5EF4-FFF2-40B4-BE49-F238E27FC236}">
              <a16:creationId xmlns:a16="http://schemas.microsoft.com/office/drawing/2014/main" xmlns="" id="{00000000-0008-0000-0400-0000C9010000}"/>
            </a:ext>
          </a:extLst>
        </xdr:cNvPr>
        <xdr:cNvSpPr/>
      </xdr:nvSpPr>
      <xdr:spPr>
        <a:xfrm>
          <a:off x="12954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48531</xdr:rowOff>
    </xdr:from>
    <xdr:ext cx="762000" cy="259045"/>
    <xdr:sp macro="" textlink="">
      <xdr:nvSpPr>
        <xdr:cNvPr id="458" name="テキスト ボックス 457">
          <a:extLst>
            <a:ext uri="{FF2B5EF4-FFF2-40B4-BE49-F238E27FC236}">
              <a16:creationId xmlns:a16="http://schemas.microsoft.com/office/drawing/2014/main" xmlns="" id="{00000000-0008-0000-0400-0000CA010000}"/>
            </a:ext>
          </a:extLst>
        </xdr:cNvPr>
        <xdr:cNvSpPr txBox="1"/>
      </xdr:nvSpPr>
      <xdr:spPr>
        <a:xfrm>
          <a:off x="12623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福岡県筑紫野市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xmlns=""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xmlns=""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130219</xdr:rowOff>
    </xdr:from>
    <xdr:to>
      <xdr:col>29</xdr:col>
      <xdr:colOff>127000</xdr:colOff>
      <xdr:row>20</xdr:row>
      <xdr:rowOff>2261</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flipV="1">
          <a:off x="5651500" y="2063794"/>
          <a:ext cx="0" cy="141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145788</xdr:rowOff>
    </xdr:from>
    <xdr:ext cx="762000" cy="259045"/>
    <xdr:sp macro="" textlink="">
      <xdr:nvSpPr>
        <xdr:cNvPr id="50" name="人口1人当たり決算額の推移最小値テキスト130">
          <a:extLst>
            <a:ext uri="{FF2B5EF4-FFF2-40B4-BE49-F238E27FC236}">
              <a16:creationId xmlns:a16="http://schemas.microsoft.com/office/drawing/2014/main" xmlns="" id="{00000000-0008-0000-0500-000032000000}"/>
            </a:ext>
          </a:extLst>
        </xdr:cNvPr>
        <xdr:cNvSpPr txBox="1"/>
      </xdr:nvSpPr>
      <xdr:spPr>
        <a:xfrm>
          <a:off x="5740400" y="345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2261</xdr:rowOff>
    </xdr:from>
    <xdr:to>
      <xdr:col>30</xdr:col>
      <xdr:colOff>25400</xdr:colOff>
      <xdr:row>20</xdr:row>
      <xdr:rowOff>2261</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34788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45146</xdr:rowOff>
    </xdr:from>
    <xdr:ext cx="762000" cy="259045"/>
    <xdr:sp macro="" textlink="">
      <xdr:nvSpPr>
        <xdr:cNvPr id="52" name="人口1人当たり決算額の推移最大値テキスト130">
          <a:extLst>
            <a:ext uri="{FF2B5EF4-FFF2-40B4-BE49-F238E27FC236}">
              <a16:creationId xmlns:a16="http://schemas.microsoft.com/office/drawing/2014/main" xmlns="" id="{00000000-0008-0000-0500-000034000000}"/>
            </a:ext>
          </a:extLst>
        </xdr:cNvPr>
        <xdr:cNvSpPr txBox="1"/>
      </xdr:nvSpPr>
      <xdr:spPr>
        <a:xfrm>
          <a:off x="5740400" y="180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130219</xdr:rowOff>
    </xdr:from>
    <xdr:to>
      <xdr:col>30</xdr:col>
      <xdr:colOff>25400</xdr:colOff>
      <xdr:row>11</xdr:row>
      <xdr:rowOff>130219</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a:off x="5562600" y="2063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21006</xdr:rowOff>
    </xdr:from>
    <xdr:to>
      <xdr:col>29</xdr:col>
      <xdr:colOff>127000</xdr:colOff>
      <xdr:row>19</xdr:row>
      <xdr:rowOff>21606</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a:off x="5003800" y="3326181"/>
          <a:ext cx="647700" cy="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70658</xdr:rowOff>
    </xdr:from>
    <xdr:ext cx="762000" cy="259045"/>
    <xdr:sp macro="" textlink="">
      <xdr:nvSpPr>
        <xdr:cNvPr id="55" name="人口1人当たり決算額の推移平均値テキスト130">
          <a:extLst>
            <a:ext uri="{FF2B5EF4-FFF2-40B4-BE49-F238E27FC236}">
              <a16:creationId xmlns:a16="http://schemas.microsoft.com/office/drawing/2014/main" xmlns="" id="{00000000-0008-0000-0500-000037000000}"/>
            </a:ext>
          </a:extLst>
        </xdr:cNvPr>
        <xdr:cNvSpPr txBox="1"/>
      </xdr:nvSpPr>
      <xdr:spPr>
        <a:xfrm>
          <a:off x="5740400" y="2690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54131</xdr:rowOff>
    </xdr:from>
    <xdr:to>
      <xdr:col>29</xdr:col>
      <xdr:colOff>177800</xdr:colOff>
      <xdr:row>16</xdr:row>
      <xdr:rowOff>155731</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5600700" y="2844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21006</xdr:rowOff>
    </xdr:from>
    <xdr:to>
      <xdr:col>26</xdr:col>
      <xdr:colOff>50800</xdr:colOff>
      <xdr:row>19</xdr:row>
      <xdr:rowOff>87986</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flipV="1">
          <a:off x="4305300" y="3326181"/>
          <a:ext cx="698500" cy="66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83763</xdr:rowOff>
    </xdr:from>
    <xdr:to>
      <xdr:col>26</xdr:col>
      <xdr:colOff>101600</xdr:colOff>
      <xdr:row>17</xdr:row>
      <xdr:rowOff>13913</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4953000" y="2874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24090</xdr:rowOff>
    </xdr:from>
    <xdr:ext cx="7366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4622800" y="264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87986</xdr:rowOff>
    </xdr:from>
    <xdr:to>
      <xdr:col>22</xdr:col>
      <xdr:colOff>114300</xdr:colOff>
      <xdr:row>19</xdr:row>
      <xdr:rowOff>123704</xdr:rowOff>
    </xdr:to>
    <xdr:cxnSp macro="">
      <xdr:nvCxnSpPr>
        <xdr:cNvPr id="60" name="直線コネクタ 59">
          <a:extLst>
            <a:ext uri="{FF2B5EF4-FFF2-40B4-BE49-F238E27FC236}">
              <a16:creationId xmlns:a16="http://schemas.microsoft.com/office/drawing/2014/main" xmlns="" id="{00000000-0008-0000-0500-00003C000000}"/>
            </a:ext>
          </a:extLst>
        </xdr:cNvPr>
        <xdr:cNvCxnSpPr/>
      </xdr:nvCxnSpPr>
      <xdr:spPr bwMode="auto">
        <a:xfrm flipV="1">
          <a:off x="3606800" y="3393161"/>
          <a:ext cx="698500" cy="35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132283</xdr:rowOff>
    </xdr:from>
    <xdr:to>
      <xdr:col>22</xdr:col>
      <xdr:colOff>165100</xdr:colOff>
      <xdr:row>17</xdr:row>
      <xdr:rowOff>62433</xdr:rowOff>
    </xdr:to>
    <xdr:sp macro="" textlink="">
      <xdr:nvSpPr>
        <xdr:cNvPr id="61" name="フローチャート: 判断 60">
          <a:extLst>
            <a:ext uri="{FF2B5EF4-FFF2-40B4-BE49-F238E27FC236}">
              <a16:creationId xmlns:a16="http://schemas.microsoft.com/office/drawing/2014/main" xmlns="" id="{00000000-0008-0000-0500-00003D000000}"/>
            </a:ext>
          </a:extLst>
        </xdr:cNvPr>
        <xdr:cNvSpPr/>
      </xdr:nvSpPr>
      <xdr:spPr bwMode="auto">
        <a:xfrm>
          <a:off x="4254500" y="2923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72610</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3924300" y="26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112017</xdr:rowOff>
    </xdr:from>
    <xdr:to>
      <xdr:col>18</xdr:col>
      <xdr:colOff>177800</xdr:colOff>
      <xdr:row>19</xdr:row>
      <xdr:rowOff>123704</xdr:rowOff>
    </xdr:to>
    <xdr:cxnSp macro="">
      <xdr:nvCxnSpPr>
        <xdr:cNvPr id="63" name="直線コネクタ 62">
          <a:extLst>
            <a:ext uri="{FF2B5EF4-FFF2-40B4-BE49-F238E27FC236}">
              <a16:creationId xmlns:a16="http://schemas.microsoft.com/office/drawing/2014/main" xmlns="" id="{00000000-0008-0000-0500-00003F000000}"/>
            </a:ext>
          </a:extLst>
        </xdr:cNvPr>
        <xdr:cNvCxnSpPr/>
      </xdr:nvCxnSpPr>
      <xdr:spPr bwMode="auto">
        <a:xfrm>
          <a:off x="2908300" y="3417192"/>
          <a:ext cx="698500" cy="11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148371</xdr:rowOff>
    </xdr:from>
    <xdr:to>
      <xdr:col>19</xdr:col>
      <xdr:colOff>38100</xdr:colOff>
      <xdr:row>17</xdr:row>
      <xdr:rowOff>78521</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3556000" y="29391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88698</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225800" y="27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153429</xdr:rowOff>
    </xdr:from>
    <xdr:to>
      <xdr:col>15</xdr:col>
      <xdr:colOff>101600</xdr:colOff>
      <xdr:row>17</xdr:row>
      <xdr:rowOff>83579</xdr:rowOff>
    </xdr:to>
    <xdr:sp macro="" textlink="">
      <xdr:nvSpPr>
        <xdr:cNvPr id="66" name="フローチャート: 判断 65">
          <a:extLst>
            <a:ext uri="{FF2B5EF4-FFF2-40B4-BE49-F238E27FC236}">
              <a16:creationId xmlns:a16="http://schemas.microsoft.com/office/drawing/2014/main" xmlns="" id="{00000000-0008-0000-0500-000042000000}"/>
            </a:ext>
          </a:extLst>
        </xdr:cNvPr>
        <xdr:cNvSpPr/>
      </xdr:nvSpPr>
      <xdr:spPr bwMode="auto">
        <a:xfrm>
          <a:off x="2857500" y="2944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93756</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2527300" y="2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xmlns=""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142256</xdr:rowOff>
    </xdr:from>
    <xdr:to>
      <xdr:col>29</xdr:col>
      <xdr:colOff>177800</xdr:colOff>
      <xdr:row>19</xdr:row>
      <xdr:rowOff>72406</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5600700" y="3275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114333</xdr:rowOff>
    </xdr:from>
    <xdr:ext cx="762000" cy="259045"/>
    <xdr:sp macro="" textlink="">
      <xdr:nvSpPr>
        <xdr:cNvPr id="74" name="人口1人当たり決算額の推移該当値テキスト130">
          <a:extLst>
            <a:ext uri="{FF2B5EF4-FFF2-40B4-BE49-F238E27FC236}">
              <a16:creationId xmlns:a16="http://schemas.microsoft.com/office/drawing/2014/main" xmlns="" id="{00000000-0008-0000-0500-00004A000000}"/>
            </a:ext>
          </a:extLst>
        </xdr:cNvPr>
        <xdr:cNvSpPr txBox="1"/>
      </xdr:nvSpPr>
      <xdr:spPr>
        <a:xfrm>
          <a:off x="5740400" y="3248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141656</xdr:rowOff>
    </xdr:from>
    <xdr:to>
      <xdr:col>26</xdr:col>
      <xdr:colOff>101600</xdr:colOff>
      <xdr:row>19</xdr:row>
      <xdr:rowOff>71806</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953000" y="3275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56583</xdr:rowOff>
    </xdr:from>
    <xdr:ext cx="7366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4622800" y="3361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37186</xdr:rowOff>
    </xdr:from>
    <xdr:to>
      <xdr:col>22</xdr:col>
      <xdr:colOff>165100</xdr:colOff>
      <xdr:row>19</xdr:row>
      <xdr:rowOff>138786</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4254500" y="3342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123563</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924300" y="342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72904</xdr:rowOff>
    </xdr:from>
    <xdr:to>
      <xdr:col>19</xdr:col>
      <xdr:colOff>38100</xdr:colOff>
      <xdr:row>20</xdr:row>
      <xdr:rowOff>3054</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3556000" y="3378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159281</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3225800" y="3464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61217</xdr:rowOff>
    </xdr:from>
    <xdr:to>
      <xdr:col>15</xdr:col>
      <xdr:colOff>101600</xdr:colOff>
      <xdr:row>19</xdr:row>
      <xdr:rowOff>162817</xdr:rowOff>
    </xdr:to>
    <xdr:sp macro="" textlink="">
      <xdr:nvSpPr>
        <xdr:cNvPr id="81" name="楕円 80">
          <a:extLst>
            <a:ext uri="{FF2B5EF4-FFF2-40B4-BE49-F238E27FC236}">
              <a16:creationId xmlns:a16="http://schemas.microsoft.com/office/drawing/2014/main" xmlns="" id="{00000000-0008-0000-0500-000051000000}"/>
            </a:ext>
          </a:extLst>
        </xdr:cNvPr>
        <xdr:cNvSpPr/>
      </xdr:nvSpPr>
      <xdr:spPr bwMode="auto">
        <a:xfrm>
          <a:off x="2857500" y="3366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147594</xdr:rowOff>
    </xdr:from>
    <xdr:ext cx="762000" cy="259045"/>
    <xdr:sp macro="" textlink="">
      <xdr:nvSpPr>
        <xdr:cNvPr id="82" name="テキスト ボックス 81">
          <a:extLst>
            <a:ext uri="{FF2B5EF4-FFF2-40B4-BE49-F238E27FC236}">
              <a16:creationId xmlns:a16="http://schemas.microsoft.com/office/drawing/2014/main" xmlns="" id="{00000000-0008-0000-0500-000052000000}"/>
            </a:ext>
          </a:extLst>
        </xdr:cNvPr>
        <xdr:cNvSpPr txBox="1"/>
      </xdr:nvSpPr>
      <xdr:spPr>
        <a:xfrm>
          <a:off x="2527300" y="3452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xmlns=""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xmlns=""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xmlns=""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xmlns=""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xmlns=""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xmlns=""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a:extLst>
            <a:ext uri="{FF2B5EF4-FFF2-40B4-BE49-F238E27FC236}">
              <a16:creationId xmlns:a16="http://schemas.microsoft.com/office/drawing/2014/main" xmlns="" id="{00000000-0008-0000-0500-00006A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xmlns=""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xmlns=""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279019</xdr:rowOff>
    </xdr:from>
    <xdr:to>
      <xdr:col>29</xdr:col>
      <xdr:colOff>127000</xdr:colOff>
      <xdr:row>37</xdr:row>
      <xdr:rowOff>328054</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651500" y="6203569"/>
          <a:ext cx="0" cy="12491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300131</xdr:rowOff>
    </xdr:from>
    <xdr:ext cx="762000" cy="259045"/>
    <xdr:sp macro="" textlink="">
      <xdr:nvSpPr>
        <xdr:cNvPr id="111" name="人口1人当たり決算額の推移最小値テキスト445">
          <a:extLst>
            <a:ext uri="{FF2B5EF4-FFF2-40B4-BE49-F238E27FC236}">
              <a16:creationId xmlns:a16="http://schemas.microsoft.com/office/drawing/2014/main" xmlns="" id="{00000000-0008-0000-0500-00006F000000}"/>
            </a:ext>
          </a:extLst>
        </xdr:cNvPr>
        <xdr:cNvSpPr txBox="1"/>
      </xdr:nvSpPr>
      <xdr:spPr>
        <a:xfrm>
          <a:off x="5740400" y="74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328054</xdr:rowOff>
    </xdr:from>
    <xdr:to>
      <xdr:col>30</xdr:col>
      <xdr:colOff>25400</xdr:colOff>
      <xdr:row>37</xdr:row>
      <xdr:rowOff>328054</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562600" y="7452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22496</xdr:rowOff>
    </xdr:from>
    <xdr:ext cx="762000" cy="259045"/>
    <xdr:sp macro="" textlink="">
      <xdr:nvSpPr>
        <xdr:cNvPr id="113" name="人口1人当たり決算額の推移最大値テキスト445">
          <a:extLst>
            <a:ext uri="{FF2B5EF4-FFF2-40B4-BE49-F238E27FC236}">
              <a16:creationId xmlns:a16="http://schemas.microsoft.com/office/drawing/2014/main" xmlns="" id="{00000000-0008-0000-0500-000071000000}"/>
            </a:ext>
          </a:extLst>
        </xdr:cNvPr>
        <xdr:cNvSpPr txBox="1"/>
      </xdr:nvSpPr>
      <xdr:spPr>
        <a:xfrm>
          <a:off x="5740400" y="594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279019</xdr:rowOff>
    </xdr:from>
    <xdr:to>
      <xdr:col>30</xdr:col>
      <xdr:colOff>25400</xdr:colOff>
      <xdr:row>33</xdr:row>
      <xdr:rowOff>279019</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5562600" y="62035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306336</xdr:rowOff>
    </xdr:from>
    <xdr:to>
      <xdr:col>29</xdr:col>
      <xdr:colOff>127000</xdr:colOff>
      <xdr:row>35</xdr:row>
      <xdr:rowOff>311747</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flipV="1">
          <a:off x="5003800" y="6916686"/>
          <a:ext cx="647700" cy="5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11574</xdr:rowOff>
    </xdr:from>
    <xdr:ext cx="762000" cy="259045"/>
    <xdr:sp macro="" textlink="">
      <xdr:nvSpPr>
        <xdr:cNvPr id="116" name="人口1人当たり決算額の推移平均値テキスト445">
          <a:extLst>
            <a:ext uri="{FF2B5EF4-FFF2-40B4-BE49-F238E27FC236}">
              <a16:creationId xmlns:a16="http://schemas.microsoft.com/office/drawing/2014/main" xmlns="" id="{00000000-0008-0000-0500-000074000000}"/>
            </a:ext>
          </a:extLst>
        </xdr:cNvPr>
        <xdr:cNvSpPr txBox="1"/>
      </xdr:nvSpPr>
      <xdr:spPr>
        <a:xfrm>
          <a:off x="5740400" y="6621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166497</xdr:rowOff>
    </xdr:from>
    <xdr:to>
      <xdr:col>29</xdr:col>
      <xdr:colOff>177800</xdr:colOff>
      <xdr:row>35</xdr:row>
      <xdr:rowOff>268097</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5600700" y="6776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301155</xdr:rowOff>
    </xdr:from>
    <xdr:to>
      <xdr:col>26</xdr:col>
      <xdr:colOff>50800</xdr:colOff>
      <xdr:row>35</xdr:row>
      <xdr:rowOff>311747</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4305300" y="6911505"/>
          <a:ext cx="698500" cy="10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220866</xdr:rowOff>
    </xdr:from>
    <xdr:to>
      <xdr:col>26</xdr:col>
      <xdr:colOff>101600</xdr:colOff>
      <xdr:row>35</xdr:row>
      <xdr:rowOff>322466</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9530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332643</xdr:rowOff>
    </xdr:from>
    <xdr:ext cx="7366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4622800" y="6600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301155</xdr:rowOff>
    </xdr:from>
    <xdr:to>
      <xdr:col>22</xdr:col>
      <xdr:colOff>114300</xdr:colOff>
      <xdr:row>35</xdr:row>
      <xdr:rowOff>317614</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flipV="1">
          <a:off x="3606800" y="6911505"/>
          <a:ext cx="698500" cy="16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229400</xdr:rowOff>
    </xdr:from>
    <xdr:to>
      <xdr:col>22</xdr:col>
      <xdr:colOff>165100</xdr:colOff>
      <xdr:row>35</xdr:row>
      <xdr:rowOff>331000</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42545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341177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924300" y="66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247891</xdr:rowOff>
    </xdr:from>
    <xdr:to>
      <xdr:col>18</xdr:col>
      <xdr:colOff>177800</xdr:colOff>
      <xdr:row>35</xdr:row>
      <xdr:rowOff>317614</xdr:rowOff>
    </xdr:to>
    <xdr:cxnSp macro="">
      <xdr:nvCxnSpPr>
        <xdr:cNvPr id="124" name="直線コネクタ 123">
          <a:extLst>
            <a:ext uri="{FF2B5EF4-FFF2-40B4-BE49-F238E27FC236}">
              <a16:creationId xmlns:a16="http://schemas.microsoft.com/office/drawing/2014/main" xmlns="" id="{00000000-0008-0000-0500-00007C000000}"/>
            </a:ext>
          </a:extLst>
        </xdr:cNvPr>
        <xdr:cNvCxnSpPr/>
      </xdr:nvCxnSpPr>
      <xdr:spPr bwMode="auto">
        <a:xfrm>
          <a:off x="2908300" y="6858241"/>
          <a:ext cx="698500" cy="69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212179</xdr:rowOff>
    </xdr:from>
    <xdr:to>
      <xdr:col>19</xdr:col>
      <xdr:colOff>38100</xdr:colOff>
      <xdr:row>35</xdr:row>
      <xdr:rowOff>313779</xdr:rowOff>
    </xdr:to>
    <xdr:sp macro="" textlink="">
      <xdr:nvSpPr>
        <xdr:cNvPr id="125" name="フローチャート: 判断 124">
          <a:extLst>
            <a:ext uri="{FF2B5EF4-FFF2-40B4-BE49-F238E27FC236}">
              <a16:creationId xmlns:a16="http://schemas.microsoft.com/office/drawing/2014/main" xmlns="" id="{00000000-0008-0000-0500-00007D000000}"/>
            </a:ext>
          </a:extLst>
        </xdr:cNvPr>
        <xdr:cNvSpPr/>
      </xdr:nvSpPr>
      <xdr:spPr bwMode="auto">
        <a:xfrm>
          <a:off x="35560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323956</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225800" y="659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197739</xdr:rowOff>
    </xdr:from>
    <xdr:to>
      <xdr:col>15</xdr:col>
      <xdr:colOff>101600</xdr:colOff>
      <xdr:row>35</xdr:row>
      <xdr:rowOff>299339</xdr:rowOff>
    </xdr:to>
    <xdr:sp macro="" textlink="">
      <xdr:nvSpPr>
        <xdr:cNvPr id="127" name="フローチャート: 判断 126">
          <a:extLst>
            <a:ext uri="{FF2B5EF4-FFF2-40B4-BE49-F238E27FC236}">
              <a16:creationId xmlns:a16="http://schemas.microsoft.com/office/drawing/2014/main" xmlns="" id="{00000000-0008-0000-0500-00007F000000}"/>
            </a:ext>
          </a:extLst>
        </xdr:cNvPr>
        <xdr:cNvSpPr/>
      </xdr:nvSpPr>
      <xdr:spPr bwMode="auto">
        <a:xfrm>
          <a:off x="28575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284116</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527300" y="6894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255536</xdr:rowOff>
    </xdr:from>
    <xdr:to>
      <xdr:col>29</xdr:col>
      <xdr:colOff>177800</xdr:colOff>
      <xdr:row>36</xdr:row>
      <xdr:rowOff>14236</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5600700" y="6865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227613</xdr:rowOff>
    </xdr:from>
    <xdr:ext cx="762000" cy="259045"/>
    <xdr:sp macro="" textlink="">
      <xdr:nvSpPr>
        <xdr:cNvPr id="135" name="人口1人当たり決算額の推移該当値テキスト445">
          <a:extLst>
            <a:ext uri="{FF2B5EF4-FFF2-40B4-BE49-F238E27FC236}">
              <a16:creationId xmlns:a16="http://schemas.microsoft.com/office/drawing/2014/main" xmlns="" id="{00000000-0008-0000-0500-000087000000}"/>
            </a:ext>
          </a:extLst>
        </xdr:cNvPr>
        <xdr:cNvSpPr txBox="1"/>
      </xdr:nvSpPr>
      <xdr:spPr>
        <a:xfrm>
          <a:off x="5740400" y="683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260947</xdr:rowOff>
    </xdr:from>
    <xdr:to>
      <xdr:col>26</xdr:col>
      <xdr:colOff>101600</xdr:colOff>
      <xdr:row>36</xdr:row>
      <xdr:rowOff>19647</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4953000" y="6871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4424</xdr:rowOff>
    </xdr:from>
    <xdr:ext cx="7366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4622800" y="6957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250355</xdr:rowOff>
    </xdr:from>
    <xdr:to>
      <xdr:col>22</xdr:col>
      <xdr:colOff>165100</xdr:colOff>
      <xdr:row>36</xdr:row>
      <xdr:rowOff>9055</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4254500" y="6860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336732</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3924300" y="694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266814</xdr:rowOff>
    </xdr:from>
    <xdr:to>
      <xdr:col>19</xdr:col>
      <xdr:colOff>38100</xdr:colOff>
      <xdr:row>36</xdr:row>
      <xdr:rowOff>25514</xdr:rowOff>
    </xdr:to>
    <xdr:sp macro="" textlink="">
      <xdr:nvSpPr>
        <xdr:cNvPr id="140" name="楕円 139">
          <a:extLst>
            <a:ext uri="{FF2B5EF4-FFF2-40B4-BE49-F238E27FC236}">
              <a16:creationId xmlns:a16="http://schemas.microsoft.com/office/drawing/2014/main" xmlns="" id="{00000000-0008-0000-0500-00008C000000}"/>
            </a:ext>
          </a:extLst>
        </xdr:cNvPr>
        <xdr:cNvSpPr/>
      </xdr:nvSpPr>
      <xdr:spPr bwMode="auto">
        <a:xfrm>
          <a:off x="3556000" y="6877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10291</xdr:rowOff>
    </xdr:from>
    <xdr:ext cx="762000" cy="259045"/>
    <xdr:sp macro="" textlink="">
      <xdr:nvSpPr>
        <xdr:cNvPr id="141" name="テキスト ボックス 140">
          <a:extLst>
            <a:ext uri="{FF2B5EF4-FFF2-40B4-BE49-F238E27FC236}">
              <a16:creationId xmlns:a16="http://schemas.microsoft.com/office/drawing/2014/main" xmlns="" id="{00000000-0008-0000-0500-00008D000000}"/>
            </a:ext>
          </a:extLst>
        </xdr:cNvPr>
        <xdr:cNvSpPr txBox="1"/>
      </xdr:nvSpPr>
      <xdr:spPr>
        <a:xfrm>
          <a:off x="3225800" y="696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197091</xdr:rowOff>
    </xdr:from>
    <xdr:to>
      <xdr:col>15</xdr:col>
      <xdr:colOff>101600</xdr:colOff>
      <xdr:row>35</xdr:row>
      <xdr:rowOff>298691</xdr:rowOff>
    </xdr:to>
    <xdr:sp macro="" textlink="">
      <xdr:nvSpPr>
        <xdr:cNvPr id="142" name="楕円 141">
          <a:extLst>
            <a:ext uri="{FF2B5EF4-FFF2-40B4-BE49-F238E27FC236}">
              <a16:creationId xmlns:a16="http://schemas.microsoft.com/office/drawing/2014/main" xmlns="" id="{00000000-0008-0000-0500-00008E000000}"/>
            </a:ext>
          </a:extLst>
        </xdr:cNvPr>
        <xdr:cNvSpPr/>
      </xdr:nvSpPr>
      <xdr:spPr bwMode="auto">
        <a:xfrm>
          <a:off x="2857500" y="6807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308868</xdr:rowOff>
    </xdr:from>
    <xdr:ext cx="762000" cy="259045"/>
    <xdr:sp macro="" textlink="">
      <xdr:nvSpPr>
        <xdr:cNvPr id="143" name="テキスト ボックス 142">
          <a:extLst>
            <a:ext uri="{FF2B5EF4-FFF2-40B4-BE49-F238E27FC236}">
              <a16:creationId xmlns:a16="http://schemas.microsoft.com/office/drawing/2014/main" xmlns="" id="{00000000-0008-0000-0500-00008F000000}"/>
            </a:ext>
          </a:extLst>
        </xdr:cNvPr>
        <xdr:cNvSpPr txBox="1"/>
      </xdr:nvSpPr>
      <xdr:spPr>
        <a:xfrm>
          <a:off x="2527300" y="6576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福岡県筑紫野市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105,692
105,010
87.73
40,104,105
38,231,549
1,472,491
20,840,048
24,860,386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xmlns=""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33904</xdr:rowOff>
    </xdr:from>
    <xdr:to>
      <xdr:col>24</xdr:col>
      <xdr:colOff>62865</xdr:colOff>
      <xdr:row>39</xdr:row>
      <xdr:rowOff>21262</xdr:rowOff>
    </xdr:to>
    <xdr:cxnSp macro="">
      <xdr:nvCxnSpPr>
        <xdr:cNvPr id="54" name="直線コネクタ 53">
          <a:extLst>
            <a:ext uri="{FF2B5EF4-FFF2-40B4-BE49-F238E27FC236}">
              <a16:creationId xmlns:a16="http://schemas.microsoft.com/office/drawing/2014/main" xmlns="" id="{00000000-0008-0000-0600-000036000000}"/>
            </a:ext>
          </a:extLst>
        </xdr:cNvPr>
        <xdr:cNvCxnSpPr/>
      </xdr:nvCxnSpPr>
      <xdr:spPr>
        <a:xfrm flipV="1">
          <a:off x="4633595" y="5348854"/>
          <a:ext cx="1270" cy="135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25089</xdr:rowOff>
    </xdr:from>
    <xdr:ext cx="534377" cy="259045"/>
    <xdr:sp macro="" textlink="">
      <xdr:nvSpPr>
        <xdr:cNvPr id="55" name="人件費最小値テキスト">
          <a:extLst>
            <a:ext uri="{FF2B5EF4-FFF2-40B4-BE49-F238E27FC236}">
              <a16:creationId xmlns:a16="http://schemas.microsoft.com/office/drawing/2014/main" xmlns="" id="{00000000-0008-0000-0600-000037000000}"/>
            </a:ext>
          </a:extLst>
        </xdr:cNvPr>
        <xdr:cNvSpPr txBox="1"/>
      </xdr:nvSpPr>
      <xdr:spPr>
        <a:xfrm>
          <a:off x="4686300" y="671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21262</xdr:rowOff>
    </xdr:from>
    <xdr:to>
      <xdr:col>24</xdr:col>
      <xdr:colOff>152400</xdr:colOff>
      <xdr:row>39</xdr:row>
      <xdr:rowOff>21262</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a:off x="4546600" y="67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152031</xdr:rowOff>
    </xdr:from>
    <xdr:ext cx="534377" cy="259045"/>
    <xdr:sp macro="" textlink="">
      <xdr:nvSpPr>
        <xdr:cNvPr id="57" name="人件費最大値テキスト">
          <a:extLst>
            <a:ext uri="{FF2B5EF4-FFF2-40B4-BE49-F238E27FC236}">
              <a16:creationId xmlns:a16="http://schemas.microsoft.com/office/drawing/2014/main" xmlns="" id="{00000000-0008-0000-0600-000039000000}"/>
            </a:ext>
          </a:extLst>
        </xdr:cNvPr>
        <xdr:cNvSpPr txBox="1"/>
      </xdr:nvSpPr>
      <xdr:spPr>
        <a:xfrm>
          <a:off x="4686300" y="51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33904</xdr:rowOff>
    </xdr:from>
    <xdr:to>
      <xdr:col>24</xdr:col>
      <xdr:colOff>152400</xdr:colOff>
      <xdr:row>31</xdr:row>
      <xdr:rowOff>33904</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5348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41722</xdr:rowOff>
    </xdr:from>
    <xdr:to>
      <xdr:col>24</xdr:col>
      <xdr:colOff>63500</xdr:colOff>
      <xdr:row>38</xdr:row>
      <xdr:rowOff>54570</xdr:rowOff>
    </xdr:to>
    <xdr:cxnSp macro="">
      <xdr:nvCxnSpPr>
        <xdr:cNvPr id="59" name="直線コネクタ 58">
          <a:extLst>
            <a:ext uri="{FF2B5EF4-FFF2-40B4-BE49-F238E27FC236}">
              <a16:creationId xmlns:a16="http://schemas.microsoft.com/office/drawing/2014/main" xmlns="" id="{00000000-0008-0000-0600-00003B000000}"/>
            </a:ext>
          </a:extLst>
        </xdr:cNvPr>
        <xdr:cNvCxnSpPr/>
      </xdr:nvCxnSpPr>
      <xdr:spPr>
        <a:xfrm flipV="1">
          <a:off x="3797300" y="6556822"/>
          <a:ext cx="838200" cy="1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122727</xdr:rowOff>
    </xdr:from>
    <xdr:ext cx="534377" cy="259045"/>
    <xdr:sp macro="" textlink="">
      <xdr:nvSpPr>
        <xdr:cNvPr id="60" name="人件費平均値テキスト">
          <a:extLst>
            <a:ext uri="{FF2B5EF4-FFF2-40B4-BE49-F238E27FC236}">
              <a16:creationId xmlns:a16="http://schemas.microsoft.com/office/drawing/2014/main" xmlns="" id="{00000000-0008-0000-0600-00003C000000}"/>
            </a:ext>
          </a:extLst>
        </xdr:cNvPr>
        <xdr:cNvSpPr txBox="1"/>
      </xdr:nvSpPr>
      <xdr:spPr>
        <a:xfrm>
          <a:off x="4686300" y="595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99850</xdr:rowOff>
    </xdr:from>
    <xdr:to>
      <xdr:col>24</xdr:col>
      <xdr:colOff>114300</xdr:colOff>
      <xdr:row>36</xdr:row>
      <xdr:rowOff>30000</xdr:rowOff>
    </xdr:to>
    <xdr:sp macro="" textlink="">
      <xdr:nvSpPr>
        <xdr:cNvPr id="61" name="フローチャート: 判断 60">
          <a:extLst>
            <a:ext uri="{FF2B5EF4-FFF2-40B4-BE49-F238E27FC236}">
              <a16:creationId xmlns:a16="http://schemas.microsoft.com/office/drawing/2014/main" xmlns="" id="{00000000-0008-0000-0600-00003D000000}"/>
            </a:ext>
          </a:extLst>
        </xdr:cNvPr>
        <xdr:cNvSpPr/>
      </xdr:nvSpPr>
      <xdr:spPr>
        <a:xfrm>
          <a:off x="45847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54570</xdr:rowOff>
    </xdr:from>
    <xdr:to>
      <xdr:col>19</xdr:col>
      <xdr:colOff>177800</xdr:colOff>
      <xdr:row>38</xdr:row>
      <xdr:rowOff>155199</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flipV="1">
          <a:off x="2908300" y="6569670"/>
          <a:ext cx="889000" cy="10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116698</xdr:rowOff>
    </xdr:from>
    <xdr:to>
      <xdr:col>20</xdr:col>
      <xdr:colOff>38100</xdr:colOff>
      <xdr:row>36</xdr:row>
      <xdr:rowOff>46848</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3746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63375</xdr:rowOff>
    </xdr:from>
    <xdr:ext cx="534377" cy="259045"/>
    <xdr:sp macro="" textlink="">
      <xdr:nvSpPr>
        <xdr:cNvPr id="64" name="テキスト ボックス 63">
          <a:extLst>
            <a:ext uri="{FF2B5EF4-FFF2-40B4-BE49-F238E27FC236}">
              <a16:creationId xmlns:a16="http://schemas.microsoft.com/office/drawing/2014/main" xmlns="" id="{00000000-0008-0000-0600-000040000000}"/>
            </a:ext>
          </a:extLst>
        </xdr:cNvPr>
        <xdr:cNvSpPr txBox="1"/>
      </xdr:nvSpPr>
      <xdr:spPr>
        <a:xfrm>
          <a:off x="3530111" y="589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155199</xdr:rowOff>
    </xdr:from>
    <xdr:to>
      <xdr:col>15</xdr:col>
      <xdr:colOff>50800</xdr:colOff>
      <xdr:row>38</xdr:row>
      <xdr:rowOff>161097</xdr:rowOff>
    </xdr:to>
    <xdr:cxnSp macro="">
      <xdr:nvCxnSpPr>
        <xdr:cNvPr id="65" name="直線コネクタ 64">
          <a:extLst>
            <a:ext uri="{FF2B5EF4-FFF2-40B4-BE49-F238E27FC236}">
              <a16:creationId xmlns:a16="http://schemas.microsoft.com/office/drawing/2014/main" xmlns="" id="{00000000-0008-0000-0600-000041000000}"/>
            </a:ext>
          </a:extLst>
        </xdr:cNvPr>
        <xdr:cNvCxnSpPr/>
      </xdr:nvCxnSpPr>
      <xdr:spPr>
        <a:xfrm flipV="1">
          <a:off x="2019300" y="6670299"/>
          <a:ext cx="889000" cy="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46198</xdr:rowOff>
    </xdr:from>
    <xdr:to>
      <xdr:col>15</xdr:col>
      <xdr:colOff>101600</xdr:colOff>
      <xdr:row>36</xdr:row>
      <xdr:rowOff>147798</xdr:rowOff>
    </xdr:to>
    <xdr:sp macro="" textlink="">
      <xdr:nvSpPr>
        <xdr:cNvPr id="66" name="フローチャート: 判断 65">
          <a:extLst>
            <a:ext uri="{FF2B5EF4-FFF2-40B4-BE49-F238E27FC236}">
              <a16:creationId xmlns:a16="http://schemas.microsoft.com/office/drawing/2014/main" xmlns="" id="{00000000-0008-0000-0600-000042000000}"/>
            </a:ext>
          </a:extLst>
        </xdr:cNvPr>
        <xdr:cNvSpPr/>
      </xdr:nvSpPr>
      <xdr:spPr>
        <a:xfrm>
          <a:off x="2857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164325</xdr:rowOff>
    </xdr:from>
    <xdr:ext cx="534377" cy="259045"/>
    <xdr:sp macro="" textlink="">
      <xdr:nvSpPr>
        <xdr:cNvPr id="67" name="テキスト ボックス 66">
          <a:extLst>
            <a:ext uri="{FF2B5EF4-FFF2-40B4-BE49-F238E27FC236}">
              <a16:creationId xmlns:a16="http://schemas.microsoft.com/office/drawing/2014/main" xmlns="" id="{00000000-0008-0000-0600-000043000000}"/>
            </a:ext>
          </a:extLst>
        </xdr:cNvPr>
        <xdr:cNvSpPr txBox="1"/>
      </xdr:nvSpPr>
      <xdr:spPr>
        <a:xfrm>
          <a:off x="2641111" y="599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161097</xdr:rowOff>
    </xdr:from>
    <xdr:to>
      <xdr:col>10</xdr:col>
      <xdr:colOff>114300</xdr:colOff>
      <xdr:row>38</xdr:row>
      <xdr:rowOff>169715</xdr:rowOff>
    </xdr:to>
    <xdr:cxnSp macro="">
      <xdr:nvCxnSpPr>
        <xdr:cNvPr id="68" name="直線コネクタ 67">
          <a:extLst>
            <a:ext uri="{FF2B5EF4-FFF2-40B4-BE49-F238E27FC236}">
              <a16:creationId xmlns:a16="http://schemas.microsoft.com/office/drawing/2014/main" xmlns="" id="{00000000-0008-0000-0600-000044000000}"/>
            </a:ext>
          </a:extLst>
        </xdr:cNvPr>
        <xdr:cNvCxnSpPr/>
      </xdr:nvCxnSpPr>
      <xdr:spPr>
        <a:xfrm flipV="1">
          <a:off x="1130300" y="6676197"/>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49147</xdr:rowOff>
    </xdr:from>
    <xdr:to>
      <xdr:col>10</xdr:col>
      <xdr:colOff>165100</xdr:colOff>
      <xdr:row>36</xdr:row>
      <xdr:rowOff>150747</xdr:rowOff>
    </xdr:to>
    <xdr:sp macro="" textlink="">
      <xdr:nvSpPr>
        <xdr:cNvPr id="69" name="フローチャート: 判断 68">
          <a:extLst>
            <a:ext uri="{FF2B5EF4-FFF2-40B4-BE49-F238E27FC236}">
              <a16:creationId xmlns:a16="http://schemas.microsoft.com/office/drawing/2014/main" xmlns="" id="{00000000-0008-0000-0600-000045000000}"/>
            </a:ext>
          </a:extLst>
        </xdr:cNvPr>
        <xdr:cNvSpPr/>
      </xdr:nvSpPr>
      <xdr:spPr>
        <a:xfrm>
          <a:off x="1968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167274</xdr:rowOff>
    </xdr:from>
    <xdr:ext cx="534377" cy="259045"/>
    <xdr:sp macro="" textlink="">
      <xdr:nvSpPr>
        <xdr:cNvPr id="70" name="テキスト ボックス 69">
          <a:extLst>
            <a:ext uri="{FF2B5EF4-FFF2-40B4-BE49-F238E27FC236}">
              <a16:creationId xmlns:a16="http://schemas.microsoft.com/office/drawing/2014/main" xmlns="" id="{00000000-0008-0000-0600-000046000000}"/>
            </a:ext>
          </a:extLst>
        </xdr:cNvPr>
        <xdr:cNvSpPr txBox="1"/>
      </xdr:nvSpPr>
      <xdr:spPr>
        <a:xfrm>
          <a:off x="1752111" y="599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58085</xdr:rowOff>
    </xdr:from>
    <xdr:to>
      <xdr:col>6</xdr:col>
      <xdr:colOff>38100</xdr:colOff>
      <xdr:row>36</xdr:row>
      <xdr:rowOff>159685</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079500" y="623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4762</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863111" y="600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162372</xdr:rowOff>
    </xdr:from>
    <xdr:to>
      <xdr:col>24</xdr:col>
      <xdr:colOff>114300</xdr:colOff>
      <xdr:row>38</xdr:row>
      <xdr:rowOff>92522</xdr:rowOff>
    </xdr:to>
    <xdr:sp macro="" textlink="">
      <xdr:nvSpPr>
        <xdr:cNvPr id="78" name="楕円 77">
          <a:extLst>
            <a:ext uri="{FF2B5EF4-FFF2-40B4-BE49-F238E27FC236}">
              <a16:creationId xmlns:a16="http://schemas.microsoft.com/office/drawing/2014/main" xmlns="" id="{00000000-0008-0000-0600-00004E000000}"/>
            </a:ext>
          </a:extLst>
        </xdr:cNvPr>
        <xdr:cNvSpPr/>
      </xdr:nvSpPr>
      <xdr:spPr>
        <a:xfrm>
          <a:off x="4584700" y="650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140799</xdr:rowOff>
    </xdr:from>
    <xdr:ext cx="534377" cy="259045"/>
    <xdr:sp macro="" textlink="">
      <xdr:nvSpPr>
        <xdr:cNvPr id="79" name="人件費該当値テキスト">
          <a:extLst>
            <a:ext uri="{FF2B5EF4-FFF2-40B4-BE49-F238E27FC236}">
              <a16:creationId xmlns:a16="http://schemas.microsoft.com/office/drawing/2014/main" xmlns="" id="{00000000-0008-0000-0600-00004F000000}"/>
            </a:ext>
          </a:extLst>
        </xdr:cNvPr>
        <xdr:cNvSpPr txBox="1"/>
      </xdr:nvSpPr>
      <xdr:spPr>
        <a:xfrm>
          <a:off x="4686300" y="648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3770</xdr:rowOff>
    </xdr:from>
    <xdr:to>
      <xdr:col>20</xdr:col>
      <xdr:colOff>38100</xdr:colOff>
      <xdr:row>38</xdr:row>
      <xdr:rowOff>105370</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3746500" y="651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96497</xdr:rowOff>
    </xdr:from>
    <xdr:ext cx="534377"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3530111" y="661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104399</xdr:rowOff>
    </xdr:from>
    <xdr:to>
      <xdr:col>15</xdr:col>
      <xdr:colOff>101600</xdr:colOff>
      <xdr:row>39</xdr:row>
      <xdr:rowOff>34549</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2857500" y="661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25676</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2641111" y="671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110297</xdr:rowOff>
    </xdr:from>
    <xdr:to>
      <xdr:col>10</xdr:col>
      <xdr:colOff>165100</xdr:colOff>
      <xdr:row>39</xdr:row>
      <xdr:rowOff>40447</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1968500" y="662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31574</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1752111" y="671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118915</xdr:rowOff>
    </xdr:from>
    <xdr:to>
      <xdr:col>6</xdr:col>
      <xdr:colOff>38100</xdr:colOff>
      <xdr:row>39</xdr:row>
      <xdr:rowOff>49065</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079500" y="663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40192</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863111" y="672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xmlns=""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xmlns=""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xmlns=""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64453</xdr:rowOff>
    </xdr:from>
    <xdr:to>
      <xdr:col>24</xdr:col>
      <xdr:colOff>62865</xdr:colOff>
      <xdr:row>59</xdr:row>
      <xdr:rowOff>19895</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flipV="1">
          <a:off x="4633595" y="8808403"/>
          <a:ext cx="1270" cy="132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23722</xdr:rowOff>
    </xdr:from>
    <xdr:ext cx="534377" cy="259045"/>
    <xdr:sp macro="" textlink="">
      <xdr:nvSpPr>
        <xdr:cNvPr id="113" name="物件費最小値テキスト">
          <a:extLst>
            <a:ext uri="{FF2B5EF4-FFF2-40B4-BE49-F238E27FC236}">
              <a16:creationId xmlns:a16="http://schemas.microsoft.com/office/drawing/2014/main" xmlns="" id="{00000000-0008-0000-0600-000071000000}"/>
            </a:ext>
          </a:extLst>
        </xdr:cNvPr>
        <xdr:cNvSpPr txBox="1"/>
      </xdr:nvSpPr>
      <xdr:spPr>
        <a:xfrm>
          <a:off x="4686300" y="101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19895</xdr:rowOff>
    </xdr:from>
    <xdr:to>
      <xdr:col>24</xdr:col>
      <xdr:colOff>152400</xdr:colOff>
      <xdr:row>59</xdr:row>
      <xdr:rowOff>19895</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4546600" y="1013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11130</xdr:rowOff>
    </xdr:from>
    <xdr:ext cx="599010" cy="259045"/>
    <xdr:sp macro="" textlink="">
      <xdr:nvSpPr>
        <xdr:cNvPr id="115" name="物件費最大値テキスト">
          <a:extLst>
            <a:ext uri="{FF2B5EF4-FFF2-40B4-BE49-F238E27FC236}">
              <a16:creationId xmlns:a16="http://schemas.microsoft.com/office/drawing/2014/main" xmlns="" id="{00000000-0008-0000-0600-000073000000}"/>
            </a:ext>
          </a:extLst>
        </xdr:cNvPr>
        <xdr:cNvSpPr txBox="1"/>
      </xdr:nvSpPr>
      <xdr:spPr>
        <a:xfrm>
          <a:off x="4686300" y="858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64453</xdr:rowOff>
    </xdr:from>
    <xdr:to>
      <xdr:col>24</xdr:col>
      <xdr:colOff>152400</xdr:colOff>
      <xdr:row>51</xdr:row>
      <xdr:rowOff>64453</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880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142939</xdr:rowOff>
    </xdr:from>
    <xdr:to>
      <xdr:col>24</xdr:col>
      <xdr:colOff>63500</xdr:colOff>
      <xdr:row>59</xdr:row>
      <xdr:rowOff>19895</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3797300" y="10087039"/>
          <a:ext cx="838200" cy="4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64838</xdr:rowOff>
    </xdr:from>
    <xdr:ext cx="534377" cy="259045"/>
    <xdr:sp macro="" textlink="">
      <xdr:nvSpPr>
        <xdr:cNvPr id="118" name="物件費平均値テキスト">
          <a:extLst>
            <a:ext uri="{FF2B5EF4-FFF2-40B4-BE49-F238E27FC236}">
              <a16:creationId xmlns:a16="http://schemas.microsoft.com/office/drawing/2014/main" xmlns="" id="{00000000-0008-0000-0600-000076000000}"/>
            </a:ext>
          </a:extLst>
        </xdr:cNvPr>
        <xdr:cNvSpPr txBox="1"/>
      </xdr:nvSpPr>
      <xdr:spPr>
        <a:xfrm>
          <a:off x="4686300" y="9494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41961</xdr:rowOff>
    </xdr:from>
    <xdr:to>
      <xdr:col>24</xdr:col>
      <xdr:colOff>114300</xdr:colOff>
      <xdr:row>56</xdr:row>
      <xdr:rowOff>143561</xdr:rowOff>
    </xdr:to>
    <xdr:sp macro="" textlink="">
      <xdr:nvSpPr>
        <xdr:cNvPr id="119" name="フローチャート: 判断 118">
          <a:extLst>
            <a:ext uri="{FF2B5EF4-FFF2-40B4-BE49-F238E27FC236}">
              <a16:creationId xmlns:a16="http://schemas.microsoft.com/office/drawing/2014/main" xmlns="" id="{00000000-0008-0000-0600-000077000000}"/>
            </a:ext>
          </a:extLst>
        </xdr:cNvPr>
        <xdr:cNvSpPr/>
      </xdr:nvSpPr>
      <xdr:spPr>
        <a:xfrm>
          <a:off x="4584700" y="9643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142939</xdr:rowOff>
    </xdr:from>
    <xdr:to>
      <xdr:col>19</xdr:col>
      <xdr:colOff>177800</xdr:colOff>
      <xdr:row>59</xdr:row>
      <xdr:rowOff>101714</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flipV="1">
          <a:off x="2908300" y="10087039"/>
          <a:ext cx="889000" cy="13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165633</xdr:rowOff>
    </xdr:from>
    <xdr:to>
      <xdr:col>20</xdr:col>
      <xdr:colOff>38100</xdr:colOff>
      <xdr:row>57</xdr:row>
      <xdr:rowOff>95783</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3746500" y="976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112310</xdr:rowOff>
    </xdr:from>
    <xdr:ext cx="534377" cy="259045"/>
    <xdr:sp macro="" textlink="">
      <xdr:nvSpPr>
        <xdr:cNvPr id="122" name="テキスト ボックス 121">
          <a:extLst>
            <a:ext uri="{FF2B5EF4-FFF2-40B4-BE49-F238E27FC236}">
              <a16:creationId xmlns:a16="http://schemas.microsoft.com/office/drawing/2014/main" xmlns="" id="{00000000-0008-0000-0600-00007A000000}"/>
            </a:ext>
          </a:extLst>
        </xdr:cNvPr>
        <xdr:cNvSpPr txBox="1"/>
      </xdr:nvSpPr>
      <xdr:spPr>
        <a:xfrm>
          <a:off x="3530111" y="954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98399</xdr:rowOff>
    </xdr:from>
    <xdr:to>
      <xdr:col>15</xdr:col>
      <xdr:colOff>50800</xdr:colOff>
      <xdr:row>59</xdr:row>
      <xdr:rowOff>101714</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a:off x="2019300" y="10213949"/>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23902</xdr:rowOff>
    </xdr:from>
    <xdr:to>
      <xdr:col>15</xdr:col>
      <xdr:colOff>101600</xdr:colOff>
      <xdr:row>57</xdr:row>
      <xdr:rowOff>125502</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28575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142029</xdr:rowOff>
    </xdr:from>
    <xdr:ext cx="534377"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2641111" y="957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98399</xdr:rowOff>
    </xdr:from>
    <xdr:to>
      <xdr:col>10</xdr:col>
      <xdr:colOff>114300</xdr:colOff>
      <xdr:row>59</xdr:row>
      <xdr:rowOff>134423</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1130300" y="10213949"/>
          <a:ext cx="889000" cy="3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72669</xdr:rowOff>
    </xdr:from>
    <xdr:to>
      <xdr:col>10</xdr:col>
      <xdr:colOff>165100</xdr:colOff>
      <xdr:row>58</xdr:row>
      <xdr:rowOff>2819</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1968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19346</xdr:rowOff>
    </xdr:from>
    <xdr:ext cx="534377"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1752111" y="962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106712</xdr:rowOff>
    </xdr:from>
    <xdr:to>
      <xdr:col>6</xdr:col>
      <xdr:colOff>38100</xdr:colOff>
      <xdr:row>58</xdr:row>
      <xdr:rowOff>36862</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079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53389</xdr:rowOff>
    </xdr:from>
    <xdr:ext cx="534377"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863111" y="96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140545</xdr:rowOff>
    </xdr:from>
    <xdr:to>
      <xdr:col>24</xdr:col>
      <xdr:colOff>114300</xdr:colOff>
      <xdr:row>59</xdr:row>
      <xdr:rowOff>70695</xdr:rowOff>
    </xdr:to>
    <xdr:sp macro="" textlink="">
      <xdr:nvSpPr>
        <xdr:cNvPr id="136" name="楕円 135">
          <a:extLst>
            <a:ext uri="{FF2B5EF4-FFF2-40B4-BE49-F238E27FC236}">
              <a16:creationId xmlns:a16="http://schemas.microsoft.com/office/drawing/2014/main" xmlns="" id="{00000000-0008-0000-0600-000088000000}"/>
            </a:ext>
          </a:extLst>
        </xdr:cNvPr>
        <xdr:cNvSpPr/>
      </xdr:nvSpPr>
      <xdr:spPr>
        <a:xfrm>
          <a:off x="4584700" y="1008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55472</xdr:rowOff>
    </xdr:from>
    <xdr:ext cx="534377" cy="259045"/>
    <xdr:sp macro="" textlink="">
      <xdr:nvSpPr>
        <xdr:cNvPr id="137" name="物件費該当値テキスト">
          <a:extLst>
            <a:ext uri="{FF2B5EF4-FFF2-40B4-BE49-F238E27FC236}">
              <a16:creationId xmlns:a16="http://schemas.microsoft.com/office/drawing/2014/main" xmlns="" id="{00000000-0008-0000-0600-000089000000}"/>
            </a:ext>
          </a:extLst>
        </xdr:cNvPr>
        <xdr:cNvSpPr txBox="1"/>
      </xdr:nvSpPr>
      <xdr:spPr>
        <a:xfrm>
          <a:off x="4686300" y="999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92139</xdr:rowOff>
    </xdr:from>
    <xdr:to>
      <xdr:col>20</xdr:col>
      <xdr:colOff>38100</xdr:colOff>
      <xdr:row>59</xdr:row>
      <xdr:rowOff>22289</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3746500" y="1003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13416</xdr:rowOff>
    </xdr:from>
    <xdr:ext cx="534377"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3530111" y="101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50914</xdr:rowOff>
    </xdr:from>
    <xdr:to>
      <xdr:col>15</xdr:col>
      <xdr:colOff>101600</xdr:colOff>
      <xdr:row>59</xdr:row>
      <xdr:rowOff>152514</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2857500" y="1016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143641</xdr:rowOff>
    </xdr:from>
    <xdr:ext cx="534377"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2641111" y="1025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47599</xdr:rowOff>
    </xdr:from>
    <xdr:to>
      <xdr:col>10</xdr:col>
      <xdr:colOff>165100</xdr:colOff>
      <xdr:row>59</xdr:row>
      <xdr:rowOff>149199</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1968500" y="1016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140326</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1752111" y="1025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83623</xdr:rowOff>
    </xdr:from>
    <xdr:to>
      <xdr:col>6</xdr:col>
      <xdr:colOff>38100</xdr:colOff>
      <xdr:row>60</xdr:row>
      <xdr:rowOff>13773</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079500" y="1019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4900</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863111" y="1029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xmlns=""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xmlns=""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121698</xdr:rowOff>
    </xdr:from>
    <xdr:to>
      <xdr:col>24</xdr:col>
      <xdr:colOff>62865</xdr:colOff>
      <xdr:row>77</xdr:row>
      <xdr:rowOff>153815</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flipV="1">
          <a:off x="4633595" y="12123198"/>
          <a:ext cx="1270" cy="1232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157642</xdr:rowOff>
    </xdr:from>
    <xdr:ext cx="378565" cy="259045"/>
    <xdr:sp macro="" textlink="">
      <xdr:nvSpPr>
        <xdr:cNvPr id="166" name="維持補修費最小値テキスト">
          <a:extLst>
            <a:ext uri="{FF2B5EF4-FFF2-40B4-BE49-F238E27FC236}">
              <a16:creationId xmlns:a16="http://schemas.microsoft.com/office/drawing/2014/main" xmlns="" id="{00000000-0008-0000-0600-0000A6000000}"/>
            </a:ext>
          </a:extLst>
        </xdr:cNvPr>
        <xdr:cNvSpPr txBox="1"/>
      </xdr:nvSpPr>
      <xdr:spPr>
        <a:xfrm>
          <a:off x="4686300" y="13359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153815</xdr:rowOff>
    </xdr:from>
    <xdr:to>
      <xdr:col>24</xdr:col>
      <xdr:colOff>152400</xdr:colOff>
      <xdr:row>77</xdr:row>
      <xdr:rowOff>153815</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4546600" y="1335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68375</xdr:rowOff>
    </xdr:from>
    <xdr:ext cx="534377" cy="259045"/>
    <xdr:sp macro="" textlink="">
      <xdr:nvSpPr>
        <xdr:cNvPr id="168" name="維持補修費最大値テキスト">
          <a:extLst>
            <a:ext uri="{FF2B5EF4-FFF2-40B4-BE49-F238E27FC236}">
              <a16:creationId xmlns:a16="http://schemas.microsoft.com/office/drawing/2014/main" xmlns="" id="{00000000-0008-0000-0600-0000A8000000}"/>
            </a:ext>
          </a:extLst>
        </xdr:cNvPr>
        <xdr:cNvSpPr txBox="1"/>
      </xdr:nvSpPr>
      <xdr:spPr>
        <a:xfrm>
          <a:off x="4686300" y="118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121698</xdr:rowOff>
    </xdr:from>
    <xdr:to>
      <xdr:col>24</xdr:col>
      <xdr:colOff>152400</xdr:colOff>
      <xdr:row>70</xdr:row>
      <xdr:rowOff>121698</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4546600" y="1212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126785</xdr:rowOff>
    </xdr:from>
    <xdr:to>
      <xdr:col>24</xdr:col>
      <xdr:colOff>63500</xdr:colOff>
      <xdr:row>77</xdr:row>
      <xdr:rowOff>129584</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3797300" y="13328435"/>
          <a:ext cx="838200" cy="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118121</xdr:rowOff>
    </xdr:from>
    <xdr:ext cx="469744" cy="259045"/>
    <xdr:sp macro="" textlink="">
      <xdr:nvSpPr>
        <xdr:cNvPr id="171" name="維持補修費平均値テキスト">
          <a:extLst>
            <a:ext uri="{FF2B5EF4-FFF2-40B4-BE49-F238E27FC236}">
              <a16:creationId xmlns:a16="http://schemas.microsoft.com/office/drawing/2014/main" xmlns="" id="{00000000-0008-0000-0600-0000AB000000}"/>
            </a:ext>
          </a:extLst>
        </xdr:cNvPr>
        <xdr:cNvSpPr txBox="1"/>
      </xdr:nvSpPr>
      <xdr:spPr>
        <a:xfrm>
          <a:off x="4686300" y="12976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95244</xdr:rowOff>
    </xdr:from>
    <xdr:to>
      <xdr:col>24</xdr:col>
      <xdr:colOff>114300</xdr:colOff>
      <xdr:row>77</xdr:row>
      <xdr:rowOff>25394</xdr:rowOff>
    </xdr:to>
    <xdr:sp macro="" textlink="">
      <xdr:nvSpPr>
        <xdr:cNvPr id="172" name="フローチャート: 判断 171">
          <a:extLst>
            <a:ext uri="{FF2B5EF4-FFF2-40B4-BE49-F238E27FC236}">
              <a16:creationId xmlns:a16="http://schemas.microsoft.com/office/drawing/2014/main" xmlns="" id="{00000000-0008-0000-0600-0000AC000000}"/>
            </a:ext>
          </a:extLst>
        </xdr:cNvPr>
        <xdr:cNvSpPr/>
      </xdr:nvSpPr>
      <xdr:spPr>
        <a:xfrm>
          <a:off x="4584700" y="1312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126385</xdr:rowOff>
    </xdr:from>
    <xdr:to>
      <xdr:col>19</xdr:col>
      <xdr:colOff>177800</xdr:colOff>
      <xdr:row>77</xdr:row>
      <xdr:rowOff>126785</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2908300" y="13328035"/>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112903</xdr:rowOff>
    </xdr:from>
    <xdr:to>
      <xdr:col>20</xdr:col>
      <xdr:colOff>38100</xdr:colOff>
      <xdr:row>77</xdr:row>
      <xdr:rowOff>43053</xdr:rowOff>
    </xdr:to>
    <xdr:sp macro="" textlink="">
      <xdr:nvSpPr>
        <xdr:cNvPr id="174" name="フローチャート: 判断 173">
          <a:extLst>
            <a:ext uri="{FF2B5EF4-FFF2-40B4-BE49-F238E27FC236}">
              <a16:creationId xmlns:a16="http://schemas.microsoft.com/office/drawing/2014/main" xmlns="" id="{00000000-0008-0000-0600-0000AE000000}"/>
            </a:ext>
          </a:extLst>
        </xdr:cNvPr>
        <xdr:cNvSpPr/>
      </xdr:nvSpPr>
      <xdr:spPr>
        <a:xfrm>
          <a:off x="3746500" y="1314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59580</xdr:rowOff>
    </xdr:from>
    <xdr:ext cx="469744" cy="259045"/>
    <xdr:sp macro="" textlink="">
      <xdr:nvSpPr>
        <xdr:cNvPr id="175" name="テキスト ボックス 174">
          <a:extLst>
            <a:ext uri="{FF2B5EF4-FFF2-40B4-BE49-F238E27FC236}">
              <a16:creationId xmlns:a16="http://schemas.microsoft.com/office/drawing/2014/main" xmlns="" id="{00000000-0008-0000-0600-0000AF000000}"/>
            </a:ext>
          </a:extLst>
        </xdr:cNvPr>
        <xdr:cNvSpPr txBox="1"/>
      </xdr:nvSpPr>
      <xdr:spPr>
        <a:xfrm>
          <a:off x="3562428" y="1291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126385</xdr:rowOff>
    </xdr:from>
    <xdr:to>
      <xdr:col>15</xdr:col>
      <xdr:colOff>50800</xdr:colOff>
      <xdr:row>77</xdr:row>
      <xdr:rowOff>128556</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flipV="1">
          <a:off x="2019300" y="13328035"/>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124504</xdr:rowOff>
    </xdr:from>
    <xdr:to>
      <xdr:col>15</xdr:col>
      <xdr:colOff>101600</xdr:colOff>
      <xdr:row>77</xdr:row>
      <xdr:rowOff>54654</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2857500" y="1315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71182</xdr:rowOff>
    </xdr:from>
    <xdr:ext cx="469744" cy="259045"/>
    <xdr:sp macro="" textlink="">
      <xdr:nvSpPr>
        <xdr:cNvPr id="178" name="テキスト ボックス 177">
          <a:extLst>
            <a:ext uri="{FF2B5EF4-FFF2-40B4-BE49-F238E27FC236}">
              <a16:creationId xmlns:a16="http://schemas.microsoft.com/office/drawing/2014/main" xmlns="" id="{00000000-0008-0000-0600-0000B2000000}"/>
            </a:ext>
          </a:extLst>
        </xdr:cNvPr>
        <xdr:cNvSpPr txBox="1"/>
      </xdr:nvSpPr>
      <xdr:spPr>
        <a:xfrm>
          <a:off x="2673428" y="1292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128556</xdr:rowOff>
    </xdr:from>
    <xdr:to>
      <xdr:col>10</xdr:col>
      <xdr:colOff>114300</xdr:colOff>
      <xdr:row>77</xdr:row>
      <xdr:rowOff>130442</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1130300" y="13330206"/>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120047</xdr:rowOff>
    </xdr:from>
    <xdr:to>
      <xdr:col>10</xdr:col>
      <xdr:colOff>165100</xdr:colOff>
      <xdr:row>77</xdr:row>
      <xdr:rowOff>50197</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1968500" y="1315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66724</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1784428" y="1292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122504</xdr:rowOff>
    </xdr:from>
    <xdr:to>
      <xdr:col>6</xdr:col>
      <xdr:colOff>38100</xdr:colOff>
      <xdr:row>77</xdr:row>
      <xdr:rowOff>52654</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1079500" y="131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69181</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895428" y="1292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78784</xdr:rowOff>
    </xdr:from>
    <xdr:to>
      <xdr:col>24</xdr:col>
      <xdr:colOff>114300</xdr:colOff>
      <xdr:row>78</xdr:row>
      <xdr:rowOff>8934</xdr:rowOff>
    </xdr:to>
    <xdr:sp macro="" textlink="">
      <xdr:nvSpPr>
        <xdr:cNvPr id="189" name="楕円 188">
          <a:extLst>
            <a:ext uri="{FF2B5EF4-FFF2-40B4-BE49-F238E27FC236}">
              <a16:creationId xmlns:a16="http://schemas.microsoft.com/office/drawing/2014/main" xmlns="" id="{00000000-0008-0000-0600-0000BD000000}"/>
            </a:ext>
          </a:extLst>
        </xdr:cNvPr>
        <xdr:cNvSpPr/>
      </xdr:nvSpPr>
      <xdr:spPr>
        <a:xfrm>
          <a:off x="4584700" y="1328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165161</xdr:rowOff>
    </xdr:from>
    <xdr:ext cx="469744" cy="259045"/>
    <xdr:sp macro="" textlink="">
      <xdr:nvSpPr>
        <xdr:cNvPr id="190" name="維持補修費該当値テキスト">
          <a:extLst>
            <a:ext uri="{FF2B5EF4-FFF2-40B4-BE49-F238E27FC236}">
              <a16:creationId xmlns:a16="http://schemas.microsoft.com/office/drawing/2014/main" xmlns="" id="{00000000-0008-0000-0600-0000BE000000}"/>
            </a:ext>
          </a:extLst>
        </xdr:cNvPr>
        <xdr:cNvSpPr txBox="1"/>
      </xdr:nvSpPr>
      <xdr:spPr>
        <a:xfrm>
          <a:off x="4686300" y="1319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75985</xdr:rowOff>
    </xdr:from>
    <xdr:to>
      <xdr:col>20</xdr:col>
      <xdr:colOff>38100</xdr:colOff>
      <xdr:row>78</xdr:row>
      <xdr:rowOff>6135</xdr:rowOff>
    </xdr:to>
    <xdr:sp macro="" textlink="">
      <xdr:nvSpPr>
        <xdr:cNvPr id="191" name="楕円 190">
          <a:extLst>
            <a:ext uri="{FF2B5EF4-FFF2-40B4-BE49-F238E27FC236}">
              <a16:creationId xmlns:a16="http://schemas.microsoft.com/office/drawing/2014/main" xmlns="" id="{00000000-0008-0000-0600-0000BF000000}"/>
            </a:ext>
          </a:extLst>
        </xdr:cNvPr>
        <xdr:cNvSpPr/>
      </xdr:nvSpPr>
      <xdr:spPr>
        <a:xfrm>
          <a:off x="3746500" y="132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168712</xdr:rowOff>
    </xdr:from>
    <xdr:ext cx="469744"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3562428" y="1337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75585</xdr:rowOff>
    </xdr:from>
    <xdr:to>
      <xdr:col>15</xdr:col>
      <xdr:colOff>101600</xdr:colOff>
      <xdr:row>78</xdr:row>
      <xdr:rowOff>5735</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2857500" y="1327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168312</xdr:rowOff>
    </xdr:from>
    <xdr:ext cx="469744"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2673428" y="1336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77756</xdr:rowOff>
    </xdr:from>
    <xdr:to>
      <xdr:col>10</xdr:col>
      <xdr:colOff>165100</xdr:colOff>
      <xdr:row>78</xdr:row>
      <xdr:rowOff>7906</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1968500" y="132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170483</xdr:rowOff>
    </xdr:from>
    <xdr:ext cx="469744"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1784428" y="1337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79642</xdr:rowOff>
    </xdr:from>
    <xdr:to>
      <xdr:col>6</xdr:col>
      <xdr:colOff>38100</xdr:colOff>
      <xdr:row>78</xdr:row>
      <xdr:rowOff>9792</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1079500" y="1328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919</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895428" y="1337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xmlns=""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xmlns=""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xmlns=""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xmlns=""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xmlns=""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0" name="直線コネクタ 209">
          <a:extLst>
            <a:ext uri="{FF2B5EF4-FFF2-40B4-BE49-F238E27FC236}">
              <a16:creationId xmlns:a16="http://schemas.microsoft.com/office/drawing/2014/main" xmlns="" id="{00000000-0008-0000-0600-0000D2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166581" y="1679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0" name="扶助費グラフ枠">
          <a:extLst>
            <a:ext uri="{FF2B5EF4-FFF2-40B4-BE49-F238E27FC236}">
              <a16:creationId xmlns:a16="http://schemas.microsoft.com/office/drawing/2014/main" xmlns="" id="{00000000-0008-0000-0600-0000D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54268</xdr:rowOff>
    </xdr:from>
    <xdr:to>
      <xdr:col>24</xdr:col>
      <xdr:colOff>62865</xdr:colOff>
      <xdr:row>99</xdr:row>
      <xdr:rowOff>71093</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flipV="1">
          <a:off x="4633595" y="15656218"/>
          <a:ext cx="1270" cy="1388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74920</xdr:rowOff>
    </xdr:from>
    <xdr:ext cx="534377" cy="259045"/>
    <xdr:sp macro="" textlink="">
      <xdr:nvSpPr>
        <xdr:cNvPr id="222" name="扶助費最小値テキスト">
          <a:extLst>
            <a:ext uri="{FF2B5EF4-FFF2-40B4-BE49-F238E27FC236}">
              <a16:creationId xmlns:a16="http://schemas.microsoft.com/office/drawing/2014/main" xmlns="" id="{00000000-0008-0000-0600-0000DE000000}"/>
            </a:ext>
          </a:extLst>
        </xdr:cNvPr>
        <xdr:cNvSpPr txBox="1"/>
      </xdr:nvSpPr>
      <xdr:spPr>
        <a:xfrm>
          <a:off x="4686300" y="1704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71093</xdr:rowOff>
    </xdr:from>
    <xdr:to>
      <xdr:col>24</xdr:col>
      <xdr:colOff>152400</xdr:colOff>
      <xdr:row>99</xdr:row>
      <xdr:rowOff>71093</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4546600" y="1704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945</xdr:rowOff>
    </xdr:from>
    <xdr:ext cx="599010" cy="259045"/>
    <xdr:sp macro="" textlink="">
      <xdr:nvSpPr>
        <xdr:cNvPr id="224" name="扶助費最大値テキスト">
          <a:extLst>
            <a:ext uri="{FF2B5EF4-FFF2-40B4-BE49-F238E27FC236}">
              <a16:creationId xmlns:a16="http://schemas.microsoft.com/office/drawing/2014/main" xmlns="" id="{00000000-0008-0000-0600-0000E0000000}"/>
            </a:ext>
          </a:extLst>
        </xdr:cNvPr>
        <xdr:cNvSpPr txBox="1"/>
      </xdr:nvSpPr>
      <xdr:spPr>
        <a:xfrm>
          <a:off x="4686300" y="1543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54268</xdr:rowOff>
    </xdr:from>
    <xdr:to>
      <xdr:col>24</xdr:col>
      <xdr:colOff>152400</xdr:colOff>
      <xdr:row>91</xdr:row>
      <xdr:rowOff>54268</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4546600" y="156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162030</xdr:rowOff>
    </xdr:from>
    <xdr:to>
      <xdr:col>24</xdr:col>
      <xdr:colOff>63500</xdr:colOff>
      <xdr:row>98</xdr:row>
      <xdr:rowOff>73864</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flipV="1">
          <a:off x="3797300" y="16621230"/>
          <a:ext cx="838200" cy="25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100292</xdr:rowOff>
    </xdr:from>
    <xdr:ext cx="599010" cy="259045"/>
    <xdr:sp macro="" textlink="">
      <xdr:nvSpPr>
        <xdr:cNvPr id="227" name="扶助費平均値テキスト">
          <a:extLst>
            <a:ext uri="{FF2B5EF4-FFF2-40B4-BE49-F238E27FC236}">
              <a16:creationId xmlns:a16="http://schemas.microsoft.com/office/drawing/2014/main" xmlns="" id="{00000000-0008-0000-0600-0000E3000000}"/>
            </a:ext>
          </a:extLst>
        </xdr:cNvPr>
        <xdr:cNvSpPr txBox="1"/>
      </xdr:nvSpPr>
      <xdr:spPr>
        <a:xfrm>
          <a:off x="4686300" y="16388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77415</xdr:rowOff>
    </xdr:from>
    <xdr:to>
      <xdr:col>24</xdr:col>
      <xdr:colOff>114300</xdr:colOff>
      <xdr:row>97</xdr:row>
      <xdr:rowOff>7565</xdr:rowOff>
    </xdr:to>
    <xdr:sp macro="" textlink="">
      <xdr:nvSpPr>
        <xdr:cNvPr id="228" name="フローチャート: 判断 227">
          <a:extLst>
            <a:ext uri="{FF2B5EF4-FFF2-40B4-BE49-F238E27FC236}">
              <a16:creationId xmlns:a16="http://schemas.microsoft.com/office/drawing/2014/main" xmlns="" id="{00000000-0008-0000-0600-0000E4000000}"/>
            </a:ext>
          </a:extLst>
        </xdr:cNvPr>
        <xdr:cNvSpPr/>
      </xdr:nvSpPr>
      <xdr:spPr>
        <a:xfrm>
          <a:off x="4584700" y="1653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73864</xdr:rowOff>
    </xdr:from>
    <xdr:to>
      <xdr:col>19</xdr:col>
      <xdr:colOff>177800</xdr:colOff>
      <xdr:row>98</xdr:row>
      <xdr:rowOff>139590</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flipV="1">
          <a:off x="2908300" y="16875964"/>
          <a:ext cx="889000" cy="6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5525</xdr:rowOff>
    </xdr:from>
    <xdr:to>
      <xdr:col>20</xdr:col>
      <xdr:colOff>38100</xdr:colOff>
      <xdr:row>98</xdr:row>
      <xdr:rowOff>107125</xdr:rowOff>
    </xdr:to>
    <xdr:sp macro="" textlink="">
      <xdr:nvSpPr>
        <xdr:cNvPr id="230" name="フローチャート: 判断 229">
          <a:extLst>
            <a:ext uri="{FF2B5EF4-FFF2-40B4-BE49-F238E27FC236}">
              <a16:creationId xmlns:a16="http://schemas.microsoft.com/office/drawing/2014/main" xmlns="" id="{00000000-0008-0000-0600-0000E6000000}"/>
            </a:ext>
          </a:extLst>
        </xdr:cNvPr>
        <xdr:cNvSpPr/>
      </xdr:nvSpPr>
      <xdr:spPr>
        <a:xfrm>
          <a:off x="3746500" y="168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123652</xdr:rowOff>
    </xdr:from>
    <xdr:ext cx="599010" cy="259045"/>
    <xdr:sp macro="" textlink="">
      <xdr:nvSpPr>
        <xdr:cNvPr id="231" name="テキスト ボックス 230">
          <a:extLst>
            <a:ext uri="{FF2B5EF4-FFF2-40B4-BE49-F238E27FC236}">
              <a16:creationId xmlns:a16="http://schemas.microsoft.com/office/drawing/2014/main" xmlns="" id="{00000000-0008-0000-0600-0000E7000000}"/>
            </a:ext>
          </a:extLst>
        </xdr:cNvPr>
        <xdr:cNvSpPr txBox="1"/>
      </xdr:nvSpPr>
      <xdr:spPr>
        <a:xfrm>
          <a:off x="3497795" y="16582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139590</xdr:rowOff>
    </xdr:from>
    <xdr:to>
      <xdr:col>15</xdr:col>
      <xdr:colOff>50800</xdr:colOff>
      <xdr:row>99</xdr:row>
      <xdr:rowOff>29451</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flipV="1">
          <a:off x="2019300" y="16941690"/>
          <a:ext cx="889000" cy="6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24544</xdr:rowOff>
    </xdr:from>
    <xdr:to>
      <xdr:col>15</xdr:col>
      <xdr:colOff>101600</xdr:colOff>
      <xdr:row>98</xdr:row>
      <xdr:rowOff>126144</xdr:rowOff>
    </xdr:to>
    <xdr:sp macro="" textlink="">
      <xdr:nvSpPr>
        <xdr:cNvPr id="233" name="フローチャート: 判断 232">
          <a:extLst>
            <a:ext uri="{FF2B5EF4-FFF2-40B4-BE49-F238E27FC236}">
              <a16:creationId xmlns:a16="http://schemas.microsoft.com/office/drawing/2014/main" xmlns="" id="{00000000-0008-0000-0600-0000E9000000}"/>
            </a:ext>
          </a:extLst>
        </xdr:cNvPr>
        <xdr:cNvSpPr/>
      </xdr:nvSpPr>
      <xdr:spPr>
        <a:xfrm>
          <a:off x="2857500" y="1682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142671</xdr:rowOff>
    </xdr:from>
    <xdr:ext cx="599010" cy="259045"/>
    <xdr:sp macro="" textlink="">
      <xdr:nvSpPr>
        <xdr:cNvPr id="234" name="テキスト ボックス 233">
          <a:extLst>
            <a:ext uri="{FF2B5EF4-FFF2-40B4-BE49-F238E27FC236}">
              <a16:creationId xmlns:a16="http://schemas.microsoft.com/office/drawing/2014/main" xmlns="" id="{00000000-0008-0000-0600-0000EA000000}"/>
            </a:ext>
          </a:extLst>
        </xdr:cNvPr>
        <xdr:cNvSpPr txBox="1"/>
      </xdr:nvSpPr>
      <xdr:spPr>
        <a:xfrm>
          <a:off x="2608795" y="16601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29451</xdr:rowOff>
    </xdr:from>
    <xdr:to>
      <xdr:col>10</xdr:col>
      <xdr:colOff>114300</xdr:colOff>
      <xdr:row>99</xdr:row>
      <xdr:rowOff>43542</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flipV="1">
          <a:off x="1130300" y="17003001"/>
          <a:ext cx="889000" cy="1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73400</xdr:rowOff>
    </xdr:from>
    <xdr:to>
      <xdr:col>10</xdr:col>
      <xdr:colOff>165100</xdr:colOff>
      <xdr:row>99</xdr:row>
      <xdr:rowOff>3550</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1968500" y="168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20077</xdr:rowOff>
    </xdr:from>
    <xdr:ext cx="599010" cy="259045"/>
    <xdr:sp macro="" textlink="">
      <xdr:nvSpPr>
        <xdr:cNvPr id="237" name="テキスト ボックス 236">
          <a:extLst>
            <a:ext uri="{FF2B5EF4-FFF2-40B4-BE49-F238E27FC236}">
              <a16:creationId xmlns:a16="http://schemas.microsoft.com/office/drawing/2014/main" xmlns="" id="{00000000-0008-0000-0600-0000ED000000}"/>
            </a:ext>
          </a:extLst>
        </xdr:cNvPr>
        <xdr:cNvSpPr txBox="1"/>
      </xdr:nvSpPr>
      <xdr:spPr>
        <a:xfrm>
          <a:off x="1719795" y="16650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75952</xdr:rowOff>
    </xdr:from>
    <xdr:to>
      <xdr:col>6</xdr:col>
      <xdr:colOff>38100</xdr:colOff>
      <xdr:row>99</xdr:row>
      <xdr:rowOff>6102</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1079500" y="1687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22629</xdr:rowOff>
    </xdr:from>
    <xdr:ext cx="599010"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830795" y="16653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111230</xdr:rowOff>
    </xdr:from>
    <xdr:to>
      <xdr:col>24</xdr:col>
      <xdr:colOff>114300</xdr:colOff>
      <xdr:row>97</xdr:row>
      <xdr:rowOff>41380</xdr:rowOff>
    </xdr:to>
    <xdr:sp macro="" textlink="">
      <xdr:nvSpPr>
        <xdr:cNvPr id="245" name="楕円 244">
          <a:extLst>
            <a:ext uri="{FF2B5EF4-FFF2-40B4-BE49-F238E27FC236}">
              <a16:creationId xmlns:a16="http://schemas.microsoft.com/office/drawing/2014/main" xmlns="" id="{00000000-0008-0000-0600-0000F5000000}"/>
            </a:ext>
          </a:extLst>
        </xdr:cNvPr>
        <xdr:cNvSpPr/>
      </xdr:nvSpPr>
      <xdr:spPr>
        <a:xfrm>
          <a:off x="4584700" y="1657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89657</xdr:rowOff>
    </xdr:from>
    <xdr:ext cx="599010" cy="259045"/>
    <xdr:sp macro="" textlink="">
      <xdr:nvSpPr>
        <xdr:cNvPr id="246" name="扶助費該当値テキスト">
          <a:extLst>
            <a:ext uri="{FF2B5EF4-FFF2-40B4-BE49-F238E27FC236}">
              <a16:creationId xmlns:a16="http://schemas.microsoft.com/office/drawing/2014/main" xmlns="" id="{00000000-0008-0000-0600-0000F6000000}"/>
            </a:ext>
          </a:extLst>
        </xdr:cNvPr>
        <xdr:cNvSpPr txBox="1"/>
      </xdr:nvSpPr>
      <xdr:spPr>
        <a:xfrm>
          <a:off x="4686300" y="1654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23064</xdr:rowOff>
    </xdr:from>
    <xdr:to>
      <xdr:col>20</xdr:col>
      <xdr:colOff>38100</xdr:colOff>
      <xdr:row>98</xdr:row>
      <xdr:rowOff>124664</xdr:rowOff>
    </xdr:to>
    <xdr:sp macro="" textlink="">
      <xdr:nvSpPr>
        <xdr:cNvPr id="247" name="楕円 246">
          <a:extLst>
            <a:ext uri="{FF2B5EF4-FFF2-40B4-BE49-F238E27FC236}">
              <a16:creationId xmlns:a16="http://schemas.microsoft.com/office/drawing/2014/main" xmlns="" id="{00000000-0008-0000-0600-0000F7000000}"/>
            </a:ext>
          </a:extLst>
        </xdr:cNvPr>
        <xdr:cNvSpPr/>
      </xdr:nvSpPr>
      <xdr:spPr>
        <a:xfrm>
          <a:off x="3746500" y="1682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115791</xdr:rowOff>
    </xdr:from>
    <xdr:ext cx="59901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3497795" y="16917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88790</xdr:rowOff>
    </xdr:from>
    <xdr:to>
      <xdr:col>15</xdr:col>
      <xdr:colOff>101600</xdr:colOff>
      <xdr:row>99</xdr:row>
      <xdr:rowOff>18940</xdr:rowOff>
    </xdr:to>
    <xdr:sp macro="" textlink="">
      <xdr:nvSpPr>
        <xdr:cNvPr id="249" name="楕円 248">
          <a:extLst>
            <a:ext uri="{FF2B5EF4-FFF2-40B4-BE49-F238E27FC236}">
              <a16:creationId xmlns:a16="http://schemas.microsoft.com/office/drawing/2014/main" xmlns="" id="{00000000-0008-0000-0600-0000F9000000}"/>
            </a:ext>
          </a:extLst>
        </xdr:cNvPr>
        <xdr:cNvSpPr/>
      </xdr:nvSpPr>
      <xdr:spPr>
        <a:xfrm>
          <a:off x="2857500" y="1689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99</xdr:row>
      <xdr:rowOff>10067</xdr:rowOff>
    </xdr:from>
    <xdr:ext cx="59901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2608795" y="1698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150101</xdr:rowOff>
    </xdr:from>
    <xdr:to>
      <xdr:col>10</xdr:col>
      <xdr:colOff>165100</xdr:colOff>
      <xdr:row>99</xdr:row>
      <xdr:rowOff>80251</xdr:rowOff>
    </xdr:to>
    <xdr:sp macro="" textlink="">
      <xdr:nvSpPr>
        <xdr:cNvPr id="251" name="楕円 250">
          <a:extLst>
            <a:ext uri="{FF2B5EF4-FFF2-40B4-BE49-F238E27FC236}">
              <a16:creationId xmlns:a16="http://schemas.microsoft.com/office/drawing/2014/main" xmlns="" id="{00000000-0008-0000-0600-0000FB000000}"/>
            </a:ext>
          </a:extLst>
        </xdr:cNvPr>
        <xdr:cNvSpPr/>
      </xdr:nvSpPr>
      <xdr:spPr>
        <a:xfrm>
          <a:off x="1968500" y="1695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71378</xdr:rowOff>
    </xdr:from>
    <xdr:ext cx="534377"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1752111" y="1704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164192</xdr:rowOff>
    </xdr:from>
    <xdr:to>
      <xdr:col>6</xdr:col>
      <xdr:colOff>38100</xdr:colOff>
      <xdr:row>99</xdr:row>
      <xdr:rowOff>94342</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1079500" y="1696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85469</xdr:rowOff>
    </xdr:from>
    <xdr:ext cx="534377"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863111" y="1705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5" name="正方形/長方形 254">
          <a:extLst>
            <a:ext uri="{FF2B5EF4-FFF2-40B4-BE49-F238E27FC236}">
              <a16:creationId xmlns:a16="http://schemas.microsoft.com/office/drawing/2014/main" xmlns="" id="{00000000-0008-0000-0600-0000FF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6" name="正方形/長方形 255">
          <a:extLst>
            <a:ext uri="{FF2B5EF4-FFF2-40B4-BE49-F238E27FC236}">
              <a16:creationId xmlns:a16="http://schemas.microsoft.com/office/drawing/2014/main" xmlns="" id="{00000000-0008-0000-0600-00000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7" name="正方形/長方形 256">
          <a:extLst>
            <a:ext uri="{FF2B5EF4-FFF2-40B4-BE49-F238E27FC236}">
              <a16:creationId xmlns:a16="http://schemas.microsoft.com/office/drawing/2014/main" xmlns="" id="{00000000-0008-0000-0600-00000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8" name="正方形/長方形 257">
          <a:extLst>
            <a:ext uri="{FF2B5EF4-FFF2-40B4-BE49-F238E27FC236}">
              <a16:creationId xmlns:a16="http://schemas.microsoft.com/office/drawing/2014/main" xmlns="" id="{00000000-0008-0000-0600-00000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9" name="正方形/長方形 258">
          <a:extLst>
            <a:ext uri="{FF2B5EF4-FFF2-40B4-BE49-F238E27FC236}">
              <a16:creationId xmlns:a16="http://schemas.microsoft.com/office/drawing/2014/main" xmlns="" id="{00000000-0008-0000-0600-00000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a:extLst>
            <a:ext uri="{FF2B5EF4-FFF2-40B4-BE49-F238E27FC236}">
              <a16:creationId xmlns:a16="http://schemas.microsoft.com/office/drawing/2014/main" xmlns="" id="{00000000-0008-0000-0600-00000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5" name="直線コネクタ 264">
          <a:extLst>
            <a:ext uri="{FF2B5EF4-FFF2-40B4-BE49-F238E27FC236}">
              <a16:creationId xmlns:a16="http://schemas.microsoft.com/office/drawing/2014/main" xmlns="" id="{00000000-0008-0000-0600-000009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6" name="テキスト ボックス 265">
          <a:extLst>
            <a:ext uri="{FF2B5EF4-FFF2-40B4-BE49-F238E27FC236}">
              <a16:creationId xmlns:a16="http://schemas.microsoft.com/office/drawing/2014/main" xmlns="" id="{00000000-0008-0000-0600-00000A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7" name="直線コネクタ 266">
          <a:extLst>
            <a:ext uri="{FF2B5EF4-FFF2-40B4-BE49-F238E27FC236}">
              <a16:creationId xmlns:a16="http://schemas.microsoft.com/office/drawing/2014/main" xmlns="" id="{00000000-0008-0000-0600-00000B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0" name="テキスト ボックス 269">
          <a:extLst>
            <a:ext uri="{FF2B5EF4-FFF2-40B4-BE49-F238E27FC236}">
              <a16:creationId xmlns:a16="http://schemas.microsoft.com/office/drawing/2014/main" xmlns="" id="{00000000-0008-0000-0600-00000E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xmlns=""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142661</xdr:rowOff>
    </xdr:from>
    <xdr:to>
      <xdr:col>54</xdr:col>
      <xdr:colOff>189865</xdr:colOff>
      <xdr:row>38</xdr:row>
      <xdr:rowOff>74614</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flipV="1">
          <a:off x="10475595" y="5629061"/>
          <a:ext cx="1270" cy="96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78441</xdr:rowOff>
    </xdr:from>
    <xdr:ext cx="534377" cy="259045"/>
    <xdr:sp macro="" textlink="">
      <xdr:nvSpPr>
        <xdr:cNvPr id="281" name="補助費等最小値テキスト">
          <a:extLst>
            <a:ext uri="{FF2B5EF4-FFF2-40B4-BE49-F238E27FC236}">
              <a16:creationId xmlns:a16="http://schemas.microsoft.com/office/drawing/2014/main" xmlns="" id="{00000000-0008-0000-0600-000019010000}"/>
            </a:ext>
          </a:extLst>
        </xdr:cNvPr>
        <xdr:cNvSpPr txBox="1"/>
      </xdr:nvSpPr>
      <xdr:spPr>
        <a:xfrm>
          <a:off x="10528300" y="659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74614</xdr:rowOff>
    </xdr:from>
    <xdr:to>
      <xdr:col>55</xdr:col>
      <xdr:colOff>88900</xdr:colOff>
      <xdr:row>38</xdr:row>
      <xdr:rowOff>74614</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10388600" y="658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89338</xdr:rowOff>
    </xdr:from>
    <xdr:ext cx="599010" cy="259045"/>
    <xdr:sp macro="" textlink="">
      <xdr:nvSpPr>
        <xdr:cNvPr id="283" name="補助費等最大値テキスト">
          <a:extLst>
            <a:ext uri="{FF2B5EF4-FFF2-40B4-BE49-F238E27FC236}">
              <a16:creationId xmlns:a16="http://schemas.microsoft.com/office/drawing/2014/main" xmlns="" id="{00000000-0008-0000-0600-00001B010000}"/>
            </a:ext>
          </a:extLst>
        </xdr:cNvPr>
        <xdr:cNvSpPr txBox="1"/>
      </xdr:nvSpPr>
      <xdr:spPr>
        <a:xfrm>
          <a:off x="10528300" y="540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142661</xdr:rowOff>
    </xdr:from>
    <xdr:to>
      <xdr:col>55</xdr:col>
      <xdr:colOff>88900</xdr:colOff>
      <xdr:row>32</xdr:row>
      <xdr:rowOff>142661</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10388600" y="562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118876</xdr:rowOff>
    </xdr:from>
    <xdr:to>
      <xdr:col>55</xdr:col>
      <xdr:colOff>0</xdr:colOff>
      <xdr:row>37</xdr:row>
      <xdr:rowOff>8614</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9639300" y="5262376"/>
          <a:ext cx="838200" cy="108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96591</xdr:rowOff>
    </xdr:from>
    <xdr:ext cx="534377" cy="259045"/>
    <xdr:sp macro="" textlink="">
      <xdr:nvSpPr>
        <xdr:cNvPr id="286" name="補助費等平均値テキスト">
          <a:extLst>
            <a:ext uri="{FF2B5EF4-FFF2-40B4-BE49-F238E27FC236}">
              <a16:creationId xmlns:a16="http://schemas.microsoft.com/office/drawing/2014/main" xmlns="" id="{00000000-0008-0000-0600-00001E010000}"/>
            </a:ext>
          </a:extLst>
        </xdr:cNvPr>
        <xdr:cNvSpPr txBox="1"/>
      </xdr:nvSpPr>
      <xdr:spPr>
        <a:xfrm>
          <a:off x="10528300" y="609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73714</xdr:rowOff>
    </xdr:from>
    <xdr:to>
      <xdr:col>55</xdr:col>
      <xdr:colOff>50800</xdr:colOff>
      <xdr:row>37</xdr:row>
      <xdr:rowOff>3864</xdr:rowOff>
    </xdr:to>
    <xdr:sp macro="" textlink="">
      <xdr:nvSpPr>
        <xdr:cNvPr id="287" name="フローチャート: 判断 286">
          <a:extLst>
            <a:ext uri="{FF2B5EF4-FFF2-40B4-BE49-F238E27FC236}">
              <a16:creationId xmlns:a16="http://schemas.microsoft.com/office/drawing/2014/main" xmlns="" id="{00000000-0008-0000-0600-00001F010000}"/>
            </a:ext>
          </a:extLst>
        </xdr:cNvPr>
        <xdr:cNvSpPr/>
      </xdr:nvSpPr>
      <xdr:spPr>
        <a:xfrm>
          <a:off x="104267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118876</xdr:rowOff>
    </xdr:from>
    <xdr:to>
      <xdr:col>50</xdr:col>
      <xdr:colOff>114300</xdr:colOff>
      <xdr:row>37</xdr:row>
      <xdr:rowOff>41609</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flipV="1">
          <a:off x="8750300" y="5262376"/>
          <a:ext cx="889000" cy="112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13527</xdr:rowOff>
    </xdr:from>
    <xdr:to>
      <xdr:col>50</xdr:col>
      <xdr:colOff>165100</xdr:colOff>
      <xdr:row>30</xdr:row>
      <xdr:rowOff>115127</xdr:rowOff>
    </xdr:to>
    <xdr:sp macro="" textlink="">
      <xdr:nvSpPr>
        <xdr:cNvPr id="289" name="フローチャート: 判断 288">
          <a:extLst>
            <a:ext uri="{FF2B5EF4-FFF2-40B4-BE49-F238E27FC236}">
              <a16:creationId xmlns:a16="http://schemas.microsoft.com/office/drawing/2014/main" xmlns="" id="{00000000-0008-0000-0600-000021010000}"/>
            </a:ext>
          </a:extLst>
        </xdr:cNvPr>
        <xdr:cNvSpPr/>
      </xdr:nvSpPr>
      <xdr:spPr>
        <a:xfrm>
          <a:off x="9588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131654</xdr:rowOff>
    </xdr:from>
    <xdr:ext cx="599010" cy="259045"/>
    <xdr:sp macro="" textlink="">
      <xdr:nvSpPr>
        <xdr:cNvPr id="290" name="テキスト ボックス 289">
          <a:extLst>
            <a:ext uri="{FF2B5EF4-FFF2-40B4-BE49-F238E27FC236}">
              <a16:creationId xmlns:a16="http://schemas.microsoft.com/office/drawing/2014/main" xmlns="" id="{00000000-0008-0000-0600-000022010000}"/>
            </a:ext>
          </a:extLst>
        </xdr:cNvPr>
        <xdr:cNvSpPr txBox="1"/>
      </xdr:nvSpPr>
      <xdr:spPr>
        <a:xfrm>
          <a:off x="9339795" y="493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22222</xdr:rowOff>
    </xdr:from>
    <xdr:to>
      <xdr:col>45</xdr:col>
      <xdr:colOff>177800</xdr:colOff>
      <xdr:row>37</xdr:row>
      <xdr:rowOff>41609</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7861300" y="6365872"/>
          <a:ext cx="889000" cy="1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147574</xdr:rowOff>
    </xdr:from>
    <xdr:to>
      <xdr:col>46</xdr:col>
      <xdr:colOff>38100</xdr:colOff>
      <xdr:row>37</xdr:row>
      <xdr:rowOff>77724</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8699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94251</xdr:rowOff>
    </xdr:from>
    <xdr:ext cx="534377" cy="259045"/>
    <xdr:sp macro="" textlink="">
      <xdr:nvSpPr>
        <xdr:cNvPr id="293" name="テキスト ボックス 292">
          <a:extLst>
            <a:ext uri="{FF2B5EF4-FFF2-40B4-BE49-F238E27FC236}">
              <a16:creationId xmlns:a16="http://schemas.microsoft.com/office/drawing/2014/main" xmlns="" id="{00000000-0008-0000-0600-000025010000}"/>
            </a:ext>
          </a:extLst>
        </xdr:cNvPr>
        <xdr:cNvSpPr txBox="1"/>
      </xdr:nvSpPr>
      <xdr:spPr>
        <a:xfrm>
          <a:off x="8483111" y="60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22222</xdr:rowOff>
    </xdr:from>
    <xdr:to>
      <xdr:col>41</xdr:col>
      <xdr:colOff>50800</xdr:colOff>
      <xdr:row>37</xdr:row>
      <xdr:rowOff>40716</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flipV="1">
          <a:off x="6972300" y="6365872"/>
          <a:ext cx="889000" cy="1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3284</xdr:rowOff>
    </xdr:from>
    <xdr:to>
      <xdr:col>41</xdr:col>
      <xdr:colOff>101600</xdr:colOff>
      <xdr:row>37</xdr:row>
      <xdr:rowOff>104884</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7810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96011</xdr:rowOff>
    </xdr:from>
    <xdr:ext cx="534377"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7594111" y="643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32675</xdr:rowOff>
    </xdr:from>
    <xdr:to>
      <xdr:col>36</xdr:col>
      <xdr:colOff>165100</xdr:colOff>
      <xdr:row>37</xdr:row>
      <xdr:rowOff>134275</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6921500" y="637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125403</xdr:rowOff>
    </xdr:from>
    <xdr:ext cx="534377"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6705111" y="646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129264</xdr:rowOff>
    </xdr:from>
    <xdr:to>
      <xdr:col>55</xdr:col>
      <xdr:colOff>50800</xdr:colOff>
      <xdr:row>37</xdr:row>
      <xdr:rowOff>59414</xdr:rowOff>
    </xdr:to>
    <xdr:sp macro="" textlink="">
      <xdr:nvSpPr>
        <xdr:cNvPr id="304" name="楕円 303">
          <a:extLst>
            <a:ext uri="{FF2B5EF4-FFF2-40B4-BE49-F238E27FC236}">
              <a16:creationId xmlns:a16="http://schemas.microsoft.com/office/drawing/2014/main" xmlns="" id="{00000000-0008-0000-0600-000030010000}"/>
            </a:ext>
          </a:extLst>
        </xdr:cNvPr>
        <xdr:cNvSpPr/>
      </xdr:nvSpPr>
      <xdr:spPr>
        <a:xfrm>
          <a:off x="10426700" y="630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107691</xdr:rowOff>
    </xdr:from>
    <xdr:ext cx="534377" cy="259045"/>
    <xdr:sp macro="" textlink="">
      <xdr:nvSpPr>
        <xdr:cNvPr id="305" name="補助費等該当値テキスト">
          <a:extLst>
            <a:ext uri="{FF2B5EF4-FFF2-40B4-BE49-F238E27FC236}">
              <a16:creationId xmlns:a16="http://schemas.microsoft.com/office/drawing/2014/main" xmlns="" id="{00000000-0008-0000-0600-000031010000}"/>
            </a:ext>
          </a:extLst>
        </xdr:cNvPr>
        <xdr:cNvSpPr txBox="1"/>
      </xdr:nvSpPr>
      <xdr:spPr>
        <a:xfrm>
          <a:off x="10528300" y="627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68076</xdr:rowOff>
    </xdr:from>
    <xdr:to>
      <xdr:col>50</xdr:col>
      <xdr:colOff>165100</xdr:colOff>
      <xdr:row>30</xdr:row>
      <xdr:rowOff>169676</xdr:rowOff>
    </xdr:to>
    <xdr:sp macro="" textlink="">
      <xdr:nvSpPr>
        <xdr:cNvPr id="306" name="楕円 305">
          <a:extLst>
            <a:ext uri="{FF2B5EF4-FFF2-40B4-BE49-F238E27FC236}">
              <a16:creationId xmlns:a16="http://schemas.microsoft.com/office/drawing/2014/main" xmlns="" id="{00000000-0008-0000-0600-000032010000}"/>
            </a:ext>
          </a:extLst>
        </xdr:cNvPr>
        <xdr:cNvSpPr/>
      </xdr:nvSpPr>
      <xdr:spPr>
        <a:xfrm>
          <a:off x="9588500" y="521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160803</xdr:rowOff>
    </xdr:from>
    <xdr:ext cx="59901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9339795" y="5304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162259</xdr:rowOff>
    </xdr:from>
    <xdr:to>
      <xdr:col>46</xdr:col>
      <xdr:colOff>38100</xdr:colOff>
      <xdr:row>37</xdr:row>
      <xdr:rowOff>92409</xdr:rowOff>
    </xdr:to>
    <xdr:sp macro="" textlink="">
      <xdr:nvSpPr>
        <xdr:cNvPr id="308" name="楕円 307">
          <a:extLst>
            <a:ext uri="{FF2B5EF4-FFF2-40B4-BE49-F238E27FC236}">
              <a16:creationId xmlns:a16="http://schemas.microsoft.com/office/drawing/2014/main" xmlns="" id="{00000000-0008-0000-0600-000034010000}"/>
            </a:ext>
          </a:extLst>
        </xdr:cNvPr>
        <xdr:cNvSpPr/>
      </xdr:nvSpPr>
      <xdr:spPr>
        <a:xfrm>
          <a:off x="8699500" y="633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83536</xdr:rowOff>
    </xdr:from>
    <xdr:ext cx="534377"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8483111" y="642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142872</xdr:rowOff>
    </xdr:from>
    <xdr:to>
      <xdr:col>41</xdr:col>
      <xdr:colOff>101600</xdr:colOff>
      <xdr:row>37</xdr:row>
      <xdr:rowOff>73022</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7810500" y="631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89549</xdr:rowOff>
    </xdr:from>
    <xdr:ext cx="534377"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7594111" y="609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161366</xdr:rowOff>
    </xdr:from>
    <xdr:to>
      <xdr:col>36</xdr:col>
      <xdr:colOff>165100</xdr:colOff>
      <xdr:row>37</xdr:row>
      <xdr:rowOff>91516</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6921500" y="633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108043</xdr:rowOff>
    </xdr:from>
    <xdr:ext cx="534377"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6705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xmlns=""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xmlns=""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xmlns=""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xmlns=""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xmlns=""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xmlns=""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xmlns=""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xmlns=""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39474</xdr:rowOff>
    </xdr:from>
    <xdr:to>
      <xdr:col>54</xdr:col>
      <xdr:colOff>189865</xdr:colOff>
      <xdr:row>58</xdr:row>
      <xdr:rowOff>162468</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flipV="1">
          <a:off x="10475595" y="8783424"/>
          <a:ext cx="1270" cy="1323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166295</xdr:rowOff>
    </xdr:from>
    <xdr:ext cx="469744" cy="259045"/>
    <xdr:sp macro="" textlink="">
      <xdr:nvSpPr>
        <xdr:cNvPr id="338" name="普通建設事業費最小値テキスト">
          <a:extLst>
            <a:ext uri="{FF2B5EF4-FFF2-40B4-BE49-F238E27FC236}">
              <a16:creationId xmlns:a16="http://schemas.microsoft.com/office/drawing/2014/main" xmlns="" id="{00000000-0008-0000-0600-000052010000}"/>
            </a:ext>
          </a:extLst>
        </xdr:cNvPr>
        <xdr:cNvSpPr txBox="1"/>
      </xdr:nvSpPr>
      <xdr:spPr>
        <a:xfrm>
          <a:off x="10528300" y="1011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162468</xdr:rowOff>
    </xdr:from>
    <xdr:to>
      <xdr:col>55</xdr:col>
      <xdr:colOff>88900</xdr:colOff>
      <xdr:row>58</xdr:row>
      <xdr:rowOff>162468</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10388600" y="1010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157601</xdr:rowOff>
    </xdr:from>
    <xdr:ext cx="599010" cy="259045"/>
    <xdr:sp macro="" textlink="">
      <xdr:nvSpPr>
        <xdr:cNvPr id="340" name="普通建設事業費最大値テキスト">
          <a:extLst>
            <a:ext uri="{FF2B5EF4-FFF2-40B4-BE49-F238E27FC236}">
              <a16:creationId xmlns:a16="http://schemas.microsoft.com/office/drawing/2014/main" xmlns="" id="{00000000-0008-0000-0600-000054010000}"/>
            </a:ext>
          </a:extLst>
        </xdr:cNvPr>
        <xdr:cNvSpPr txBox="1"/>
      </xdr:nvSpPr>
      <xdr:spPr>
        <a:xfrm>
          <a:off x="10528300" y="855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39474</xdr:rowOff>
    </xdr:from>
    <xdr:to>
      <xdr:col>55</xdr:col>
      <xdr:colOff>88900</xdr:colOff>
      <xdr:row>51</xdr:row>
      <xdr:rowOff>39474</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10388600" y="878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42057</xdr:rowOff>
    </xdr:from>
    <xdr:to>
      <xdr:col>55</xdr:col>
      <xdr:colOff>0</xdr:colOff>
      <xdr:row>58</xdr:row>
      <xdr:rowOff>107841</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9639300" y="9986157"/>
          <a:ext cx="838200" cy="6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24490</xdr:rowOff>
    </xdr:from>
    <xdr:ext cx="534377" cy="259045"/>
    <xdr:sp macro="" textlink="">
      <xdr:nvSpPr>
        <xdr:cNvPr id="343" name="普通建設事業費平均値テキスト">
          <a:extLst>
            <a:ext uri="{FF2B5EF4-FFF2-40B4-BE49-F238E27FC236}">
              <a16:creationId xmlns:a16="http://schemas.microsoft.com/office/drawing/2014/main" xmlns="" id="{00000000-0008-0000-0600-000057010000}"/>
            </a:ext>
          </a:extLst>
        </xdr:cNvPr>
        <xdr:cNvSpPr txBox="1"/>
      </xdr:nvSpPr>
      <xdr:spPr>
        <a:xfrm>
          <a:off x="10528300" y="9625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xdr:rowOff>
    </xdr:from>
    <xdr:to>
      <xdr:col>55</xdr:col>
      <xdr:colOff>50800</xdr:colOff>
      <xdr:row>57</xdr:row>
      <xdr:rowOff>103213</xdr:rowOff>
    </xdr:to>
    <xdr:sp macro="" textlink="">
      <xdr:nvSpPr>
        <xdr:cNvPr id="344" name="フローチャート: 判断 343">
          <a:extLst>
            <a:ext uri="{FF2B5EF4-FFF2-40B4-BE49-F238E27FC236}">
              <a16:creationId xmlns:a16="http://schemas.microsoft.com/office/drawing/2014/main" xmlns="" id="{00000000-0008-0000-0600-000058010000}"/>
            </a:ext>
          </a:extLst>
        </xdr:cNvPr>
        <xdr:cNvSpPr/>
      </xdr:nvSpPr>
      <xdr:spPr>
        <a:xfrm>
          <a:off x="10426700" y="97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42057</xdr:rowOff>
    </xdr:from>
    <xdr:to>
      <xdr:col>50</xdr:col>
      <xdr:colOff>114300</xdr:colOff>
      <xdr:row>58</xdr:row>
      <xdr:rowOff>101036</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flipV="1">
          <a:off x="8750300" y="9986157"/>
          <a:ext cx="8890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43</xdr:rowOff>
    </xdr:from>
    <xdr:to>
      <xdr:col>50</xdr:col>
      <xdr:colOff>165100</xdr:colOff>
      <xdr:row>57</xdr:row>
      <xdr:rowOff>101643</xdr:rowOff>
    </xdr:to>
    <xdr:sp macro="" textlink="">
      <xdr:nvSpPr>
        <xdr:cNvPr id="346" name="フローチャート: 判断 345">
          <a:extLst>
            <a:ext uri="{FF2B5EF4-FFF2-40B4-BE49-F238E27FC236}">
              <a16:creationId xmlns:a16="http://schemas.microsoft.com/office/drawing/2014/main" xmlns="" id="{00000000-0008-0000-0600-00005A010000}"/>
            </a:ext>
          </a:extLst>
        </xdr:cNvPr>
        <xdr:cNvSpPr/>
      </xdr:nvSpPr>
      <xdr:spPr>
        <a:xfrm>
          <a:off x="95885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118170</xdr:rowOff>
    </xdr:from>
    <xdr:ext cx="534377" cy="259045"/>
    <xdr:sp macro="" textlink="">
      <xdr:nvSpPr>
        <xdr:cNvPr id="347" name="テキスト ボックス 346">
          <a:extLst>
            <a:ext uri="{FF2B5EF4-FFF2-40B4-BE49-F238E27FC236}">
              <a16:creationId xmlns:a16="http://schemas.microsoft.com/office/drawing/2014/main" xmlns="" id="{00000000-0008-0000-0600-00005B010000}"/>
            </a:ext>
          </a:extLst>
        </xdr:cNvPr>
        <xdr:cNvSpPr txBox="1"/>
      </xdr:nvSpPr>
      <xdr:spPr>
        <a:xfrm>
          <a:off x="9372111" y="954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130373</xdr:rowOff>
    </xdr:from>
    <xdr:to>
      <xdr:col>45</xdr:col>
      <xdr:colOff>177800</xdr:colOff>
      <xdr:row>58</xdr:row>
      <xdr:rowOff>101036</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7861300" y="9731573"/>
          <a:ext cx="889000" cy="31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10140</xdr:rowOff>
    </xdr:from>
    <xdr:to>
      <xdr:col>46</xdr:col>
      <xdr:colOff>38100</xdr:colOff>
      <xdr:row>57</xdr:row>
      <xdr:rowOff>111740</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8699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128267</xdr:rowOff>
    </xdr:from>
    <xdr:ext cx="534377"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8483111" y="955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130373</xdr:rowOff>
    </xdr:from>
    <xdr:to>
      <xdr:col>41</xdr:col>
      <xdr:colOff>50800</xdr:colOff>
      <xdr:row>57</xdr:row>
      <xdr:rowOff>127874</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6972300" y="9731573"/>
          <a:ext cx="889000" cy="16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7168</xdr:rowOff>
    </xdr:from>
    <xdr:to>
      <xdr:col>41</xdr:col>
      <xdr:colOff>101600</xdr:colOff>
      <xdr:row>57</xdr:row>
      <xdr:rowOff>108768</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7810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99895</xdr:rowOff>
    </xdr:from>
    <xdr:ext cx="534377"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7594111" y="987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11550</xdr:rowOff>
    </xdr:from>
    <xdr:to>
      <xdr:col>36</xdr:col>
      <xdr:colOff>165100</xdr:colOff>
      <xdr:row>57</xdr:row>
      <xdr:rowOff>113150</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6921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129677</xdr:rowOff>
    </xdr:from>
    <xdr:ext cx="534377"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6705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57041</xdr:rowOff>
    </xdr:from>
    <xdr:to>
      <xdr:col>55</xdr:col>
      <xdr:colOff>50800</xdr:colOff>
      <xdr:row>58</xdr:row>
      <xdr:rowOff>158641</xdr:rowOff>
    </xdr:to>
    <xdr:sp macro="" textlink="">
      <xdr:nvSpPr>
        <xdr:cNvPr id="361" name="楕円 360">
          <a:extLst>
            <a:ext uri="{FF2B5EF4-FFF2-40B4-BE49-F238E27FC236}">
              <a16:creationId xmlns:a16="http://schemas.microsoft.com/office/drawing/2014/main" xmlns="" id="{00000000-0008-0000-0600-000069010000}"/>
            </a:ext>
          </a:extLst>
        </xdr:cNvPr>
        <xdr:cNvSpPr/>
      </xdr:nvSpPr>
      <xdr:spPr>
        <a:xfrm>
          <a:off x="10426700" y="1000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143418</xdr:rowOff>
    </xdr:from>
    <xdr:ext cx="534377" cy="259045"/>
    <xdr:sp macro="" textlink="">
      <xdr:nvSpPr>
        <xdr:cNvPr id="362" name="普通建設事業費該当値テキスト">
          <a:extLst>
            <a:ext uri="{FF2B5EF4-FFF2-40B4-BE49-F238E27FC236}">
              <a16:creationId xmlns:a16="http://schemas.microsoft.com/office/drawing/2014/main" xmlns="" id="{00000000-0008-0000-0600-00006A010000}"/>
            </a:ext>
          </a:extLst>
        </xdr:cNvPr>
        <xdr:cNvSpPr txBox="1"/>
      </xdr:nvSpPr>
      <xdr:spPr>
        <a:xfrm>
          <a:off x="10528300" y="991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162707</xdr:rowOff>
    </xdr:from>
    <xdr:to>
      <xdr:col>50</xdr:col>
      <xdr:colOff>165100</xdr:colOff>
      <xdr:row>58</xdr:row>
      <xdr:rowOff>92857</xdr:rowOff>
    </xdr:to>
    <xdr:sp macro="" textlink="">
      <xdr:nvSpPr>
        <xdr:cNvPr id="363" name="楕円 362">
          <a:extLst>
            <a:ext uri="{FF2B5EF4-FFF2-40B4-BE49-F238E27FC236}">
              <a16:creationId xmlns:a16="http://schemas.microsoft.com/office/drawing/2014/main" xmlns="" id="{00000000-0008-0000-0600-00006B010000}"/>
            </a:ext>
          </a:extLst>
        </xdr:cNvPr>
        <xdr:cNvSpPr/>
      </xdr:nvSpPr>
      <xdr:spPr>
        <a:xfrm>
          <a:off x="9588500" y="993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83984</xdr:rowOff>
    </xdr:from>
    <xdr:ext cx="534377"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9372111" y="1002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50236</xdr:rowOff>
    </xdr:from>
    <xdr:to>
      <xdr:col>46</xdr:col>
      <xdr:colOff>38100</xdr:colOff>
      <xdr:row>58</xdr:row>
      <xdr:rowOff>151836</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8699500" y="999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142963</xdr:rowOff>
    </xdr:from>
    <xdr:ext cx="534377"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8483111" y="1008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79573</xdr:rowOff>
    </xdr:from>
    <xdr:to>
      <xdr:col>41</xdr:col>
      <xdr:colOff>101600</xdr:colOff>
      <xdr:row>57</xdr:row>
      <xdr:rowOff>9723</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7810500" y="968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26250</xdr:rowOff>
    </xdr:from>
    <xdr:ext cx="534377"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7594111" y="945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77074</xdr:rowOff>
    </xdr:from>
    <xdr:to>
      <xdr:col>36</xdr:col>
      <xdr:colOff>165100</xdr:colOff>
      <xdr:row>58</xdr:row>
      <xdr:rowOff>7224</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6921500" y="984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169801</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6705111" y="994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xmlns=""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xmlns=""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xmlns=""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xmlns=""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xmlns=""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xmlns=""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135420</xdr:rowOff>
    </xdr:from>
    <xdr:to>
      <xdr:col>54</xdr:col>
      <xdr:colOff>189865</xdr:colOff>
      <xdr:row>79</xdr:row>
      <xdr:rowOff>41720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flipV="1">
          <a:off x="10475595" y="12136920"/>
          <a:ext cx="1270" cy="1449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45547</xdr:rowOff>
    </xdr:from>
    <xdr:ext cx="378565" cy="259045"/>
    <xdr:sp macro="" textlink="">
      <xdr:nvSpPr>
        <xdr:cNvPr id="395" name="普通建設事業費 （ うち新規整備　）最小値テキスト">
          <a:extLst>
            <a:ext uri="{FF2B5EF4-FFF2-40B4-BE49-F238E27FC236}">
              <a16:creationId xmlns:a16="http://schemas.microsoft.com/office/drawing/2014/main" xmlns="" id="{00000000-0008-0000-0600-00008B010000}"/>
            </a:ext>
          </a:extLst>
        </xdr:cNvPr>
        <xdr:cNvSpPr txBox="1"/>
      </xdr:nvSpPr>
      <xdr:spPr>
        <a:xfrm>
          <a:off x="10528300" y="13590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41720</xdr:rowOff>
    </xdr:from>
    <xdr:to>
      <xdr:col>55</xdr:col>
      <xdr:colOff>88900</xdr:colOff>
      <xdr:row>79</xdr:row>
      <xdr:rowOff>41720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10388600" y="1358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82097</xdr:rowOff>
    </xdr:from>
    <xdr:ext cx="599010" cy="259045"/>
    <xdr:sp macro="" textlink="">
      <xdr:nvSpPr>
        <xdr:cNvPr id="397" name="普通建設事業費 （ うち新規整備　）最大値テキスト">
          <a:extLst>
            <a:ext uri="{FF2B5EF4-FFF2-40B4-BE49-F238E27FC236}">
              <a16:creationId xmlns:a16="http://schemas.microsoft.com/office/drawing/2014/main" xmlns="" id="{00000000-0008-0000-0600-00008D010000}"/>
            </a:ext>
          </a:extLst>
        </xdr:cNvPr>
        <xdr:cNvSpPr txBox="1"/>
      </xdr:nvSpPr>
      <xdr:spPr>
        <a:xfrm>
          <a:off x="10528300" y="1191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135420</xdr:rowOff>
    </xdr:from>
    <xdr:to>
      <xdr:col>55</xdr:col>
      <xdr:colOff>88900</xdr:colOff>
      <xdr:row>70</xdr:row>
      <xdr:rowOff>135420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10388600" y="121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144983</xdr:rowOff>
    </xdr:from>
    <xdr:to>
      <xdr:col>55</xdr:col>
      <xdr:colOff>0</xdr:colOff>
      <xdr:row>78</xdr:row>
      <xdr:rowOff>159435</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9639300" y="13518083"/>
          <a:ext cx="838200" cy="1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51554</xdr:rowOff>
    </xdr:from>
    <xdr:ext cx="534377" cy="259045"/>
    <xdr:sp macro="" textlink="">
      <xdr:nvSpPr>
        <xdr:cNvPr id="400" name="普通建設事業費 （ うち新規整備　）平均値テキスト">
          <a:extLst>
            <a:ext uri="{FF2B5EF4-FFF2-40B4-BE49-F238E27FC236}">
              <a16:creationId xmlns:a16="http://schemas.microsoft.com/office/drawing/2014/main" xmlns="" id="{00000000-0008-0000-0600-000090010000}"/>
            </a:ext>
          </a:extLst>
        </xdr:cNvPr>
        <xdr:cNvSpPr txBox="1"/>
      </xdr:nvSpPr>
      <xdr:spPr>
        <a:xfrm>
          <a:off x="10528300" y="1325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28677</xdr:rowOff>
    </xdr:from>
    <xdr:to>
      <xdr:col>55</xdr:col>
      <xdr:colOff>50800</xdr:colOff>
      <xdr:row>78</xdr:row>
      <xdr:rowOff>130277</xdr:rowOff>
    </xdr:to>
    <xdr:sp macro="" textlink="">
      <xdr:nvSpPr>
        <xdr:cNvPr id="401" name="フローチャート: 判断 400">
          <a:extLst>
            <a:ext uri="{FF2B5EF4-FFF2-40B4-BE49-F238E27FC236}">
              <a16:creationId xmlns:a16="http://schemas.microsoft.com/office/drawing/2014/main" xmlns="" id="{00000000-0008-0000-0600-000091010000}"/>
            </a:ext>
          </a:extLst>
        </xdr:cNvPr>
        <xdr:cNvSpPr/>
      </xdr:nvSpPr>
      <xdr:spPr>
        <a:xfrm>
          <a:off x="10426700" y="134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144983</xdr:rowOff>
    </xdr:from>
    <xdr:to>
      <xdr:col>50</xdr:col>
      <xdr:colOff>114300</xdr:colOff>
      <xdr:row>78</xdr:row>
      <xdr:rowOff>145593</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flipV="1">
          <a:off x="8750300" y="13518083"/>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160223</xdr:rowOff>
    </xdr:from>
    <xdr:to>
      <xdr:col>50</xdr:col>
      <xdr:colOff>165100</xdr:colOff>
      <xdr:row>78</xdr:row>
      <xdr:rowOff>90373</xdr:rowOff>
    </xdr:to>
    <xdr:sp macro="" textlink="">
      <xdr:nvSpPr>
        <xdr:cNvPr id="403" name="フローチャート: 判断 402">
          <a:extLst>
            <a:ext uri="{FF2B5EF4-FFF2-40B4-BE49-F238E27FC236}">
              <a16:creationId xmlns:a16="http://schemas.microsoft.com/office/drawing/2014/main" xmlns="" id="{00000000-0008-0000-0600-000093010000}"/>
            </a:ext>
          </a:extLst>
        </xdr:cNvPr>
        <xdr:cNvSpPr/>
      </xdr:nvSpPr>
      <xdr:spPr>
        <a:xfrm>
          <a:off x="9588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106900</xdr:rowOff>
    </xdr:from>
    <xdr:ext cx="534377" cy="259045"/>
    <xdr:sp macro="" textlink="">
      <xdr:nvSpPr>
        <xdr:cNvPr id="404" name="テキスト ボックス 403">
          <a:extLst>
            <a:ext uri="{FF2B5EF4-FFF2-40B4-BE49-F238E27FC236}">
              <a16:creationId xmlns:a16="http://schemas.microsoft.com/office/drawing/2014/main" xmlns="" id="{00000000-0008-0000-0600-000094010000}"/>
            </a:ext>
          </a:extLst>
        </xdr:cNvPr>
        <xdr:cNvSpPr txBox="1"/>
      </xdr:nvSpPr>
      <xdr:spPr>
        <a:xfrm>
          <a:off x="9372111" y="131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145593</xdr:rowOff>
    </xdr:from>
    <xdr:to>
      <xdr:col>45</xdr:col>
      <xdr:colOff>177800</xdr:colOff>
      <xdr:row>78</xdr:row>
      <xdr:rowOff>151588</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flipV="1">
          <a:off x="7861300" y="13518693"/>
          <a:ext cx="889000" cy="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13881</xdr:rowOff>
    </xdr:from>
    <xdr:to>
      <xdr:col>46</xdr:col>
      <xdr:colOff>38100</xdr:colOff>
      <xdr:row>78</xdr:row>
      <xdr:rowOff>115481</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8699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132008</xdr:rowOff>
    </xdr:from>
    <xdr:ext cx="534377" cy="259045"/>
    <xdr:sp macro="" textlink="">
      <xdr:nvSpPr>
        <xdr:cNvPr id="407" name="テキスト ボックス 406">
          <a:extLst>
            <a:ext uri="{FF2B5EF4-FFF2-40B4-BE49-F238E27FC236}">
              <a16:creationId xmlns:a16="http://schemas.microsoft.com/office/drawing/2014/main" xmlns="" id="{00000000-0008-0000-0600-000097010000}"/>
            </a:ext>
          </a:extLst>
        </xdr:cNvPr>
        <xdr:cNvSpPr txBox="1"/>
      </xdr:nvSpPr>
      <xdr:spPr>
        <a:xfrm>
          <a:off x="8483111" y="131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151588</xdr:rowOff>
    </xdr:from>
    <xdr:to>
      <xdr:col>41</xdr:col>
      <xdr:colOff>50800</xdr:colOff>
      <xdr:row>78</xdr:row>
      <xdr:rowOff>155994</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flipV="1">
          <a:off x="6972300" y="13524688"/>
          <a:ext cx="889000" cy="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27191</xdr:rowOff>
    </xdr:from>
    <xdr:to>
      <xdr:col>41</xdr:col>
      <xdr:colOff>101600</xdr:colOff>
      <xdr:row>78</xdr:row>
      <xdr:rowOff>128791</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7810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145318</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7594111" y="131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32004</xdr:rowOff>
    </xdr:from>
    <xdr:to>
      <xdr:col>36</xdr:col>
      <xdr:colOff>165100</xdr:colOff>
      <xdr:row>78</xdr:row>
      <xdr:rowOff>133604</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6921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150131</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6705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108635</xdr:rowOff>
    </xdr:from>
    <xdr:to>
      <xdr:col>55</xdr:col>
      <xdr:colOff>50800</xdr:colOff>
      <xdr:row>79</xdr:row>
      <xdr:rowOff>38785</xdr:rowOff>
    </xdr:to>
    <xdr:sp macro="" textlink="">
      <xdr:nvSpPr>
        <xdr:cNvPr id="418" name="楕円 417">
          <a:extLst>
            <a:ext uri="{FF2B5EF4-FFF2-40B4-BE49-F238E27FC236}">
              <a16:creationId xmlns:a16="http://schemas.microsoft.com/office/drawing/2014/main" xmlns="" id="{00000000-0008-0000-0600-0000A2010000}"/>
            </a:ext>
          </a:extLst>
        </xdr:cNvPr>
        <xdr:cNvSpPr/>
      </xdr:nvSpPr>
      <xdr:spPr>
        <a:xfrm>
          <a:off x="10426700" y="1348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23562</xdr:rowOff>
    </xdr:from>
    <xdr:ext cx="469744" cy="259045"/>
    <xdr:sp macro="" textlink="">
      <xdr:nvSpPr>
        <xdr:cNvPr id="419" name="普通建設事業費 （ うち新規整備　）該当値テキスト">
          <a:extLst>
            <a:ext uri="{FF2B5EF4-FFF2-40B4-BE49-F238E27FC236}">
              <a16:creationId xmlns:a16="http://schemas.microsoft.com/office/drawing/2014/main" xmlns="" id="{00000000-0008-0000-0600-0000A3010000}"/>
            </a:ext>
          </a:extLst>
        </xdr:cNvPr>
        <xdr:cNvSpPr txBox="1"/>
      </xdr:nvSpPr>
      <xdr:spPr>
        <a:xfrm>
          <a:off x="10528300" y="133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94183</xdr:rowOff>
    </xdr:from>
    <xdr:to>
      <xdr:col>50</xdr:col>
      <xdr:colOff>165100</xdr:colOff>
      <xdr:row>79</xdr:row>
      <xdr:rowOff>24333</xdr:rowOff>
    </xdr:to>
    <xdr:sp macro="" textlink="">
      <xdr:nvSpPr>
        <xdr:cNvPr id="420" name="楕円 419">
          <a:extLst>
            <a:ext uri="{FF2B5EF4-FFF2-40B4-BE49-F238E27FC236}">
              <a16:creationId xmlns:a16="http://schemas.microsoft.com/office/drawing/2014/main" xmlns="" id="{00000000-0008-0000-0600-0000A4010000}"/>
            </a:ext>
          </a:extLst>
        </xdr:cNvPr>
        <xdr:cNvSpPr/>
      </xdr:nvSpPr>
      <xdr:spPr>
        <a:xfrm>
          <a:off x="9588500" y="1346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15460</xdr:rowOff>
    </xdr:from>
    <xdr:ext cx="469744"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9404428" y="13560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94793</xdr:rowOff>
    </xdr:from>
    <xdr:to>
      <xdr:col>46</xdr:col>
      <xdr:colOff>38100</xdr:colOff>
      <xdr:row>79</xdr:row>
      <xdr:rowOff>24943</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8699500" y="1346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16070</xdr:rowOff>
    </xdr:from>
    <xdr:ext cx="469744"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8515428" y="1356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100788</xdr:rowOff>
    </xdr:from>
    <xdr:to>
      <xdr:col>41</xdr:col>
      <xdr:colOff>101600</xdr:colOff>
      <xdr:row>79</xdr:row>
      <xdr:rowOff>30938</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7810500" y="1347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22065</xdr:rowOff>
    </xdr:from>
    <xdr:ext cx="469744"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7626428" y="1356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105194</xdr:rowOff>
    </xdr:from>
    <xdr:to>
      <xdr:col>36</xdr:col>
      <xdr:colOff>165100</xdr:colOff>
      <xdr:row>79</xdr:row>
      <xdr:rowOff>35344</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6921500" y="1347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26471</xdr:rowOff>
    </xdr:from>
    <xdr:ext cx="469744"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6737428" y="1357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xmlns=""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xmlns=""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a:extLst>
            <a:ext uri="{FF2B5EF4-FFF2-40B4-BE49-F238E27FC236}">
              <a16:creationId xmlns:a16="http://schemas.microsoft.com/office/drawing/2014/main" xmlns="" id="{00000000-0008-0000-0600-0000B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xmlns=""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21811</xdr:rowOff>
    </xdr:from>
    <xdr:to>
      <xdr:col>54</xdr:col>
      <xdr:colOff>189865</xdr:colOff>
      <xdr:row>98</xdr:row>
      <xdr:rowOff>68560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flipV="1">
          <a:off x="10475595" y="15452311"/>
          <a:ext cx="1270" cy="141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72387</xdr:rowOff>
    </xdr:from>
    <xdr:ext cx="469744" cy="259045"/>
    <xdr:sp macro="" textlink="">
      <xdr:nvSpPr>
        <xdr:cNvPr id="450" name="普通建設事業費 （ うち更新整備　）最小値テキスト">
          <a:extLst>
            <a:ext uri="{FF2B5EF4-FFF2-40B4-BE49-F238E27FC236}">
              <a16:creationId xmlns:a16="http://schemas.microsoft.com/office/drawing/2014/main" xmlns="" id="{00000000-0008-0000-0600-0000C2010000}"/>
            </a:ext>
          </a:extLst>
        </xdr:cNvPr>
        <xdr:cNvSpPr txBox="1"/>
      </xdr:nvSpPr>
      <xdr:spPr>
        <a:xfrm>
          <a:off x="10528300" y="1687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68560</xdr:rowOff>
    </xdr:from>
    <xdr:to>
      <xdr:col>55</xdr:col>
      <xdr:colOff>88900</xdr:colOff>
      <xdr:row>98</xdr:row>
      <xdr:rowOff>68560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10388600" y="1687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139938</xdr:rowOff>
    </xdr:from>
    <xdr:ext cx="534377" cy="259045"/>
    <xdr:sp macro="" textlink="">
      <xdr:nvSpPr>
        <xdr:cNvPr id="452" name="普通建設事業費 （ うち更新整備　）最大値テキスト">
          <a:extLst>
            <a:ext uri="{FF2B5EF4-FFF2-40B4-BE49-F238E27FC236}">
              <a16:creationId xmlns:a16="http://schemas.microsoft.com/office/drawing/2014/main" xmlns="" id="{00000000-0008-0000-0600-0000C4010000}"/>
            </a:ext>
          </a:extLst>
        </xdr:cNvPr>
        <xdr:cNvSpPr txBox="1"/>
      </xdr:nvSpPr>
      <xdr:spPr>
        <a:xfrm>
          <a:off x="10528300" y="152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21811</xdr:rowOff>
    </xdr:from>
    <xdr:to>
      <xdr:col>55</xdr:col>
      <xdr:colOff>88900</xdr:colOff>
      <xdr:row>90</xdr:row>
      <xdr:rowOff>21811</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10388600" y="1545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124544</xdr:rowOff>
    </xdr:from>
    <xdr:to>
      <xdr:col>55</xdr:col>
      <xdr:colOff>0</xdr:colOff>
      <xdr:row>97</xdr:row>
      <xdr:rowOff>121481</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9639300" y="16583744"/>
          <a:ext cx="838200" cy="16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105101</xdr:rowOff>
    </xdr:from>
    <xdr:ext cx="534377" cy="259045"/>
    <xdr:sp macro="" textlink="">
      <xdr:nvSpPr>
        <xdr:cNvPr id="455" name="普通建設事業費 （ うち更新整備　）平均値テキスト">
          <a:extLst>
            <a:ext uri="{FF2B5EF4-FFF2-40B4-BE49-F238E27FC236}">
              <a16:creationId xmlns:a16="http://schemas.microsoft.com/office/drawing/2014/main" xmlns="" id="{00000000-0008-0000-0600-0000C7010000}"/>
            </a:ext>
          </a:extLst>
        </xdr:cNvPr>
        <xdr:cNvSpPr txBox="1"/>
      </xdr:nvSpPr>
      <xdr:spPr>
        <a:xfrm>
          <a:off x="10528300" y="16221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82224</xdr:rowOff>
    </xdr:from>
    <xdr:to>
      <xdr:col>55</xdr:col>
      <xdr:colOff>50800</xdr:colOff>
      <xdr:row>96</xdr:row>
      <xdr:rowOff>12374</xdr:rowOff>
    </xdr:to>
    <xdr:sp macro="" textlink="">
      <xdr:nvSpPr>
        <xdr:cNvPr id="456" name="フローチャート: 判断 455">
          <a:extLst>
            <a:ext uri="{FF2B5EF4-FFF2-40B4-BE49-F238E27FC236}">
              <a16:creationId xmlns:a16="http://schemas.microsoft.com/office/drawing/2014/main" xmlns="" id="{00000000-0008-0000-0600-0000C8010000}"/>
            </a:ext>
          </a:extLst>
        </xdr:cNvPr>
        <xdr:cNvSpPr/>
      </xdr:nvSpPr>
      <xdr:spPr>
        <a:xfrm>
          <a:off x="104267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124544</xdr:rowOff>
    </xdr:from>
    <xdr:to>
      <xdr:col>50</xdr:col>
      <xdr:colOff>114300</xdr:colOff>
      <xdr:row>97</xdr:row>
      <xdr:rowOff>115582</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flipV="1">
          <a:off x="8750300" y="16583744"/>
          <a:ext cx="889000" cy="16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99850</xdr:rowOff>
    </xdr:from>
    <xdr:to>
      <xdr:col>50</xdr:col>
      <xdr:colOff>165100</xdr:colOff>
      <xdr:row>96</xdr:row>
      <xdr:rowOff>30000</xdr:rowOff>
    </xdr:to>
    <xdr:sp macro="" textlink="">
      <xdr:nvSpPr>
        <xdr:cNvPr id="458" name="フローチャート: 判断 457">
          <a:extLst>
            <a:ext uri="{FF2B5EF4-FFF2-40B4-BE49-F238E27FC236}">
              <a16:creationId xmlns:a16="http://schemas.microsoft.com/office/drawing/2014/main" xmlns="" id="{00000000-0008-0000-0600-0000CA010000}"/>
            </a:ext>
          </a:extLst>
        </xdr:cNvPr>
        <xdr:cNvSpPr/>
      </xdr:nvSpPr>
      <xdr:spPr>
        <a:xfrm>
          <a:off x="9588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46527</xdr:rowOff>
    </xdr:from>
    <xdr:ext cx="534377" cy="259045"/>
    <xdr:sp macro="" textlink="">
      <xdr:nvSpPr>
        <xdr:cNvPr id="459" name="テキスト ボックス 458">
          <a:extLst>
            <a:ext uri="{FF2B5EF4-FFF2-40B4-BE49-F238E27FC236}">
              <a16:creationId xmlns:a16="http://schemas.microsoft.com/office/drawing/2014/main" xmlns="" id="{00000000-0008-0000-0600-0000CB010000}"/>
            </a:ext>
          </a:extLst>
        </xdr:cNvPr>
        <xdr:cNvSpPr txBox="1"/>
      </xdr:nvSpPr>
      <xdr:spPr>
        <a:xfrm>
          <a:off x="9372111" y="161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53907</xdr:rowOff>
    </xdr:from>
    <xdr:to>
      <xdr:col>45</xdr:col>
      <xdr:colOff>177800</xdr:colOff>
      <xdr:row>97</xdr:row>
      <xdr:rowOff>115582</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7861300" y="15827307"/>
          <a:ext cx="889000" cy="91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118252</xdr:rowOff>
    </xdr:from>
    <xdr:to>
      <xdr:col>46</xdr:col>
      <xdr:colOff>38100</xdr:colOff>
      <xdr:row>96</xdr:row>
      <xdr:rowOff>48402</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8699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64929</xdr:rowOff>
    </xdr:from>
    <xdr:ext cx="534377"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8483111" y="1618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53907</xdr:rowOff>
    </xdr:from>
    <xdr:to>
      <xdr:col>41</xdr:col>
      <xdr:colOff>50800</xdr:colOff>
      <xdr:row>95</xdr:row>
      <xdr:rowOff>131105</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flipV="1">
          <a:off x="6972300" y="15827307"/>
          <a:ext cx="889000" cy="59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92055</xdr:rowOff>
    </xdr:from>
    <xdr:to>
      <xdr:col>41</xdr:col>
      <xdr:colOff>101600</xdr:colOff>
      <xdr:row>96</xdr:row>
      <xdr:rowOff>22205</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7810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13332</xdr:rowOff>
    </xdr:from>
    <xdr:ext cx="534377"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7594111" y="1647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98958</xdr:rowOff>
    </xdr:from>
    <xdr:to>
      <xdr:col>36</xdr:col>
      <xdr:colOff>165100</xdr:colOff>
      <xdr:row>96</xdr:row>
      <xdr:rowOff>29108</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6921500" y="1638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20235</xdr:rowOff>
    </xdr:from>
    <xdr:ext cx="534377"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6705111" y="1647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70681</xdr:rowOff>
    </xdr:from>
    <xdr:to>
      <xdr:col>55</xdr:col>
      <xdr:colOff>50800</xdr:colOff>
      <xdr:row>98</xdr:row>
      <xdr:rowOff>831</xdr:rowOff>
    </xdr:to>
    <xdr:sp macro="" textlink="">
      <xdr:nvSpPr>
        <xdr:cNvPr id="473" name="楕円 472">
          <a:extLst>
            <a:ext uri="{FF2B5EF4-FFF2-40B4-BE49-F238E27FC236}">
              <a16:creationId xmlns:a16="http://schemas.microsoft.com/office/drawing/2014/main" xmlns="" id="{00000000-0008-0000-0600-0000D9010000}"/>
            </a:ext>
          </a:extLst>
        </xdr:cNvPr>
        <xdr:cNvSpPr/>
      </xdr:nvSpPr>
      <xdr:spPr>
        <a:xfrm>
          <a:off x="10426700" y="1670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157058</xdr:rowOff>
    </xdr:from>
    <xdr:ext cx="469744" cy="259045"/>
    <xdr:sp macro="" textlink="">
      <xdr:nvSpPr>
        <xdr:cNvPr id="474" name="普通建設事業費 （ うち更新整備　）該当値テキスト">
          <a:extLst>
            <a:ext uri="{FF2B5EF4-FFF2-40B4-BE49-F238E27FC236}">
              <a16:creationId xmlns:a16="http://schemas.microsoft.com/office/drawing/2014/main" xmlns="" id="{00000000-0008-0000-0600-0000DA010000}"/>
            </a:ext>
          </a:extLst>
        </xdr:cNvPr>
        <xdr:cNvSpPr txBox="1"/>
      </xdr:nvSpPr>
      <xdr:spPr>
        <a:xfrm>
          <a:off x="10528300" y="1661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73744</xdr:rowOff>
    </xdr:from>
    <xdr:to>
      <xdr:col>50</xdr:col>
      <xdr:colOff>165100</xdr:colOff>
      <xdr:row>97</xdr:row>
      <xdr:rowOff>3894</xdr:rowOff>
    </xdr:to>
    <xdr:sp macro="" textlink="">
      <xdr:nvSpPr>
        <xdr:cNvPr id="475" name="楕円 474">
          <a:extLst>
            <a:ext uri="{FF2B5EF4-FFF2-40B4-BE49-F238E27FC236}">
              <a16:creationId xmlns:a16="http://schemas.microsoft.com/office/drawing/2014/main" xmlns="" id="{00000000-0008-0000-0600-0000DB010000}"/>
            </a:ext>
          </a:extLst>
        </xdr:cNvPr>
        <xdr:cNvSpPr/>
      </xdr:nvSpPr>
      <xdr:spPr>
        <a:xfrm>
          <a:off x="9588500" y="165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166471</xdr:rowOff>
    </xdr:from>
    <xdr:ext cx="534377"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9372111" y="1662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64782</xdr:rowOff>
    </xdr:from>
    <xdr:to>
      <xdr:col>46</xdr:col>
      <xdr:colOff>38100</xdr:colOff>
      <xdr:row>97</xdr:row>
      <xdr:rowOff>166382</xdr:rowOff>
    </xdr:to>
    <xdr:sp macro="" textlink="">
      <xdr:nvSpPr>
        <xdr:cNvPr id="477" name="楕円 476">
          <a:extLst>
            <a:ext uri="{FF2B5EF4-FFF2-40B4-BE49-F238E27FC236}">
              <a16:creationId xmlns:a16="http://schemas.microsoft.com/office/drawing/2014/main" xmlns="" id="{00000000-0008-0000-0600-0000DD010000}"/>
            </a:ext>
          </a:extLst>
        </xdr:cNvPr>
        <xdr:cNvSpPr/>
      </xdr:nvSpPr>
      <xdr:spPr>
        <a:xfrm>
          <a:off x="8699500" y="1669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97</xdr:row>
      <xdr:rowOff>157509</xdr:rowOff>
    </xdr:from>
    <xdr:ext cx="469744"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8515428" y="1678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3107</xdr:rowOff>
    </xdr:from>
    <xdr:to>
      <xdr:col>41</xdr:col>
      <xdr:colOff>101600</xdr:colOff>
      <xdr:row>92</xdr:row>
      <xdr:rowOff>104707</xdr:rowOff>
    </xdr:to>
    <xdr:sp macro="" textlink="">
      <xdr:nvSpPr>
        <xdr:cNvPr id="479" name="楕円 478">
          <a:extLst>
            <a:ext uri="{FF2B5EF4-FFF2-40B4-BE49-F238E27FC236}">
              <a16:creationId xmlns:a16="http://schemas.microsoft.com/office/drawing/2014/main" xmlns="" id="{00000000-0008-0000-0600-0000DF010000}"/>
            </a:ext>
          </a:extLst>
        </xdr:cNvPr>
        <xdr:cNvSpPr/>
      </xdr:nvSpPr>
      <xdr:spPr>
        <a:xfrm>
          <a:off x="7810500" y="1577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121234</xdr:rowOff>
    </xdr:from>
    <xdr:ext cx="534377"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7594111" y="1555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80305</xdr:rowOff>
    </xdr:from>
    <xdr:to>
      <xdr:col>36</xdr:col>
      <xdr:colOff>165100</xdr:colOff>
      <xdr:row>96</xdr:row>
      <xdr:rowOff>10455</xdr:rowOff>
    </xdr:to>
    <xdr:sp macro="" textlink="">
      <xdr:nvSpPr>
        <xdr:cNvPr id="481" name="楕円 480">
          <a:extLst>
            <a:ext uri="{FF2B5EF4-FFF2-40B4-BE49-F238E27FC236}">
              <a16:creationId xmlns:a16="http://schemas.microsoft.com/office/drawing/2014/main" xmlns="" id="{00000000-0008-0000-0600-0000E1010000}"/>
            </a:ext>
          </a:extLst>
        </xdr:cNvPr>
        <xdr:cNvSpPr/>
      </xdr:nvSpPr>
      <xdr:spPr>
        <a:xfrm>
          <a:off x="6921500" y="1636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26982</xdr:rowOff>
    </xdr:from>
    <xdr:ext cx="534377"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6705111" y="1614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xmlns=""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xmlns=""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xmlns=""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xmlns="" id="{00000000-0008-0000-06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xmlns=""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127127</xdr:rowOff>
    </xdr:from>
    <xdr:to>
      <xdr:col>85</xdr:col>
      <xdr:colOff>126364</xdr:colOff>
      <xdr:row>39</xdr:row>
      <xdr:rowOff>44450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flipV="1">
          <a:off x="16317595" y="5270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a:extLst>
            <a:ext uri="{FF2B5EF4-FFF2-40B4-BE49-F238E27FC236}">
              <a16:creationId xmlns:a16="http://schemas.microsoft.com/office/drawing/2014/main" xmlns="" id="{00000000-0008-0000-0600-0000FB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73804</xdr:rowOff>
    </xdr:from>
    <xdr:ext cx="534377" cy="259045"/>
    <xdr:sp macro="" textlink="">
      <xdr:nvSpPr>
        <xdr:cNvPr id="509" name="災害復旧事業費最大値テキスト">
          <a:extLst>
            <a:ext uri="{FF2B5EF4-FFF2-40B4-BE49-F238E27FC236}">
              <a16:creationId xmlns:a16="http://schemas.microsoft.com/office/drawing/2014/main" xmlns="" id="{00000000-0008-0000-0600-0000FD010000}"/>
            </a:ext>
          </a:extLst>
        </xdr:cNvPr>
        <xdr:cNvSpPr txBox="1"/>
      </xdr:nvSpPr>
      <xdr:spPr>
        <a:xfrm>
          <a:off x="16370300" y="504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127127</xdr:rowOff>
    </xdr:from>
    <xdr:to>
      <xdr:col>86</xdr:col>
      <xdr:colOff>25400</xdr:colOff>
      <xdr:row>30</xdr:row>
      <xdr:rowOff>127127</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6230600" y="527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147320</xdr:rowOff>
    </xdr:from>
    <xdr:to>
      <xdr:col>85</xdr:col>
      <xdr:colOff>127000</xdr:colOff>
      <xdr:row>38</xdr:row>
      <xdr:rowOff>131826</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flipV="1">
          <a:off x="15481300" y="6490970"/>
          <a:ext cx="838200" cy="15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54119</xdr:rowOff>
    </xdr:from>
    <xdr:ext cx="378565" cy="259045"/>
    <xdr:sp macro="" textlink="">
      <xdr:nvSpPr>
        <xdr:cNvPr id="512" name="災害復旧事業費平均値テキスト">
          <a:extLst>
            <a:ext uri="{FF2B5EF4-FFF2-40B4-BE49-F238E27FC236}">
              <a16:creationId xmlns:a16="http://schemas.microsoft.com/office/drawing/2014/main" xmlns="" id="{00000000-0008-0000-0600-000000020000}"/>
            </a:ext>
          </a:extLst>
        </xdr:cNvPr>
        <xdr:cNvSpPr txBox="1"/>
      </xdr:nvSpPr>
      <xdr:spPr>
        <a:xfrm>
          <a:off x="16370300" y="6569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75692</xdr:rowOff>
    </xdr:from>
    <xdr:to>
      <xdr:col>85</xdr:col>
      <xdr:colOff>177800</xdr:colOff>
      <xdr:row>39</xdr:row>
      <xdr:rowOff>5842</xdr:rowOff>
    </xdr:to>
    <xdr:sp macro="" textlink="">
      <xdr:nvSpPr>
        <xdr:cNvPr id="513" name="フローチャート: 判断 512">
          <a:extLst>
            <a:ext uri="{FF2B5EF4-FFF2-40B4-BE49-F238E27FC236}">
              <a16:creationId xmlns:a16="http://schemas.microsoft.com/office/drawing/2014/main" xmlns="" id="{00000000-0008-0000-0600-000001020000}"/>
            </a:ext>
          </a:extLst>
        </xdr:cNvPr>
        <xdr:cNvSpPr/>
      </xdr:nvSpPr>
      <xdr:spPr>
        <a:xfrm>
          <a:off x="16268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151892</xdr:rowOff>
    </xdr:from>
    <xdr:to>
      <xdr:col>81</xdr:col>
      <xdr:colOff>50800</xdr:colOff>
      <xdr:row>38</xdr:row>
      <xdr:rowOff>131826</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4592300" y="5981192"/>
          <a:ext cx="889000" cy="66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33528</xdr:rowOff>
    </xdr:from>
    <xdr:to>
      <xdr:col>81</xdr:col>
      <xdr:colOff>101600</xdr:colOff>
      <xdr:row>38</xdr:row>
      <xdr:rowOff>135128</xdr:rowOff>
    </xdr:to>
    <xdr:sp macro="" textlink="">
      <xdr:nvSpPr>
        <xdr:cNvPr id="515" name="フローチャート: 判断 514">
          <a:extLst>
            <a:ext uri="{FF2B5EF4-FFF2-40B4-BE49-F238E27FC236}">
              <a16:creationId xmlns:a16="http://schemas.microsoft.com/office/drawing/2014/main" xmlns="" id="{00000000-0008-0000-0600-000003020000}"/>
            </a:ext>
          </a:extLst>
        </xdr:cNvPr>
        <xdr:cNvSpPr/>
      </xdr:nvSpPr>
      <xdr:spPr>
        <a:xfrm>
          <a:off x="15430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151655</xdr:rowOff>
    </xdr:from>
    <xdr:ext cx="469744"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5246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151892</xdr:rowOff>
    </xdr:from>
    <xdr:to>
      <xdr:col>76</xdr:col>
      <xdr:colOff>114300</xdr:colOff>
      <xdr:row>35</xdr:row>
      <xdr:rowOff>163703</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flipV="1">
          <a:off x="13703300" y="5981192"/>
          <a:ext cx="889000" cy="18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5715</xdr:rowOff>
    </xdr:from>
    <xdr:to>
      <xdr:col>76</xdr:col>
      <xdr:colOff>165100</xdr:colOff>
      <xdr:row>38</xdr:row>
      <xdr:rowOff>107315</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4541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98442</xdr:rowOff>
    </xdr:from>
    <xdr:ext cx="469744"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4357428" y="661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163703</xdr:rowOff>
    </xdr:from>
    <xdr:to>
      <xdr:col>71</xdr:col>
      <xdr:colOff>177800</xdr:colOff>
      <xdr:row>39</xdr:row>
      <xdr:rowOff>30861</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flipV="1">
          <a:off x="12814300" y="6164453"/>
          <a:ext cx="889000" cy="55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157734</xdr:rowOff>
    </xdr:from>
    <xdr:to>
      <xdr:col>72</xdr:col>
      <xdr:colOff>38100</xdr:colOff>
      <xdr:row>38</xdr:row>
      <xdr:rowOff>87885</xdr:rowOff>
    </xdr:to>
    <xdr:sp macro="" textlink="">
      <xdr:nvSpPr>
        <xdr:cNvPr id="521" name="フローチャート: 判断 520">
          <a:extLst>
            <a:ext uri="{FF2B5EF4-FFF2-40B4-BE49-F238E27FC236}">
              <a16:creationId xmlns:a16="http://schemas.microsoft.com/office/drawing/2014/main" xmlns="" id="{00000000-0008-0000-0600-000009020000}"/>
            </a:ext>
          </a:extLst>
        </xdr:cNvPr>
        <xdr:cNvSpPr/>
      </xdr:nvSpPr>
      <xdr:spPr>
        <a:xfrm>
          <a:off x="13652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79011</xdr:rowOff>
    </xdr:from>
    <xdr:ext cx="469744"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3468428" y="659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103251</xdr:rowOff>
    </xdr:from>
    <xdr:to>
      <xdr:col>67</xdr:col>
      <xdr:colOff>101600</xdr:colOff>
      <xdr:row>39</xdr:row>
      <xdr:rowOff>33401</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2763500" y="661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49928</xdr:rowOff>
    </xdr:from>
    <xdr:ext cx="378565"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2625017" y="6393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96520</xdr:rowOff>
    </xdr:from>
    <xdr:to>
      <xdr:col>85</xdr:col>
      <xdr:colOff>177800</xdr:colOff>
      <xdr:row>38</xdr:row>
      <xdr:rowOff>26670</xdr:rowOff>
    </xdr:to>
    <xdr:sp macro="" textlink="">
      <xdr:nvSpPr>
        <xdr:cNvPr id="530" name="楕円 529">
          <a:extLst>
            <a:ext uri="{FF2B5EF4-FFF2-40B4-BE49-F238E27FC236}">
              <a16:creationId xmlns:a16="http://schemas.microsoft.com/office/drawing/2014/main" xmlns="" id="{00000000-0008-0000-0600-000012020000}"/>
            </a:ext>
          </a:extLst>
        </xdr:cNvPr>
        <xdr:cNvSpPr/>
      </xdr:nvSpPr>
      <xdr:spPr>
        <a:xfrm>
          <a:off x="16268700" y="64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119397</xdr:rowOff>
    </xdr:from>
    <xdr:ext cx="469744" cy="259045"/>
    <xdr:sp macro="" textlink="">
      <xdr:nvSpPr>
        <xdr:cNvPr id="531" name="災害復旧事業費該当値テキスト">
          <a:extLst>
            <a:ext uri="{FF2B5EF4-FFF2-40B4-BE49-F238E27FC236}">
              <a16:creationId xmlns:a16="http://schemas.microsoft.com/office/drawing/2014/main" xmlns="" id="{00000000-0008-0000-0600-000013020000}"/>
            </a:ext>
          </a:extLst>
        </xdr:cNvPr>
        <xdr:cNvSpPr txBox="1"/>
      </xdr:nvSpPr>
      <xdr:spPr>
        <a:xfrm>
          <a:off x="16370300" y="62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81026</xdr:rowOff>
    </xdr:from>
    <xdr:to>
      <xdr:col>81</xdr:col>
      <xdr:colOff>101600</xdr:colOff>
      <xdr:row>39</xdr:row>
      <xdr:rowOff>11176</xdr:rowOff>
    </xdr:to>
    <xdr:sp macro="" textlink="">
      <xdr:nvSpPr>
        <xdr:cNvPr id="532" name="楕円 531">
          <a:extLst>
            <a:ext uri="{FF2B5EF4-FFF2-40B4-BE49-F238E27FC236}">
              <a16:creationId xmlns:a16="http://schemas.microsoft.com/office/drawing/2014/main" xmlns="" id="{00000000-0008-0000-0600-000014020000}"/>
            </a:ext>
          </a:extLst>
        </xdr:cNvPr>
        <xdr:cNvSpPr/>
      </xdr:nvSpPr>
      <xdr:spPr>
        <a:xfrm>
          <a:off x="15430500" y="659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2303</xdr:rowOff>
    </xdr:from>
    <xdr:ext cx="378565"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5292017" y="6688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101092</xdr:rowOff>
    </xdr:from>
    <xdr:to>
      <xdr:col>76</xdr:col>
      <xdr:colOff>165100</xdr:colOff>
      <xdr:row>35</xdr:row>
      <xdr:rowOff>31242</xdr:rowOff>
    </xdr:to>
    <xdr:sp macro="" textlink="">
      <xdr:nvSpPr>
        <xdr:cNvPr id="534" name="楕円 533">
          <a:extLst>
            <a:ext uri="{FF2B5EF4-FFF2-40B4-BE49-F238E27FC236}">
              <a16:creationId xmlns:a16="http://schemas.microsoft.com/office/drawing/2014/main" xmlns="" id="{00000000-0008-0000-0600-000016020000}"/>
            </a:ext>
          </a:extLst>
        </xdr:cNvPr>
        <xdr:cNvSpPr/>
      </xdr:nvSpPr>
      <xdr:spPr>
        <a:xfrm>
          <a:off x="14541500" y="593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33</xdr:row>
      <xdr:rowOff>47769</xdr:rowOff>
    </xdr:from>
    <xdr:ext cx="469744"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4357428" y="570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112903</xdr:rowOff>
    </xdr:from>
    <xdr:to>
      <xdr:col>72</xdr:col>
      <xdr:colOff>38100</xdr:colOff>
      <xdr:row>36</xdr:row>
      <xdr:rowOff>43053</xdr:rowOff>
    </xdr:to>
    <xdr:sp macro="" textlink="">
      <xdr:nvSpPr>
        <xdr:cNvPr id="536" name="楕円 535">
          <a:extLst>
            <a:ext uri="{FF2B5EF4-FFF2-40B4-BE49-F238E27FC236}">
              <a16:creationId xmlns:a16="http://schemas.microsoft.com/office/drawing/2014/main" xmlns="" id="{00000000-0008-0000-0600-000018020000}"/>
            </a:ext>
          </a:extLst>
        </xdr:cNvPr>
        <xdr:cNvSpPr/>
      </xdr:nvSpPr>
      <xdr:spPr>
        <a:xfrm>
          <a:off x="13652500" y="611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59580</xdr:rowOff>
    </xdr:from>
    <xdr:ext cx="469744"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3468428" y="588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151511</xdr:rowOff>
    </xdr:from>
    <xdr:to>
      <xdr:col>67</xdr:col>
      <xdr:colOff>101600</xdr:colOff>
      <xdr:row>39</xdr:row>
      <xdr:rowOff>81661</xdr:rowOff>
    </xdr:to>
    <xdr:sp macro="" textlink="">
      <xdr:nvSpPr>
        <xdr:cNvPr id="538" name="楕円 537">
          <a:extLst>
            <a:ext uri="{FF2B5EF4-FFF2-40B4-BE49-F238E27FC236}">
              <a16:creationId xmlns:a16="http://schemas.microsoft.com/office/drawing/2014/main" xmlns="" id="{00000000-0008-0000-0600-00001A020000}"/>
            </a:ext>
          </a:extLst>
        </xdr:cNvPr>
        <xdr:cNvSpPr/>
      </xdr:nvSpPr>
      <xdr:spPr>
        <a:xfrm>
          <a:off x="12763500" y="666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72788</xdr:rowOff>
    </xdr:from>
    <xdr:ext cx="378565"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2625017" y="6759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xmlns=""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xmlns=""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xmlns=""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xmlns=""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xmlns=""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xmlns=""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xmlns=""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xmlns=""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xmlns=""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xmlns=""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xmlns=""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xmlns=""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xmlns=""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xmlns=""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xmlns=""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xmlns=""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xmlns=""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a:extLst>
            <a:ext uri="{FF2B5EF4-FFF2-40B4-BE49-F238E27FC236}">
              <a16:creationId xmlns:a16="http://schemas.microsoft.com/office/drawing/2014/main" xmlns="" id="{00000000-0008-0000-0600-00005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xmlns=""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23590</xdr:rowOff>
    </xdr:from>
    <xdr:to>
      <xdr:col>85</xdr:col>
      <xdr:colOff>126364</xdr:colOff>
      <xdr:row>77</xdr:row>
      <xdr:rowOff>139567</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flipV="1">
          <a:off x="16317595" y="12025090"/>
          <a:ext cx="1269" cy="13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143394</xdr:rowOff>
    </xdr:from>
    <xdr:ext cx="534377" cy="259045"/>
    <xdr:sp macro="" textlink="">
      <xdr:nvSpPr>
        <xdr:cNvPr id="613" name="公債費最小値テキスト">
          <a:extLst>
            <a:ext uri="{FF2B5EF4-FFF2-40B4-BE49-F238E27FC236}">
              <a16:creationId xmlns:a16="http://schemas.microsoft.com/office/drawing/2014/main" xmlns="" id="{00000000-0008-0000-0600-000065020000}"/>
            </a:ext>
          </a:extLst>
        </xdr:cNvPr>
        <xdr:cNvSpPr txBox="1"/>
      </xdr:nvSpPr>
      <xdr:spPr>
        <a:xfrm>
          <a:off x="16370300" y="133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139567</xdr:rowOff>
    </xdr:from>
    <xdr:to>
      <xdr:col>86</xdr:col>
      <xdr:colOff>25400</xdr:colOff>
      <xdr:row>77</xdr:row>
      <xdr:rowOff>139567</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6230600" y="1334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141717</xdr:rowOff>
    </xdr:from>
    <xdr:ext cx="534377" cy="259045"/>
    <xdr:sp macro="" textlink="">
      <xdr:nvSpPr>
        <xdr:cNvPr id="615" name="公債費最大値テキスト">
          <a:extLst>
            <a:ext uri="{FF2B5EF4-FFF2-40B4-BE49-F238E27FC236}">
              <a16:creationId xmlns:a16="http://schemas.microsoft.com/office/drawing/2014/main" xmlns="" id="{00000000-0008-0000-0600-000067020000}"/>
            </a:ext>
          </a:extLst>
        </xdr:cNvPr>
        <xdr:cNvSpPr txBox="1"/>
      </xdr:nvSpPr>
      <xdr:spPr>
        <a:xfrm>
          <a:off x="16370300" y="1180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23590</xdr:rowOff>
    </xdr:from>
    <xdr:to>
      <xdr:col>86</xdr:col>
      <xdr:colOff>25400</xdr:colOff>
      <xdr:row>70</xdr:row>
      <xdr:rowOff>23590</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6230600" y="12025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105963</xdr:rowOff>
    </xdr:from>
    <xdr:to>
      <xdr:col>85</xdr:col>
      <xdr:colOff>127000</xdr:colOff>
      <xdr:row>76</xdr:row>
      <xdr:rowOff>110249</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5481300" y="13136163"/>
          <a:ext cx="838200" cy="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53674</xdr:rowOff>
    </xdr:from>
    <xdr:ext cx="534377" cy="259045"/>
    <xdr:sp macro="" textlink="">
      <xdr:nvSpPr>
        <xdr:cNvPr id="618" name="公債費平均値テキスト">
          <a:extLst>
            <a:ext uri="{FF2B5EF4-FFF2-40B4-BE49-F238E27FC236}">
              <a16:creationId xmlns:a16="http://schemas.microsoft.com/office/drawing/2014/main" xmlns="" id="{00000000-0008-0000-0600-00006A020000}"/>
            </a:ext>
          </a:extLst>
        </xdr:cNvPr>
        <xdr:cNvSpPr txBox="1"/>
      </xdr:nvSpPr>
      <xdr:spPr>
        <a:xfrm>
          <a:off x="16370300" y="1274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30797</xdr:rowOff>
    </xdr:from>
    <xdr:to>
      <xdr:col>85</xdr:col>
      <xdr:colOff>177800</xdr:colOff>
      <xdr:row>75</xdr:row>
      <xdr:rowOff>132397</xdr:rowOff>
    </xdr:to>
    <xdr:sp macro="" textlink="">
      <xdr:nvSpPr>
        <xdr:cNvPr id="619" name="フローチャート: 判断 618">
          <a:extLst>
            <a:ext uri="{FF2B5EF4-FFF2-40B4-BE49-F238E27FC236}">
              <a16:creationId xmlns:a16="http://schemas.microsoft.com/office/drawing/2014/main" xmlns="" id="{00000000-0008-0000-0600-00006B020000}"/>
            </a:ext>
          </a:extLst>
        </xdr:cNvPr>
        <xdr:cNvSpPr/>
      </xdr:nvSpPr>
      <xdr:spPr>
        <a:xfrm>
          <a:off x="162687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85522</xdr:rowOff>
    </xdr:from>
    <xdr:to>
      <xdr:col>81</xdr:col>
      <xdr:colOff>50800</xdr:colOff>
      <xdr:row>76</xdr:row>
      <xdr:rowOff>105963</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4592300" y="13115722"/>
          <a:ext cx="889000" cy="2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67240</xdr:rowOff>
    </xdr:from>
    <xdr:to>
      <xdr:col>81</xdr:col>
      <xdr:colOff>101600</xdr:colOff>
      <xdr:row>75</xdr:row>
      <xdr:rowOff>168839</xdr:rowOff>
    </xdr:to>
    <xdr:sp macro="" textlink="">
      <xdr:nvSpPr>
        <xdr:cNvPr id="621" name="フローチャート: 判断 620">
          <a:extLst>
            <a:ext uri="{FF2B5EF4-FFF2-40B4-BE49-F238E27FC236}">
              <a16:creationId xmlns:a16="http://schemas.microsoft.com/office/drawing/2014/main" xmlns="" id="{00000000-0008-0000-0600-00006D020000}"/>
            </a:ext>
          </a:extLst>
        </xdr:cNvPr>
        <xdr:cNvSpPr/>
      </xdr:nvSpPr>
      <xdr:spPr>
        <a:xfrm>
          <a:off x="15430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13917</xdr:rowOff>
    </xdr:from>
    <xdr:ext cx="534377" cy="259045"/>
    <xdr:sp macro="" textlink="">
      <xdr:nvSpPr>
        <xdr:cNvPr id="622" name="テキスト ボックス 621">
          <a:extLst>
            <a:ext uri="{FF2B5EF4-FFF2-40B4-BE49-F238E27FC236}">
              <a16:creationId xmlns:a16="http://schemas.microsoft.com/office/drawing/2014/main" xmlns="" id="{00000000-0008-0000-0600-00006E020000}"/>
            </a:ext>
          </a:extLst>
        </xdr:cNvPr>
        <xdr:cNvSpPr txBox="1"/>
      </xdr:nvSpPr>
      <xdr:spPr>
        <a:xfrm>
          <a:off x="15214111" y="127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83979</xdr:rowOff>
    </xdr:from>
    <xdr:to>
      <xdr:col>76</xdr:col>
      <xdr:colOff>114300</xdr:colOff>
      <xdr:row>76</xdr:row>
      <xdr:rowOff>85522</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a:off x="13703300" y="13114179"/>
          <a:ext cx="8890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74308</xdr:rowOff>
    </xdr:from>
    <xdr:to>
      <xdr:col>76</xdr:col>
      <xdr:colOff>165100</xdr:colOff>
      <xdr:row>76</xdr:row>
      <xdr:rowOff>4459</xdr:rowOff>
    </xdr:to>
    <xdr:sp macro="" textlink="">
      <xdr:nvSpPr>
        <xdr:cNvPr id="624" name="フローチャート: 判断 623">
          <a:extLst>
            <a:ext uri="{FF2B5EF4-FFF2-40B4-BE49-F238E27FC236}">
              <a16:creationId xmlns:a16="http://schemas.microsoft.com/office/drawing/2014/main" xmlns="" id="{00000000-0008-0000-0600-000070020000}"/>
            </a:ext>
          </a:extLst>
        </xdr:cNvPr>
        <xdr:cNvSpPr/>
      </xdr:nvSpPr>
      <xdr:spPr>
        <a:xfrm>
          <a:off x="14541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20985</xdr:rowOff>
    </xdr:from>
    <xdr:ext cx="534377"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4325111" y="127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3683</xdr:rowOff>
    </xdr:from>
    <xdr:to>
      <xdr:col>71</xdr:col>
      <xdr:colOff>177800</xdr:colOff>
      <xdr:row>76</xdr:row>
      <xdr:rowOff>83979</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a:off x="12814300" y="13033883"/>
          <a:ext cx="889000" cy="8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55525</xdr:rowOff>
    </xdr:from>
    <xdr:to>
      <xdr:col>72</xdr:col>
      <xdr:colOff>38100</xdr:colOff>
      <xdr:row>75</xdr:row>
      <xdr:rowOff>157125</xdr:rowOff>
    </xdr:to>
    <xdr:sp macro="" textlink="">
      <xdr:nvSpPr>
        <xdr:cNvPr id="627" name="フローチャート: 判断 626">
          <a:extLst>
            <a:ext uri="{FF2B5EF4-FFF2-40B4-BE49-F238E27FC236}">
              <a16:creationId xmlns:a16="http://schemas.microsoft.com/office/drawing/2014/main" xmlns="" id="{00000000-0008-0000-0600-000073020000}"/>
            </a:ext>
          </a:extLst>
        </xdr:cNvPr>
        <xdr:cNvSpPr/>
      </xdr:nvSpPr>
      <xdr:spPr>
        <a:xfrm>
          <a:off x="13652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2202</xdr:rowOff>
    </xdr:from>
    <xdr:ext cx="534377"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3436111" y="1268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41370</xdr:rowOff>
    </xdr:from>
    <xdr:to>
      <xdr:col>67</xdr:col>
      <xdr:colOff>101600</xdr:colOff>
      <xdr:row>75</xdr:row>
      <xdr:rowOff>142970</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2763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159497</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2547111" y="12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59449</xdr:rowOff>
    </xdr:from>
    <xdr:to>
      <xdr:col>85</xdr:col>
      <xdr:colOff>177800</xdr:colOff>
      <xdr:row>76</xdr:row>
      <xdr:rowOff>161049</xdr:rowOff>
    </xdr:to>
    <xdr:sp macro="" textlink="">
      <xdr:nvSpPr>
        <xdr:cNvPr id="636" name="楕円 635">
          <a:extLst>
            <a:ext uri="{FF2B5EF4-FFF2-40B4-BE49-F238E27FC236}">
              <a16:creationId xmlns:a16="http://schemas.microsoft.com/office/drawing/2014/main" xmlns="" id="{00000000-0008-0000-0600-00007C020000}"/>
            </a:ext>
          </a:extLst>
        </xdr:cNvPr>
        <xdr:cNvSpPr/>
      </xdr:nvSpPr>
      <xdr:spPr>
        <a:xfrm>
          <a:off x="16268700" y="130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37876</xdr:rowOff>
    </xdr:from>
    <xdr:ext cx="534377" cy="259045"/>
    <xdr:sp macro="" textlink="">
      <xdr:nvSpPr>
        <xdr:cNvPr id="637" name="公債費該当値テキスト">
          <a:extLst>
            <a:ext uri="{FF2B5EF4-FFF2-40B4-BE49-F238E27FC236}">
              <a16:creationId xmlns:a16="http://schemas.microsoft.com/office/drawing/2014/main" xmlns="" id="{00000000-0008-0000-0600-00007D020000}"/>
            </a:ext>
          </a:extLst>
        </xdr:cNvPr>
        <xdr:cNvSpPr txBox="1"/>
      </xdr:nvSpPr>
      <xdr:spPr>
        <a:xfrm>
          <a:off x="16370300" y="1306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55163</xdr:rowOff>
    </xdr:from>
    <xdr:to>
      <xdr:col>81</xdr:col>
      <xdr:colOff>101600</xdr:colOff>
      <xdr:row>76</xdr:row>
      <xdr:rowOff>156763</xdr:rowOff>
    </xdr:to>
    <xdr:sp macro="" textlink="">
      <xdr:nvSpPr>
        <xdr:cNvPr id="638" name="楕円 637">
          <a:extLst>
            <a:ext uri="{FF2B5EF4-FFF2-40B4-BE49-F238E27FC236}">
              <a16:creationId xmlns:a16="http://schemas.microsoft.com/office/drawing/2014/main" xmlns="" id="{00000000-0008-0000-0600-00007E020000}"/>
            </a:ext>
          </a:extLst>
        </xdr:cNvPr>
        <xdr:cNvSpPr/>
      </xdr:nvSpPr>
      <xdr:spPr>
        <a:xfrm>
          <a:off x="15430500" y="1308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147890</xdr:rowOff>
    </xdr:from>
    <xdr:ext cx="534377"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5214111" y="1317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34722</xdr:rowOff>
    </xdr:from>
    <xdr:to>
      <xdr:col>76</xdr:col>
      <xdr:colOff>165100</xdr:colOff>
      <xdr:row>76</xdr:row>
      <xdr:rowOff>136322</xdr:rowOff>
    </xdr:to>
    <xdr:sp macro="" textlink="">
      <xdr:nvSpPr>
        <xdr:cNvPr id="640" name="楕円 639">
          <a:extLst>
            <a:ext uri="{FF2B5EF4-FFF2-40B4-BE49-F238E27FC236}">
              <a16:creationId xmlns:a16="http://schemas.microsoft.com/office/drawing/2014/main" xmlns="" id="{00000000-0008-0000-0600-000080020000}"/>
            </a:ext>
          </a:extLst>
        </xdr:cNvPr>
        <xdr:cNvSpPr/>
      </xdr:nvSpPr>
      <xdr:spPr>
        <a:xfrm>
          <a:off x="14541500" y="1306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127449</xdr:rowOff>
    </xdr:from>
    <xdr:ext cx="534377"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4325111" y="131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33179</xdr:rowOff>
    </xdr:from>
    <xdr:to>
      <xdr:col>72</xdr:col>
      <xdr:colOff>38100</xdr:colOff>
      <xdr:row>76</xdr:row>
      <xdr:rowOff>134779</xdr:rowOff>
    </xdr:to>
    <xdr:sp macro="" textlink="">
      <xdr:nvSpPr>
        <xdr:cNvPr id="642" name="楕円 641">
          <a:extLst>
            <a:ext uri="{FF2B5EF4-FFF2-40B4-BE49-F238E27FC236}">
              <a16:creationId xmlns:a16="http://schemas.microsoft.com/office/drawing/2014/main" xmlns="" id="{00000000-0008-0000-0600-000082020000}"/>
            </a:ext>
          </a:extLst>
        </xdr:cNvPr>
        <xdr:cNvSpPr/>
      </xdr:nvSpPr>
      <xdr:spPr>
        <a:xfrm>
          <a:off x="13652500" y="1306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125906</xdr:rowOff>
    </xdr:from>
    <xdr:ext cx="534377"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3436111" y="1315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124333</xdr:rowOff>
    </xdr:from>
    <xdr:to>
      <xdr:col>67</xdr:col>
      <xdr:colOff>101600</xdr:colOff>
      <xdr:row>76</xdr:row>
      <xdr:rowOff>54483</xdr:rowOff>
    </xdr:to>
    <xdr:sp macro="" textlink="">
      <xdr:nvSpPr>
        <xdr:cNvPr id="644" name="楕円 643">
          <a:extLst>
            <a:ext uri="{FF2B5EF4-FFF2-40B4-BE49-F238E27FC236}">
              <a16:creationId xmlns:a16="http://schemas.microsoft.com/office/drawing/2014/main" xmlns="" id="{00000000-0008-0000-0600-000084020000}"/>
            </a:ext>
          </a:extLst>
        </xdr:cNvPr>
        <xdr:cNvSpPr/>
      </xdr:nvSpPr>
      <xdr:spPr>
        <a:xfrm>
          <a:off x="12763500" y="1298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45610</xdr:rowOff>
    </xdr:from>
    <xdr:ext cx="534377"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2547111" y="1307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xmlns=""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xmlns=""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xmlns="" id="{00000000-0008-0000-06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xmlns="" id="{00000000-0008-0000-06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xmlns=""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149720</xdr:rowOff>
    </xdr:from>
    <xdr:to>
      <xdr:col>85</xdr:col>
      <xdr:colOff>126364</xdr:colOff>
      <xdr:row>99</xdr:row>
      <xdr:rowOff>31128</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flipV="1">
          <a:off x="16317595" y="15408770"/>
          <a:ext cx="1269" cy="15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34955</xdr:rowOff>
    </xdr:from>
    <xdr:ext cx="469744" cy="259045"/>
    <xdr:sp macro="" textlink="">
      <xdr:nvSpPr>
        <xdr:cNvPr id="670" name="積立金最小値テキスト">
          <a:extLst>
            <a:ext uri="{FF2B5EF4-FFF2-40B4-BE49-F238E27FC236}">
              <a16:creationId xmlns:a16="http://schemas.microsoft.com/office/drawing/2014/main" xmlns="" id="{00000000-0008-0000-0600-00009E020000}"/>
            </a:ext>
          </a:extLst>
        </xdr:cNvPr>
        <xdr:cNvSpPr txBox="1"/>
      </xdr:nvSpPr>
      <xdr:spPr>
        <a:xfrm>
          <a:off x="16370300" y="1700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31128</xdr:rowOff>
    </xdr:from>
    <xdr:to>
      <xdr:col>86</xdr:col>
      <xdr:colOff>25400</xdr:colOff>
      <xdr:row>99</xdr:row>
      <xdr:rowOff>31128</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6230600" y="1700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96397</xdr:rowOff>
    </xdr:from>
    <xdr:ext cx="599010" cy="259045"/>
    <xdr:sp macro="" textlink="">
      <xdr:nvSpPr>
        <xdr:cNvPr id="672" name="積立金最大値テキスト">
          <a:extLst>
            <a:ext uri="{FF2B5EF4-FFF2-40B4-BE49-F238E27FC236}">
              <a16:creationId xmlns:a16="http://schemas.microsoft.com/office/drawing/2014/main" xmlns="" id="{00000000-0008-0000-0600-0000A0020000}"/>
            </a:ext>
          </a:extLst>
        </xdr:cNvPr>
        <xdr:cNvSpPr txBox="1"/>
      </xdr:nvSpPr>
      <xdr:spPr>
        <a:xfrm>
          <a:off x="16370300" y="1518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149720</xdr:rowOff>
    </xdr:from>
    <xdr:to>
      <xdr:col>86</xdr:col>
      <xdr:colOff>25400</xdr:colOff>
      <xdr:row>89</xdr:row>
      <xdr:rowOff>149720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6230600" y="1540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75476</xdr:rowOff>
    </xdr:from>
    <xdr:to>
      <xdr:col>85</xdr:col>
      <xdr:colOff>127000</xdr:colOff>
      <xdr:row>98</xdr:row>
      <xdr:rowOff>93269</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flipV="1">
          <a:off x="15481300" y="16706126"/>
          <a:ext cx="838200" cy="18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40175</xdr:rowOff>
    </xdr:from>
    <xdr:ext cx="534377" cy="259045"/>
    <xdr:sp macro="" textlink="">
      <xdr:nvSpPr>
        <xdr:cNvPr id="675" name="積立金平均値テキスト">
          <a:extLst>
            <a:ext uri="{FF2B5EF4-FFF2-40B4-BE49-F238E27FC236}">
              <a16:creationId xmlns:a16="http://schemas.microsoft.com/office/drawing/2014/main" xmlns="" id="{00000000-0008-0000-0600-0000A3020000}"/>
            </a:ext>
          </a:extLst>
        </xdr:cNvPr>
        <xdr:cNvSpPr txBox="1"/>
      </xdr:nvSpPr>
      <xdr:spPr>
        <a:xfrm>
          <a:off x="16370300" y="16670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61748</xdr:rowOff>
    </xdr:from>
    <xdr:to>
      <xdr:col>85</xdr:col>
      <xdr:colOff>177800</xdr:colOff>
      <xdr:row>97</xdr:row>
      <xdr:rowOff>163348</xdr:rowOff>
    </xdr:to>
    <xdr:sp macro="" textlink="">
      <xdr:nvSpPr>
        <xdr:cNvPr id="676" name="フローチャート: 判断 675">
          <a:extLst>
            <a:ext uri="{FF2B5EF4-FFF2-40B4-BE49-F238E27FC236}">
              <a16:creationId xmlns:a16="http://schemas.microsoft.com/office/drawing/2014/main" xmlns="" id="{00000000-0008-0000-0600-0000A4020000}"/>
            </a:ext>
          </a:extLst>
        </xdr:cNvPr>
        <xdr:cNvSpPr/>
      </xdr:nvSpPr>
      <xdr:spPr>
        <a:xfrm>
          <a:off x="16268700" y="1669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18123</xdr:rowOff>
    </xdr:from>
    <xdr:to>
      <xdr:col>81</xdr:col>
      <xdr:colOff>50800</xdr:colOff>
      <xdr:row>98</xdr:row>
      <xdr:rowOff>93269</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4592300" y="16820223"/>
          <a:ext cx="889000" cy="7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165836</xdr:rowOff>
    </xdr:from>
    <xdr:to>
      <xdr:col>81</xdr:col>
      <xdr:colOff>101600</xdr:colOff>
      <xdr:row>98</xdr:row>
      <xdr:rowOff>95986</xdr:rowOff>
    </xdr:to>
    <xdr:sp macro="" textlink="">
      <xdr:nvSpPr>
        <xdr:cNvPr id="678" name="フローチャート: 判断 677">
          <a:extLst>
            <a:ext uri="{FF2B5EF4-FFF2-40B4-BE49-F238E27FC236}">
              <a16:creationId xmlns:a16="http://schemas.microsoft.com/office/drawing/2014/main" xmlns="" id="{00000000-0008-0000-0600-0000A6020000}"/>
            </a:ext>
          </a:extLst>
        </xdr:cNvPr>
        <xdr:cNvSpPr/>
      </xdr:nvSpPr>
      <xdr:spPr>
        <a:xfrm>
          <a:off x="15430500" y="1679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112513</xdr:rowOff>
    </xdr:from>
    <xdr:ext cx="534377" cy="259045"/>
    <xdr:sp macro="" textlink="">
      <xdr:nvSpPr>
        <xdr:cNvPr id="679" name="テキスト ボックス 678">
          <a:extLst>
            <a:ext uri="{FF2B5EF4-FFF2-40B4-BE49-F238E27FC236}">
              <a16:creationId xmlns:a16="http://schemas.microsoft.com/office/drawing/2014/main" xmlns="" id="{00000000-0008-0000-0600-0000A7020000}"/>
            </a:ext>
          </a:extLst>
        </xdr:cNvPr>
        <xdr:cNvSpPr txBox="1"/>
      </xdr:nvSpPr>
      <xdr:spPr>
        <a:xfrm>
          <a:off x="15214111" y="1657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18123</xdr:rowOff>
    </xdr:from>
    <xdr:to>
      <xdr:col>76</xdr:col>
      <xdr:colOff>114300</xdr:colOff>
      <xdr:row>98</xdr:row>
      <xdr:rowOff>108445</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flipV="1">
          <a:off x="13703300" y="16820223"/>
          <a:ext cx="889000" cy="9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164833</xdr:rowOff>
    </xdr:from>
    <xdr:to>
      <xdr:col>76</xdr:col>
      <xdr:colOff>165100</xdr:colOff>
      <xdr:row>98</xdr:row>
      <xdr:rowOff>94983</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4541500" y="1679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86110</xdr:rowOff>
    </xdr:from>
    <xdr:ext cx="534377"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4325111" y="1688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8559</xdr:rowOff>
    </xdr:from>
    <xdr:to>
      <xdr:col>71</xdr:col>
      <xdr:colOff>177800</xdr:colOff>
      <xdr:row>98</xdr:row>
      <xdr:rowOff>108445</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a:off x="12814300" y="16810659"/>
          <a:ext cx="889000" cy="9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90830</xdr:rowOff>
    </xdr:from>
    <xdr:to>
      <xdr:col>72</xdr:col>
      <xdr:colOff>38100</xdr:colOff>
      <xdr:row>98</xdr:row>
      <xdr:rowOff>20980</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3652500" y="1672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37507</xdr:rowOff>
    </xdr:from>
    <xdr:ext cx="534377"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3436111" y="164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167450</xdr:rowOff>
    </xdr:from>
    <xdr:to>
      <xdr:col>67</xdr:col>
      <xdr:colOff>101600</xdr:colOff>
      <xdr:row>98</xdr:row>
      <xdr:rowOff>97600</xdr:rowOff>
    </xdr:to>
    <xdr:sp macro="" textlink="">
      <xdr:nvSpPr>
        <xdr:cNvPr id="686" name="フローチャート: 判断 685">
          <a:extLst>
            <a:ext uri="{FF2B5EF4-FFF2-40B4-BE49-F238E27FC236}">
              <a16:creationId xmlns:a16="http://schemas.microsoft.com/office/drawing/2014/main" xmlns="" id="{00000000-0008-0000-0600-0000AE020000}"/>
            </a:ext>
          </a:extLst>
        </xdr:cNvPr>
        <xdr:cNvSpPr/>
      </xdr:nvSpPr>
      <xdr:spPr>
        <a:xfrm>
          <a:off x="12763500" y="167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88727</xdr:rowOff>
    </xdr:from>
    <xdr:ext cx="534377"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2547111" y="1689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24676</xdr:rowOff>
    </xdr:from>
    <xdr:to>
      <xdr:col>85</xdr:col>
      <xdr:colOff>177800</xdr:colOff>
      <xdr:row>97</xdr:row>
      <xdr:rowOff>126276</xdr:rowOff>
    </xdr:to>
    <xdr:sp macro="" textlink="">
      <xdr:nvSpPr>
        <xdr:cNvPr id="693" name="楕円 692">
          <a:extLst>
            <a:ext uri="{FF2B5EF4-FFF2-40B4-BE49-F238E27FC236}">
              <a16:creationId xmlns:a16="http://schemas.microsoft.com/office/drawing/2014/main" xmlns="" id="{00000000-0008-0000-0600-0000B5020000}"/>
            </a:ext>
          </a:extLst>
        </xdr:cNvPr>
        <xdr:cNvSpPr/>
      </xdr:nvSpPr>
      <xdr:spPr>
        <a:xfrm>
          <a:off x="16268700" y="1665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47553</xdr:rowOff>
    </xdr:from>
    <xdr:ext cx="534377" cy="259045"/>
    <xdr:sp macro="" textlink="">
      <xdr:nvSpPr>
        <xdr:cNvPr id="694" name="積立金該当値テキスト">
          <a:extLst>
            <a:ext uri="{FF2B5EF4-FFF2-40B4-BE49-F238E27FC236}">
              <a16:creationId xmlns:a16="http://schemas.microsoft.com/office/drawing/2014/main" xmlns="" id="{00000000-0008-0000-0600-0000B6020000}"/>
            </a:ext>
          </a:extLst>
        </xdr:cNvPr>
        <xdr:cNvSpPr txBox="1"/>
      </xdr:nvSpPr>
      <xdr:spPr>
        <a:xfrm>
          <a:off x="16370300" y="1650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42469</xdr:rowOff>
    </xdr:from>
    <xdr:to>
      <xdr:col>81</xdr:col>
      <xdr:colOff>101600</xdr:colOff>
      <xdr:row>98</xdr:row>
      <xdr:rowOff>144069</xdr:rowOff>
    </xdr:to>
    <xdr:sp macro="" textlink="">
      <xdr:nvSpPr>
        <xdr:cNvPr id="695" name="楕円 694">
          <a:extLst>
            <a:ext uri="{FF2B5EF4-FFF2-40B4-BE49-F238E27FC236}">
              <a16:creationId xmlns:a16="http://schemas.microsoft.com/office/drawing/2014/main" xmlns="" id="{00000000-0008-0000-0600-0000B7020000}"/>
            </a:ext>
          </a:extLst>
        </xdr:cNvPr>
        <xdr:cNvSpPr/>
      </xdr:nvSpPr>
      <xdr:spPr>
        <a:xfrm>
          <a:off x="15430500" y="1684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135196</xdr:rowOff>
    </xdr:from>
    <xdr:ext cx="469744"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5246428" y="1693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138773</xdr:rowOff>
    </xdr:from>
    <xdr:to>
      <xdr:col>76</xdr:col>
      <xdr:colOff>165100</xdr:colOff>
      <xdr:row>98</xdr:row>
      <xdr:rowOff>68923</xdr:rowOff>
    </xdr:to>
    <xdr:sp macro="" textlink="">
      <xdr:nvSpPr>
        <xdr:cNvPr id="697" name="楕円 696">
          <a:extLst>
            <a:ext uri="{FF2B5EF4-FFF2-40B4-BE49-F238E27FC236}">
              <a16:creationId xmlns:a16="http://schemas.microsoft.com/office/drawing/2014/main" xmlns="" id="{00000000-0008-0000-0600-0000B9020000}"/>
            </a:ext>
          </a:extLst>
        </xdr:cNvPr>
        <xdr:cNvSpPr/>
      </xdr:nvSpPr>
      <xdr:spPr>
        <a:xfrm>
          <a:off x="14541500" y="1676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85450</xdr:rowOff>
    </xdr:from>
    <xdr:ext cx="534377"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4325111" y="1654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57645</xdr:rowOff>
    </xdr:from>
    <xdr:to>
      <xdr:col>72</xdr:col>
      <xdr:colOff>38100</xdr:colOff>
      <xdr:row>98</xdr:row>
      <xdr:rowOff>159245</xdr:rowOff>
    </xdr:to>
    <xdr:sp macro="" textlink="">
      <xdr:nvSpPr>
        <xdr:cNvPr id="699" name="楕円 698">
          <a:extLst>
            <a:ext uri="{FF2B5EF4-FFF2-40B4-BE49-F238E27FC236}">
              <a16:creationId xmlns:a16="http://schemas.microsoft.com/office/drawing/2014/main" xmlns="" id="{00000000-0008-0000-0600-0000BB020000}"/>
            </a:ext>
          </a:extLst>
        </xdr:cNvPr>
        <xdr:cNvSpPr/>
      </xdr:nvSpPr>
      <xdr:spPr>
        <a:xfrm>
          <a:off x="13652500" y="168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150372</xdr:rowOff>
    </xdr:from>
    <xdr:ext cx="469744"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3468428" y="16952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129209</xdr:rowOff>
    </xdr:from>
    <xdr:to>
      <xdr:col>67</xdr:col>
      <xdr:colOff>101600</xdr:colOff>
      <xdr:row>98</xdr:row>
      <xdr:rowOff>59359</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2763500" y="1675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75886</xdr:rowOff>
    </xdr:from>
    <xdr:ext cx="534377"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2547111" y="1653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xmlns=""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a16="http://schemas.microsoft.com/office/drawing/2014/main" xmlns="" id="{00000000-0008-0000-0600-0000C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6" name="テキスト ボックス 715">
          <a:extLst>
            <a:ext uri="{FF2B5EF4-FFF2-40B4-BE49-F238E27FC236}">
              <a16:creationId xmlns:a16="http://schemas.microsoft.com/office/drawing/2014/main" xmlns="" id="{00000000-0008-0000-0600-0000CC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xmlns=""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30734</xdr:rowOff>
    </xdr:from>
    <xdr:to>
      <xdr:col>116</xdr:col>
      <xdr:colOff>62864</xdr:colOff>
      <xdr:row>39</xdr:row>
      <xdr:rowOff>44450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flipV="1">
          <a:off x="22159595" y="5174234"/>
          <a:ext cx="1269" cy="1556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a:extLst>
            <a:ext uri="{FF2B5EF4-FFF2-40B4-BE49-F238E27FC236}">
              <a16:creationId xmlns:a16="http://schemas.microsoft.com/office/drawing/2014/main" xmlns="" id="{00000000-0008-0000-0600-0000D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148861</xdr:rowOff>
    </xdr:from>
    <xdr:ext cx="469744" cy="259045"/>
    <xdr:sp macro="" textlink="">
      <xdr:nvSpPr>
        <xdr:cNvPr id="729" name="投資及び出資金最大値テキスト">
          <a:extLst>
            <a:ext uri="{FF2B5EF4-FFF2-40B4-BE49-F238E27FC236}">
              <a16:creationId xmlns:a16="http://schemas.microsoft.com/office/drawing/2014/main" xmlns="" id="{00000000-0008-0000-0600-0000D9020000}"/>
            </a:ext>
          </a:extLst>
        </xdr:cNvPr>
        <xdr:cNvSpPr txBox="1"/>
      </xdr:nvSpPr>
      <xdr:spPr>
        <a:xfrm>
          <a:off x="22212300" y="494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30734</xdr:rowOff>
    </xdr:from>
    <xdr:to>
      <xdr:col>116</xdr:col>
      <xdr:colOff>152400</xdr:colOff>
      <xdr:row>30</xdr:row>
      <xdr:rowOff>30734</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22072600" y="51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107124</xdr:rowOff>
    </xdr:from>
    <xdr:to>
      <xdr:col>116</xdr:col>
      <xdr:colOff>63500</xdr:colOff>
      <xdr:row>38</xdr:row>
      <xdr:rowOff>120650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flipV="1">
          <a:off x="21323300" y="6622224"/>
          <a:ext cx="8382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5859</xdr:rowOff>
    </xdr:from>
    <xdr:ext cx="378565" cy="259045"/>
    <xdr:sp macro="" textlink="">
      <xdr:nvSpPr>
        <xdr:cNvPr id="732" name="投資及び出資金平均値テキスト">
          <a:extLst>
            <a:ext uri="{FF2B5EF4-FFF2-40B4-BE49-F238E27FC236}">
              <a16:creationId xmlns:a16="http://schemas.microsoft.com/office/drawing/2014/main" xmlns="" id="{00000000-0008-0000-0600-0000DC020000}"/>
            </a:ext>
          </a:extLst>
        </xdr:cNvPr>
        <xdr:cNvSpPr txBox="1"/>
      </xdr:nvSpPr>
      <xdr:spPr>
        <a:xfrm>
          <a:off x="22212300" y="6349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154432</xdr:rowOff>
    </xdr:from>
    <xdr:to>
      <xdr:col>116</xdr:col>
      <xdr:colOff>114300</xdr:colOff>
      <xdr:row>38</xdr:row>
      <xdr:rowOff>84582</xdr:rowOff>
    </xdr:to>
    <xdr:sp macro="" textlink="">
      <xdr:nvSpPr>
        <xdr:cNvPr id="733" name="フローチャート: 判断 732">
          <a:extLst>
            <a:ext uri="{FF2B5EF4-FFF2-40B4-BE49-F238E27FC236}">
              <a16:creationId xmlns:a16="http://schemas.microsoft.com/office/drawing/2014/main" xmlns="" id="{00000000-0008-0000-0600-0000DD020000}"/>
            </a:ext>
          </a:extLst>
        </xdr:cNvPr>
        <xdr:cNvSpPr/>
      </xdr:nvSpPr>
      <xdr:spPr>
        <a:xfrm>
          <a:off x="221107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93980</xdr:rowOff>
    </xdr:from>
    <xdr:to>
      <xdr:col>111</xdr:col>
      <xdr:colOff>177800</xdr:colOff>
      <xdr:row>38</xdr:row>
      <xdr:rowOff>120650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20434300" y="66090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137287</xdr:rowOff>
    </xdr:from>
    <xdr:to>
      <xdr:col>112</xdr:col>
      <xdr:colOff>38100</xdr:colOff>
      <xdr:row>38</xdr:row>
      <xdr:rowOff>67437</xdr:rowOff>
    </xdr:to>
    <xdr:sp macro="" textlink="">
      <xdr:nvSpPr>
        <xdr:cNvPr id="735" name="フローチャート: 判断 734">
          <a:extLst>
            <a:ext uri="{FF2B5EF4-FFF2-40B4-BE49-F238E27FC236}">
              <a16:creationId xmlns:a16="http://schemas.microsoft.com/office/drawing/2014/main" xmlns="" id="{00000000-0008-0000-0600-0000DF020000}"/>
            </a:ext>
          </a:extLst>
        </xdr:cNvPr>
        <xdr:cNvSpPr/>
      </xdr:nvSpPr>
      <xdr:spPr>
        <a:xfrm>
          <a:off x="21272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83964</xdr:rowOff>
    </xdr:from>
    <xdr:ext cx="469744"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21088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93980</xdr:rowOff>
    </xdr:from>
    <xdr:to>
      <xdr:col>107</xdr:col>
      <xdr:colOff>50800</xdr:colOff>
      <xdr:row>38</xdr:row>
      <xdr:rowOff>141986</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flipV="1">
          <a:off x="19545300" y="660908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12319</xdr:rowOff>
    </xdr:from>
    <xdr:to>
      <xdr:col>107</xdr:col>
      <xdr:colOff>101600</xdr:colOff>
      <xdr:row>38</xdr:row>
      <xdr:rowOff>113919</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20383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130446</xdr:rowOff>
    </xdr:from>
    <xdr:ext cx="378565"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20245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137605</xdr:rowOff>
    </xdr:from>
    <xdr:to>
      <xdr:col>102</xdr:col>
      <xdr:colOff>114300</xdr:colOff>
      <xdr:row>38</xdr:row>
      <xdr:rowOff>141986</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18656300" y="6652705"/>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148146</xdr:rowOff>
    </xdr:from>
    <xdr:to>
      <xdr:col>102</xdr:col>
      <xdr:colOff>165100</xdr:colOff>
      <xdr:row>38</xdr:row>
      <xdr:rowOff>78296</xdr:rowOff>
    </xdr:to>
    <xdr:sp macro="" textlink="">
      <xdr:nvSpPr>
        <xdr:cNvPr id="741" name="フローチャート: 判断 740">
          <a:extLst>
            <a:ext uri="{FF2B5EF4-FFF2-40B4-BE49-F238E27FC236}">
              <a16:creationId xmlns:a16="http://schemas.microsoft.com/office/drawing/2014/main" xmlns="" id="{00000000-0008-0000-0600-0000E5020000}"/>
            </a:ext>
          </a:extLst>
        </xdr:cNvPr>
        <xdr:cNvSpPr/>
      </xdr:nvSpPr>
      <xdr:spPr>
        <a:xfrm>
          <a:off x="19494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94823</xdr:rowOff>
    </xdr:from>
    <xdr:ext cx="378565"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19356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xdr:rowOff>
    </xdr:from>
    <xdr:to>
      <xdr:col>98</xdr:col>
      <xdr:colOff>38100</xdr:colOff>
      <xdr:row>38</xdr:row>
      <xdr:rowOff>102489</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18605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119016</xdr:rowOff>
    </xdr:from>
    <xdr:ext cx="378565"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18467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56324</xdr:rowOff>
    </xdr:from>
    <xdr:to>
      <xdr:col>116</xdr:col>
      <xdr:colOff>114300</xdr:colOff>
      <xdr:row>38</xdr:row>
      <xdr:rowOff>157924</xdr:rowOff>
    </xdr:to>
    <xdr:sp macro="" textlink="">
      <xdr:nvSpPr>
        <xdr:cNvPr id="750" name="楕円 749">
          <a:extLst>
            <a:ext uri="{FF2B5EF4-FFF2-40B4-BE49-F238E27FC236}">
              <a16:creationId xmlns:a16="http://schemas.microsoft.com/office/drawing/2014/main" xmlns="" id="{00000000-0008-0000-0600-0000EE020000}"/>
            </a:ext>
          </a:extLst>
        </xdr:cNvPr>
        <xdr:cNvSpPr/>
      </xdr:nvSpPr>
      <xdr:spPr>
        <a:xfrm>
          <a:off x="22110700" y="65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142701</xdr:rowOff>
    </xdr:from>
    <xdr:ext cx="378565" cy="259045"/>
    <xdr:sp macro="" textlink="">
      <xdr:nvSpPr>
        <xdr:cNvPr id="751" name="投資及び出資金該当値テキスト">
          <a:extLst>
            <a:ext uri="{FF2B5EF4-FFF2-40B4-BE49-F238E27FC236}">
              <a16:creationId xmlns:a16="http://schemas.microsoft.com/office/drawing/2014/main" xmlns="" id="{00000000-0008-0000-0600-0000EF020000}"/>
            </a:ext>
          </a:extLst>
        </xdr:cNvPr>
        <xdr:cNvSpPr txBox="1"/>
      </xdr:nvSpPr>
      <xdr:spPr>
        <a:xfrm>
          <a:off x="22212300" y="6486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69850</xdr:rowOff>
    </xdr:from>
    <xdr:to>
      <xdr:col>112</xdr:col>
      <xdr:colOff>38100</xdr:colOff>
      <xdr:row>39</xdr:row>
      <xdr:rowOff>0</xdr:rowOff>
    </xdr:to>
    <xdr:sp macro="" textlink="">
      <xdr:nvSpPr>
        <xdr:cNvPr id="752" name="楕円 751">
          <a:extLst>
            <a:ext uri="{FF2B5EF4-FFF2-40B4-BE49-F238E27FC236}">
              <a16:creationId xmlns:a16="http://schemas.microsoft.com/office/drawing/2014/main" xmlns="" id="{00000000-0008-0000-0600-0000F0020000}"/>
            </a:ext>
          </a:extLst>
        </xdr:cNvPr>
        <xdr:cNvSpPr/>
      </xdr:nvSpPr>
      <xdr:spPr>
        <a:xfrm>
          <a:off x="21272500" y="658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162577</xdr:rowOff>
    </xdr:from>
    <xdr:ext cx="378565"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21134017" y="6677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43180</xdr:rowOff>
    </xdr:from>
    <xdr:to>
      <xdr:col>107</xdr:col>
      <xdr:colOff>101600</xdr:colOff>
      <xdr:row>38</xdr:row>
      <xdr:rowOff>144780</xdr:rowOff>
    </xdr:to>
    <xdr:sp macro="" textlink="">
      <xdr:nvSpPr>
        <xdr:cNvPr id="754" name="楕円 753">
          <a:extLst>
            <a:ext uri="{FF2B5EF4-FFF2-40B4-BE49-F238E27FC236}">
              <a16:creationId xmlns:a16="http://schemas.microsoft.com/office/drawing/2014/main" xmlns="" id="{00000000-0008-0000-0600-0000F2020000}"/>
            </a:ext>
          </a:extLst>
        </xdr:cNvPr>
        <xdr:cNvSpPr/>
      </xdr:nvSpPr>
      <xdr:spPr>
        <a:xfrm>
          <a:off x="20383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135907</xdr:rowOff>
    </xdr:from>
    <xdr:ext cx="378565"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02450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91186</xdr:rowOff>
    </xdr:from>
    <xdr:to>
      <xdr:col>102</xdr:col>
      <xdr:colOff>165100</xdr:colOff>
      <xdr:row>39</xdr:row>
      <xdr:rowOff>21336</xdr:rowOff>
    </xdr:to>
    <xdr:sp macro="" textlink="">
      <xdr:nvSpPr>
        <xdr:cNvPr id="756" name="楕円 755">
          <a:extLst>
            <a:ext uri="{FF2B5EF4-FFF2-40B4-BE49-F238E27FC236}">
              <a16:creationId xmlns:a16="http://schemas.microsoft.com/office/drawing/2014/main" xmlns="" id="{00000000-0008-0000-0600-0000F4020000}"/>
            </a:ext>
          </a:extLst>
        </xdr:cNvPr>
        <xdr:cNvSpPr/>
      </xdr:nvSpPr>
      <xdr:spPr>
        <a:xfrm>
          <a:off x="19494500" y="660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12463</xdr:rowOff>
    </xdr:from>
    <xdr:ext cx="378565"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9356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86805</xdr:rowOff>
    </xdr:from>
    <xdr:to>
      <xdr:col>98</xdr:col>
      <xdr:colOff>38100</xdr:colOff>
      <xdr:row>39</xdr:row>
      <xdr:rowOff>16955</xdr:rowOff>
    </xdr:to>
    <xdr:sp macro="" textlink="">
      <xdr:nvSpPr>
        <xdr:cNvPr id="758" name="楕円 757">
          <a:extLst>
            <a:ext uri="{FF2B5EF4-FFF2-40B4-BE49-F238E27FC236}">
              <a16:creationId xmlns:a16="http://schemas.microsoft.com/office/drawing/2014/main" xmlns="" id="{00000000-0008-0000-0600-0000F6020000}"/>
            </a:ext>
          </a:extLst>
        </xdr:cNvPr>
        <xdr:cNvSpPr/>
      </xdr:nvSpPr>
      <xdr:spPr>
        <a:xfrm>
          <a:off x="18605500" y="660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8082</xdr:rowOff>
    </xdr:from>
    <xdr:ext cx="378565"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8467017" y="6694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xmlns="" id="{00000000-0008-0000-0600-00000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xmlns="" id="{00000000-0008-0000-0600-00000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xmlns=""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85941</xdr:rowOff>
    </xdr:from>
    <xdr:to>
      <xdr:col>116</xdr:col>
      <xdr:colOff>62864</xdr:colOff>
      <xdr:row>59</xdr:row>
      <xdr:rowOff>44450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flipV="1">
          <a:off x="22159595" y="8658441"/>
          <a:ext cx="1269" cy="150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a:extLst>
            <a:ext uri="{FF2B5EF4-FFF2-40B4-BE49-F238E27FC236}">
              <a16:creationId xmlns:a16="http://schemas.microsoft.com/office/drawing/2014/main" xmlns="" id="{00000000-0008-0000-0600-00001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32618</xdr:rowOff>
    </xdr:from>
    <xdr:ext cx="534377" cy="259045"/>
    <xdr:sp macro="" textlink="">
      <xdr:nvSpPr>
        <xdr:cNvPr id="786" name="貸付金最大値テキスト">
          <a:extLst>
            <a:ext uri="{FF2B5EF4-FFF2-40B4-BE49-F238E27FC236}">
              <a16:creationId xmlns:a16="http://schemas.microsoft.com/office/drawing/2014/main" xmlns="" id="{00000000-0008-0000-0600-000012030000}"/>
            </a:ext>
          </a:extLst>
        </xdr:cNvPr>
        <xdr:cNvSpPr txBox="1"/>
      </xdr:nvSpPr>
      <xdr:spPr>
        <a:xfrm>
          <a:off x="22212300" y="843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85941</xdr:rowOff>
    </xdr:from>
    <xdr:to>
      <xdr:col>116</xdr:col>
      <xdr:colOff>152400</xdr:colOff>
      <xdr:row>50</xdr:row>
      <xdr:rowOff>85941</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22072600" y="86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162369</xdr:rowOff>
    </xdr:from>
    <xdr:to>
      <xdr:col>116</xdr:col>
      <xdr:colOff>63500</xdr:colOff>
      <xdr:row>58</xdr:row>
      <xdr:rowOff>162884</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21323300" y="10106469"/>
          <a:ext cx="8382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103681</xdr:rowOff>
    </xdr:from>
    <xdr:ext cx="469744" cy="259045"/>
    <xdr:sp macro="" textlink="">
      <xdr:nvSpPr>
        <xdr:cNvPr id="789" name="貸付金平均値テキスト">
          <a:extLst>
            <a:ext uri="{FF2B5EF4-FFF2-40B4-BE49-F238E27FC236}">
              <a16:creationId xmlns:a16="http://schemas.microsoft.com/office/drawing/2014/main" xmlns="" id="{00000000-0008-0000-0600-000015030000}"/>
            </a:ext>
          </a:extLst>
        </xdr:cNvPr>
        <xdr:cNvSpPr txBox="1"/>
      </xdr:nvSpPr>
      <xdr:spPr>
        <a:xfrm>
          <a:off x="22212300" y="98763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80804</xdr:rowOff>
    </xdr:from>
    <xdr:to>
      <xdr:col>116</xdr:col>
      <xdr:colOff>114300</xdr:colOff>
      <xdr:row>59</xdr:row>
      <xdr:rowOff>10954</xdr:rowOff>
    </xdr:to>
    <xdr:sp macro="" textlink="">
      <xdr:nvSpPr>
        <xdr:cNvPr id="790" name="フローチャート: 判断 789">
          <a:extLst>
            <a:ext uri="{FF2B5EF4-FFF2-40B4-BE49-F238E27FC236}">
              <a16:creationId xmlns:a16="http://schemas.microsoft.com/office/drawing/2014/main" xmlns="" id="{00000000-0008-0000-0600-000016030000}"/>
            </a:ext>
          </a:extLst>
        </xdr:cNvPr>
        <xdr:cNvSpPr/>
      </xdr:nvSpPr>
      <xdr:spPr>
        <a:xfrm>
          <a:off x="221107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161779</xdr:rowOff>
    </xdr:from>
    <xdr:to>
      <xdr:col>111</xdr:col>
      <xdr:colOff>177800</xdr:colOff>
      <xdr:row>58</xdr:row>
      <xdr:rowOff>162369</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20434300" y="10105879"/>
          <a:ext cx="88900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61525</xdr:rowOff>
    </xdr:from>
    <xdr:to>
      <xdr:col>112</xdr:col>
      <xdr:colOff>38100</xdr:colOff>
      <xdr:row>58</xdr:row>
      <xdr:rowOff>163125</xdr:rowOff>
    </xdr:to>
    <xdr:sp macro="" textlink="">
      <xdr:nvSpPr>
        <xdr:cNvPr id="792" name="フローチャート: 判断 791">
          <a:extLst>
            <a:ext uri="{FF2B5EF4-FFF2-40B4-BE49-F238E27FC236}">
              <a16:creationId xmlns:a16="http://schemas.microsoft.com/office/drawing/2014/main" xmlns="" id="{00000000-0008-0000-0600-000018030000}"/>
            </a:ext>
          </a:extLst>
        </xdr:cNvPr>
        <xdr:cNvSpPr/>
      </xdr:nvSpPr>
      <xdr:spPr>
        <a:xfrm>
          <a:off x="21272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8202</xdr:rowOff>
    </xdr:from>
    <xdr:ext cx="469744"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21088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161779</xdr:rowOff>
    </xdr:from>
    <xdr:to>
      <xdr:col>107</xdr:col>
      <xdr:colOff>50800</xdr:colOff>
      <xdr:row>58</xdr:row>
      <xdr:rowOff>161798</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flipV="1">
          <a:off x="19545300" y="10105879"/>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82499</xdr:rowOff>
    </xdr:from>
    <xdr:to>
      <xdr:col>107</xdr:col>
      <xdr:colOff>101600</xdr:colOff>
      <xdr:row>59</xdr:row>
      <xdr:rowOff>12649</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20383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29176</xdr:rowOff>
    </xdr:from>
    <xdr:ext cx="469744"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20199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161513</xdr:rowOff>
    </xdr:from>
    <xdr:to>
      <xdr:col>102</xdr:col>
      <xdr:colOff>114300</xdr:colOff>
      <xdr:row>58</xdr:row>
      <xdr:rowOff>161798</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a:off x="18656300" y="10105613"/>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92539</xdr:rowOff>
    </xdr:from>
    <xdr:to>
      <xdr:col>102</xdr:col>
      <xdr:colOff>165100</xdr:colOff>
      <xdr:row>59</xdr:row>
      <xdr:rowOff>22689</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19494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39216</xdr:rowOff>
    </xdr:from>
    <xdr:ext cx="469744"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19310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87414</xdr:rowOff>
    </xdr:from>
    <xdr:to>
      <xdr:col>98</xdr:col>
      <xdr:colOff>38100</xdr:colOff>
      <xdr:row>59</xdr:row>
      <xdr:rowOff>17564</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18605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34091</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18421428" y="980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112084</xdr:rowOff>
    </xdr:from>
    <xdr:to>
      <xdr:col>116</xdr:col>
      <xdr:colOff>114300</xdr:colOff>
      <xdr:row>59</xdr:row>
      <xdr:rowOff>42234</xdr:rowOff>
    </xdr:to>
    <xdr:sp macro="" textlink="">
      <xdr:nvSpPr>
        <xdr:cNvPr id="807" name="楕円 806">
          <a:extLst>
            <a:ext uri="{FF2B5EF4-FFF2-40B4-BE49-F238E27FC236}">
              <a16:creationId xmlns:a16="http://schemas.microsoft.com/office/drawing/2014/main" xmlns="" id="{00000000-0008-0000-0600-000027030000}"/>
            </a:ext>
          </a:extLst>
        </xdr:cNvPr>
        <xdr:cNvSpPr/>
      </xdr:nvSpPr>
      <xdr:spPr>
        <a:xfrm>
          <a:off x="22110700" y="1005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59231</xdr:rowOff>
    </xdr:from>
    <xdr:ext cx="469744" cy="259045"/>
    <xdr:sp macro="" textlink="">
      <xdr:nvSpPr>
        <xdr:cNvPr id="808" name="貸付金該当値テキスト">
          <a:extLst>
            <a:ext uri="{FF2B5EF4-FFF2-40B4-BE49-F238E27FC236}">
              <a16:creationId xmlns:a16="http://schemas.microsoft.com/office/drawing/2014/main" xmlns="" id="{00000000-0008-0000-0600-000028030000}"/>
            </a:ext>
          </a:extLst>
        </xdr:cNvPr>
        <xdr:cNvSpPr txBox="1"/>
      </xdr:nvSpPr>
      <xdr:spPr>
        <a:xfrm>
          <a:off x="22212300" y="1000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111569</xdr:rowOff>
    </xdr:from>
    <xdr:to>
      <xdr:col>112</xdr:col>
      <xdr:colOff>38100</xdr:colOff>
      <xdr:row>59</xdr:row>
      <xdr:rowOff>41719</xdr:rowOff>
    </xdr:to>
    <xdr:sp macro="" textlink="">
      <xdr:nvSpPr>
        <xdr:cNvPr id="809" name="楕円 808">
          <a:extLst>
            <a:ext uri="{FF2B5EF4-FFF2-40B4-BE49-F238E27FC236}">
              <a16:creationId xmlns:a16="http://schemas.microsoft.com/office/drawing/2014/main" xmlns="" id="{00000000-0008-0000-0600-000029030000}"/>
            </a:ext>
          </a:extLst>
        </xdr:cNvPr>
        <xdr:cNvSpPr/>
      </xdr:nvSpPr>
      <xdr:spPr>
        <a:xfrm>
          <a:off x="21272500" y="1005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32846</xdr:rowOff>
    </xdr:from>
    <xdr:ext cx="469744"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1088428" y="1014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110979</xdr:rowOff>
    </xdr:from>
    <xdr:to>
      <xdr:col>107</xdr:col>
      <xdr:colOff>101600</xdr:colOff>
      <xdr:row>59</xdr:row>
      <xdr:rowOff>41129</xdr:rowOff>
    </xdr:to>
    <xdr:sp macro="" textlink="">
      <xdr:nvSpPr>
        <xdr:cNvPr id="811" name="楕円 810">
          <a:extLst>
            <a:ext uri="{FF2B5EF4-FFF2-40B4-BE49-F238E27FC236}">
              <a16:creationId xmlns:a16="http://schemas.microsoft.com/office/drawing/2014/main" xmlns="" id="{00000000-0008-0000-0600-00002B030000}"/>
            </a:ext>
          </a:extLst>
        </xdr:cNvPr>
        <xdr:cNvSpPr/>
      </xdr:nvSpPr>
      <xdr:spPr>
        <a:xfrm>
          <a:off x="20383500" y="1005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32256</xdr:rowOff>
    </xdr:from>
    <xdr:ext cx="469744"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20199428" y="1014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110998</xdr:rowOff>
    </xdr:from>
    <xdr:to>
      <xdr:col>102</xdr:col>
      <xdr:colOff>165100</xdr:colOff>
      <xdr:row>59</xdr:row>
      <xdr:rowOff>41148</xdr:rowOff>
    </xdr:to>
    <xdr:sp macro="" textlink="">
      <xdr:nvSpPr>
        <xdr:cNvPr id="813" name="楕円 812">
          <a:extLst>
            <a:ext uri="{FF2B5EF4-FFF2-40B4-BE49-F238E27FC236}">
              <a16:creationId xmlns:a16="http://schemas.microsoft.com/office/drawing/2014/main" xmlns="" id="{00000000-0008-0000-0600-00002D030000}"/>
            </a:ext>
          </a:extLst>
        </xdr:cNvPr>
        <xdr:cNvSpPr/>
      </xdr:nvSpPr>
      <xdr:spPr>
        <a:xfrm>
          <a:off x="19494500" y="1005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32275</xdr:rowOff>
    </xdr:from>
    <xdr:ext cx="469744"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9310428" y="1014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110713</xdr:rowOff>
    </xdr:from>
    <xdr:to>
      <xdr:col>98</xdr:col>
      <xdr:colOff>38100</xdr:colOff>
      <xdr:row>59</xdr:row>
      <xdr:rowOff>40863</xdr:rowOff>
    </xdr:to>
    <xdr:sp macro="" textlink="">
      <xdr:nvSpPr>
        <xdr:cNvPr id="815" name="楕円 814">
          <a:extLst>
            <a:ext uri="{FF2B5EF4-FFF2-40B4-BE49-F238E27FC236}">
              <a16:creationId xmlns:a16="http://schemas.microsoft.com/office/drawing/2014/main" xmlns="" id="{00000000-0008-0000-0600-00002F030000}"/>
            </a:ext>
          </a:extLst>
        </xdr:cNvPr>
        <xdr:cNvSpPr/>
      </xdr:nvSpPr>
      <xdr:spPr>
        <a:xfrm>
          <a:off x="18605500" y="1005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31990</xdr:rowOff>
    </xdr:from>
    <xdr:ext cx="469744"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18421428" y="1014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xmlns=""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xmlns=""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xmlns=""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18047</xdr:rowOff>
    </xdr:from>
    <xdr:to>
      <xdr:col>116</xdr:col>
      <xdr:colOff>62864</xdr:colOff>
      <xdr:row>79</xdr:row>
      <xdr:rowOff>31572</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flipV="1">
          <a:off x="22159595" y="12190997"/>
          <a:ext cx="1269" cy="138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35399</xdr:rowOff>
    </xdr:from>
    <xdr:ext cx="534377" cy="259045"/>
    <xdr:sp macro="" textlink="">
      <xdr:nvSpPr>
        <xdr:cNvPr id="842" name="繰出金最小値テキスト">
          <a:extLst>
            <a:ext uri="{FF2B5EF4-FFF2-40B4-BE49-F238E27FC236}">
              <a16:creationId xmlns:a16="http://schemas.microsoft.com/office/drawing/2014/main" xmlns="" id="{00000000-0008-0000-0600-00004A030000}"/>
            </a:ext>
          </a:extLst>
        </xdr:cNvPr>
        <xdr:cNvSpPr txBox="1"/>
      </xdr:nvSpPr>
      <xdr:spPr>
        <a:xfrm>
          <a:off x="22212300" y="1357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31572</xdr:rowOff>
    </xdr:from>
    <xdr:to>
      <xdr:col>116</xdr:col>
      <xdr:colOff>152400</xdr:colOff>
      <xdr:row>79</xdr:row>
      <xdr:rowOff>31572</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22072600" y="1357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136174</xdr:rowOff>
    </xdr:from>
    <xdr:ext cx="534377" cy="259045"/>
    <xdr:sp macro="" textlink="">
      <xdr:nvSpPr>
        <xdr:cNvPr id="844" name="繰出金最大値テキスト">
          <a:extLst>
            <a:ext uri="{FF2B5EF4-FFF2-40B4-BE49-F238E27FC236}">
              <a16:creationId xmlns:a16="http://schemas.microsoft.com/office/drawing/2014/main" xmlns="" id="{00000000-0008-0000-0600-00004C030000}"/>
            </a:ext>
          </a:extLst>
        </xdr:cNvPr>
        <xdr:cNvSpPr txBox="1"/>
      </xdr:nvSpPr>
      <xdr:spPr>
        <a:xfrm>
          <a:off x="22212300" y="119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18047</xdr:rowOff>
    </xdr:from>
    <xdr:to>
      <xdr:col>116</xdr:col>
      <xdr:colOff>152400</xdr:colOff>
      <xdr:row>71</xdr:row>
      <xdr:rowOff>18047</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22072600" y="1219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78930</xdr:rowOff>
    </xdr:from>
    <xdr:to>
      <xdr:col>116</xdr:col>
      <xdr:colOff>63500</xdr:colOff>
      <xdr:row>76</xdr:row>
      <xdr:rowOff>86474</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flipV="1">
          <a:off x="21323300" y="13109130"/>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90479</xdr:rowOff>
    </xdr:from>
    <xdr:ext cx="534377" cy="259045"/>
    <xdr:sp macro="" textlink="">
      <xdr:nvSpPr>
        <xdr:cNvPr id="847" name="繰出金平均値テキスト">
          <a:extLst>
            <a:ext uri="{FF2B5EF4-FFF2-40B4-BE49-F238E27FC236}">
              <a16:creationId xmlns:a16="http://schemas.microsoft.com/office/drawing/2014/main" xmlns="" id="{00000000-0008-0000-0600-00004F030000}"/>
            </a:ext>
          </a:extLst>
        </xdr:cNvPr>
        <xdr:cNvSpPr txBox="1"/>
      </xdr:nvSpPr>
      <xdr:spPr>
        <a:xfrm>
          <a:off x="22212300" y="12777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67602</xdr:rowOff>
    </xdr:from>
    <xdr:to>
      <xdr:col>116</xdr:col>
      <xdr:colOff>114300</xdr:colOff>
      <xdr:row>75</xdr:row>
      <xdr:rowOff>169202</xdr:rowOff>
    </xdr:to>
    <xdr:sp macro="" textlink="">
      <xdr:nvSpPr>
        <xdr:cNvPr id="848" name="フローチャート: 判断 847">
          <a:extLst>
            <a:ext uri="{FF2B5EF4-FFF2-40B4-BE49-F238E27FC236}">
              <a16:creationId xmlns:a16="http://schemas.microsoft.com/office/drawing/2014/main" xmlns="" id="{00000000-0008-0000-0600-000050030000}"/>
            </a:ext>
          </a:extLst>
        </xdr:cNvPr>
        <xdr:cNvSpPr/>
      </xdr:nvSpPr>
      <xdr:spPr>
        <a:xfrm>
          <a:off x="221107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86474</xdr:rowOff>
    </xdr:from>
    <xdr:to>
      <xdr:col>111</xdr:col>
      <xdr:colOff>177800</xdr:colOff>
      <xdr:row>76</xdr:row>
      <xdr:rowOff>147053</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flipV="1">
          <a:off x="20434300" y="13116674"/>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69850</xdr:rowOff>
    </xdr:from>
    <xdr:to>
      <xdr:col>112</xdr:col>
      <xdr:colOff>38100</xdr:colOff>
      <xdr:row>76</xdr:row>
      <xdr:rowOff>0</xdr:rowOff>
    </xdr:to>
    <xdr:sp macro="" textlink="">
      <xdr:nvSpPr>
        <xdr:cNvPr id="850" name="フローチャート: 判断 849">
          <a:extLst>
            <a:ext uri="{FF2B5EF4-FFF2-40B4-BE49-F238E27FC236}">
              <a16:creationId xmlns:a16="http://schemas.microsoft.com/office/drawing/2014/main" xmlns="" id="{00000000-0008-0000-0600-000052030000}"/>
            </a:ext>
          </a:extLst>
        </xdr:cNvPr>
        <xdr:cNvSpPr/>
      </xdr:nvSpPr>
      <xdr:spPr>
        <a:xfrm>
          <a:off x="21272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16527</xdr:rowOff>
    </xdr:from>
    <xdr:ext cx="534377"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21056111" y="127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98247</xdr:rowOff>
    </xdr:from>
    <xdr:to>
      <xdr:col>107</xdr:col>
      <xdr:colOff>50800</xdr:colOff>
      <xdr:row>76</xdr:row>
      <xdr:rowOff>147053</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19545300" y="13128447"/>
          <a:ext cx="889000" cy="4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149975</xdr:rowOff>
    </xdr:from>
    <xdr:to>
      <xdr:col>107</xdr:col>
      <xdr:colOff>101600</xdr:colOff>
      <xdr:row>75</xdr:row>
      <xdr:rowOff>80125</xdr:rowOff>
    </xdr:to>
    <xdr:sp macro="" textlink="">
      <xdr:nvSpPr>
        <xdr:cNvPr id="853" name="フローチャート: 判断 852">
          <a:extLst>
            <a:ext uri="{FF2B5EF4-FFF2-40B4-BE49-F238E27FC236}">
              <a16:creationId xmlns:a16="http://schemas.microsoft.com/office/drawing/2014/main" xmlns="" id="{00000000-0008-0000-0600-000055030000}"/>
            </a:ext>
          </a:extLst>
        </xdr:cNvPr>
        <xdr:cNvSpPr/>
      </xdr:nvSpPr>
      <xdr:spPr>
        <a:xfrm>
          <a:off x="20383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96652</xdr:rowOff>
    </xdr:from>
    <xdr:ext cx="534377"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20167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98247</xdr:rowOff>
    </xdr:from>
    <xdr:to>
      <xdr:col>102</xdr:col>
      <xdr:colOff>114300</xdr:colOff>
      <xdr:row>77</xdr:row>
      <xdr:rowOff>59537</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flipV="1">
          <a:off x="18656300" y="13128447"/>
          <a:ext cx="889000" cy="13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164338</xdr:rowOff>
    </xdr:from>
    <xdr:to>
      <xdr:col>102</xdr:col>
      <xdr:colOff>165100</xdr:colOff>
      <xdr:row>75</xdr:row>
      <xdr:rowOff>94488</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19494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111015</xdr:rowOff>
    </xdr:from>
    <xdr:ext cx="534377"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19278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146926</xdr:rowOff>
    </xdr:from>
    <xdr:to>
      <xdr:col>98</xdr:col>
      <xdr:colOff>38100</xdr:colOff>
      <xdr:row>75</xdr:row>
      <xdr:rowOff>77076</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18605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93603</xdr:rowOff>
    </xdr:from>
    <xdr:ext cx="534377"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18389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28130</xdr:rowOff>
    </xdr:from>
    <xdr:to>
      <xdr:col>116</xdr:col>
      <xdr:colOff>114300</xdr:colOff>
      <xdr:row>76</xdr:row>
      <xdr:rowOff>129730</xdr:rowOff>
    </xdr:to>
    <xdr:sp macro="" textlink="">
      <xdr:nvSpPr>
        <xdr:cNvPr id="865" name="楕円 864">
          <a:extLst>
            <a:ext uri="{FF2B5EF4-FFF2-40B4-BE49-F238E27FC236}">
              <a16:creationId xmlns:a16="http://schemas.microsoft.com/office/drawing/2014/main" xmlns="" id="{00000000-0008-0000-0600-000061030000}"/>
            </a:ext>
          </a:extLst>
        </xdr:cNvPr>
        <xdr:cNvSpPr/>
      </xdr:nvSpPr>
      <xdr:spPr>
        <a:xfrm>
          <a:off x="22110700" y="130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6557</xdr:rowOff>
    </xdr:from>
    <xdr:ext cx="534377" cy="259045"/>
    <xdr:sp macro="" textlink="">
      <xdr:nvSpPr>
        <xdr:cNvPr id="866" name="繰出金該当値テキスト">
          <a:extLst>
            <a:ext uri="{FF2B5EF4-FFF2-40B4-BE49-F238E27FC236}">
              <a16:creationId xmlns:a16="http://schemas.microsoft.com/office/drawing/2014/main" xmlns="" id="{00000000-0008-0000-0600-000062030000}"/>
            </a:ext>
          </a:extLst>
        </xdr:cNvPr>
        <xdr:cNvSpPr txBox="1"/>
      </xdr:nvSpPr>
      <xdr:spPr>
        <a:xfrm>
          <a:off x="22212300" y="1303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35674</xdr:rowOff>
    </xdr:from>
    <xdr:to>
      <xdr:col>112</xdr:col>
      <xdr:colOff>38100</xdr:colOff>
      <xdr:row>76</xdr:row>
      <xdr:rowOff>137274</xdr:rowOff>
    </xdr:to>
    <xdr:sp macro="" textlink="">
      <xdr:nvSpPr>
        <xdr:cNvPr id="867" name="楕円 866">
          <a:extLst>
            <a:ext uri="{FF2B5EF4-FFF2-40B4-BE49-F238E27FC236}">
              <a16:creationId xmlns:a16="http://schemas.microsoft.com/office/drawing/2014/main" xmlns="" id="{00000000-0008-0000-0600-000063030000}"/>
            </a:ext>
          </a:extLst>
        </xdr:cNvPr>
        <xdr:cNvSpPr/>
      </xdr:nvSpPr>
      <xdr:spPr>
        <a:xfrm>
          <a:off x="21272500" y="1306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128401</xdr:rowOff>
    </xdr:from>
    <xdr:ext cx="534377"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1056111" y="1315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96253</xdr:rowOff>
    </xdr:from>
    <xdr:to>
      <xdr:col>107</xdr:col>
      <xdr:colOff>101600</xdr:colOff>
      <xdr:row>77</xdr:row>
      <xdr:rowOff>26403</xdr:rowOff>
    </xdr:to>
    <xdr:sp macro="" textlink="">
      <xdr:nvSpPr>
        <xdr:cNvPr id="869" name="楕円 868">
          <a:extLst>
            <a:ext uri="{FF2B5EF4-FFF2-40B4-BE49-F238E27FC236}">
              <a16:creationId xmlns:a16="http://schemas.microsoft.com/office/drawing/2014/main" xmlns="" id="{00000000-0008-0000-0600-000065030000}"/>
            </a:ext>
          </a:extLst>
        </xdr:cNvPr>
        <xdr:cNvSpPr/>
      </xdr:nvSpPr>
      <xdr:spPr>
        <a:xfrm>
          <a:off x="20383500" y="131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17530</xdr:rowOff>
    </xdr:from>
    <xdr:ext cx="534377"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0167111" y="1321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47447</xdr:rowOff>
    </xdr:from>
    <xdr:to>
      <xdr:col>102</xdr:col>
      <xdr:colOff>165100</xdr:colOff>
      <xdr:row>76</xdr:row>
      <xdr:rowOff>149047</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19494500" y="130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140174</xdr:rowOff>
    </xdr:from>
    <xdr:ext cx="534377"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9278111" y="1317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8737</xdr:rowOff>
    </xdr:from>
    <xdr:to>
      <xdr:col>98</xdr:col>
      <xdr:colOff>38100</xdr:colOff>
      <xdr:row>77</xdr:row>
      <xdr:rowOff>110337</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18605500" y="132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101464</xdr:rowOff>
    </xdr:from>
    <xdr:ext cx="534377"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8389111" y="1330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xmlns=""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xmlns=""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xmlns=""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xmlns=""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xmlns=""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xmlns=""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xmlns=""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xmlns=""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xmlns=""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xmlns=""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xmlns=""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xmlns=""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xmlns=""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xmlns=""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xmlns=""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xmlns=""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xmlns=""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住民一人当たり１３５，０５８円となっており、前年度と比較して一人当たりコストが２７，８５８円高い状況となっているが、これは、新型コロナウイルス感染症に対応した臨時特別給付金、障害福祉サービスに係る給付や生活保護費の増加などによるものである。</a:t>
          </a:r>
        </a:p>
        <a:p>
          <a:r>
            <a:rPr kumimoji="1" lang="ja-JP" altLang="en-US" sz="1300">
              <a:latin typeface="ＭＳ Ｐゴシック" panose="020B0600070205080204" pitchFamily="50" charset="-128"/>
              <a:ea typeface="ＭＳ Ｐゴシック" panose="020B0600070205080204" pitchFamily="50" charset="-128"/>
            </a:rPr>
            <a:t>・補助費等は、住民一人当たり３９，７９２円となっており、前年度と比較して一人当たりコストが１００，１２１円低い状況となっているが、これは、特別定額給付金を始めとした新型コロナウイルス感染症対策に関する補助費の減少が主な要因である。</a:t>
          </a:r>
        </a:p>
        <a:p>
          <a:r>
            <a:rPr kumimoji="1" lang="ja-JP" altLang="en-US" sz="1300">
              <a:latin typeface="ＭＳ Ｐゴシック" panose="020B0600070205080204" pitchFamily="50" charset="-128"/>
              <a:ea typeface="ＭＳ Ｐゴシック" panose="020B0600070205080204" pitchFamily="50" charset="-128"/>
            </a:rPr>
            <a:t>・全ての項目について、類似団体と比較すると総じて低い水準で推移しており、効率的な財政運営がなされていると考えられる。今後、高齢化の進展に伴う扶助費の増加や市内公共施設等の老朽化に伴う維持補修費の増加などが見込まれるが、財政計画（令和２年度～令和５年度）に基づき、健全財政の維持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福岡県筑紫野市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105,692
105,010
87.73
40,104,105
38,231,549
1,472,491
20,840,048
24,860,386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xmlns=""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39</xdr:row>
      <xdr:rowOff>24943</xdr:rowOff>
    </xdr:to>
    <xdr:cxnSp macro="">
      <xdr:nvCxnSpPr>
        <xdr:cNvPr id="54" name="直線コネクタ 53">
          <a:extLst>
            <a:ext uri="{FF2B5EF4-FFF2-40B4-BE49-F238E27FC236}">
              <a16:creationId xmlns:a16="http://schemas.microsoft.com/office/drawing/2014/main" xmlns="" id="{00000000-0008-0000-0700-000036000000}"/>
            </a:ext>
          </a:extLst>
        </xdr:cNvPr>
        <xdr:cNvCxnSpPr/>
      </xdr:nvCxnSpPr>
      <xdr:spPr>
        <a:xfrm flipV="1">
          <a:off x="4633595" y="5219192"/>
          <a:ext cx="1270" cy="149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28770</xdr:rowOff>
    </xdr:from>
    <xdr:ext cx="469744" cy="259045"/>
    <xdr:sp macro="" textlink="">
      <xdr:nvSpPr>
        <xdr:cNvPr id="55" name="議会費最小値テキスト">
          <a:extLst>
            <a:ext uri="{FF2B5EF4-FFF2-40B4-BE49-F238E27FC236}">
              <a16:creationId xmlns:a16="http://schemas.microsoft.com/office/drawing/2014/main" xmlns="" id="{00000000-0008-0000-0700-000037000000}"/>
            </a:ext>
          </a:extLst>
        </xdr:cNvPr>
        <xdr:cNvSpPr txBox="1"/>
      </xdr:nvSpPr>
      <xdr:spPr>
        <a:xfrm>
          <a:off x="4686300" y="671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24943</xdr:rowOff>
    </xdr:from>
    <xdr:to>
      <xdr:col>24</xdr:col>
      <xdr:colOff>152400</xdr:colOff>
      <xdr:row>39</xdr:row>
      <xdr:rowOff>24943</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a:off x="4546600" y="671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57" name="議会費最大値テキスト">
          <a:extLst>
            <a:ext uri="{FF2B5EF4-FFF2-40B4-BE49-F238E27FC236}">
              <a16:creationId xmlns:a16="http://schemas.microsoft.com/office/drawing/2014/main" xmlns="" id="{00000000-0008-0000-0700-000039000000}"/>
            </a:ext>
          </a:extLst>
        </xdr:cNvPr>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143815</xdr:rowOff>
    </xdr:from>
    <xdr:to>
      <xdr:col>24</xdr:col>
      <xdr:colOff>63500</xdr:colOff>
      <xdr:row>36</xdr:row>
      <xdr:rowOff>1625</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3797300" y="6144565"/>
          <a:ext cx="838200"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107662</xdr:rowOff>
    </xdr:from>
    <xdr:ext cx="469744" cy="259045"/>
    <xdr:sp macro="" textlink="">
      <xdr:nvSpPr>
        <xdr:cNvPr id="60" name="議会費平均値テキスト">
          <a:extLst>
            <a:ext uri="{FF2B5EF4-FFF2-40B4-BE49-F238E27FC236}">
              <a16:creationId xmlns:a16="http://schemas.microsoft.com/office/drawing/2014/main" xmlns="" id="{00000000-0008-0000-0700-00003C000000}"/>
            </a:ext>
          </a:extLst>
        </xdr:cNvPr>
        <xdr:cNvSpPr txBox="1"/>
      </xdr:nvSpPr>
      <xdr:spPr>
        <a:xfrm>
          <a:off x="4686300" y="5936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84785</xdr:rowOff>
    </xdr:from>
    <xdr:to>
      <xdr:col>24</xdr:col>
      <xdr:colOff>114300</xdr:colOff>
      <xdr:row>36</xdr:row>
      <xdr:rowOff>14935</xdr:rowOff>
    </xdr:to>
    <xdr:sp macro="" textlink="">
      <xdr:nvSpPr>
        <xdr:cNvPr id="61" name="フローチャート: 判断 60">
          <a:extLst>
            <a:ext uri="{FF2B5EF4-FFF2-40B4-BE49-F238E27FC236}">
              <a16:creationId xmlns:a16="http://schemas.microsoft.com/office/drawing/2014/main" xmlns="" id="{00000000-0008-0000-0700-00003D000000}"/>
            </a:ext>
          </a:extLst>
        </xdr:cNvPr>
        <xdr:cNvSpPr/>
      </xdr:nvSpPr>
      <xdr:spPr>
        <a:xfrm>
          <a:off x="4584700" y="60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17628</xdr:rowOff>
    </xdr:from>
    <xdr:to>
      <xdr:col>19</xdr:col>
      <xdr:colOff>177800</xdr:colOff>
      <xdr:row>35</xdr:row>
      <xdr:rowOff>143815</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2908300" y="6018378"/>
          <a:ext cx="889000" cy="12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93015</xdr:rowOff>
    </xdr:from>
    <xdr:to>
      <xdr:col>20</xdr:col>
      <xdr:colOff>38100</xdr:colOff>
      <xdr:row>36</xdr:row>
      <xdr:rowOff>23165</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3746500" y="609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14292</xdr:rowOff>
    </xdr:from>
    <xdr:ext cx="469744" cy="259045"/>
    <xdr:sp macro="" textlink="">
      <xdr:nvSpPr>
        <xdr:cNvPr id="64" name="テキスト ボックス 63">
          <a:extLst>
            <a:ext uri="{FF2B5EF4-FFF2-40B4-BE49-F238E27FC236}">
              <a16:creationId xmlns:a16="http://schemas.microsoft.com/office/drawing/2014/main" xmlns="" id="{00000000-0008-0000-0700-000040000000}"/>
            </a:ext>
          </a:extLst>
        </xdr:cNvPr>
        <xdr:cNvSpPr txBox="1"/>
      </xdr:nvSpPr>
      <xdr:spPr>
        <a:xfrm>
          <a:off x="3562428" y="618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17628</xdr:rowOff>
    </xdr:from>
    <xdr:to>
      <xdr:col>15</xdr:col>
      <xdr:colOff>50800</xdr:colOff>
      <xdr:row>35</xdr:row>
      <xdr:rowOff>65176</xdr:rowOff>
    </xdr:to>
    <xdr:cxnSp macro="">
      <xdr:nvCxnSpPr>
        <xdr:cNvPr id="65" name="直線コネクタ 64">
          <a:extLst>
            <a:ext uri="{FF2B5EF4-FFF2-40B4-BE49-F238E27FC236}">
              <a16:creationId xmlns:a16="http://schemas.microsoft.com/office/drawing/2014/main" xmlns="" id="{00000000-0008-0000-0700-000041000000}"/>
            </a:ext>
          </a:extLst>
        </xdr:cNvPr>
        <xdr:cNvCxnSpPr/>
      </xdr:nvCxnSpPr>
      <xdr:spPr>
        <a:xfrm flipV="1">
          <a:off x="2019300" y="6018378"/>
          <a:ext cx="889000" cy="4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40894</xdr:rowOff>
    </xdr:from>
    <xdr:to>
      <xdr:col>15</xdr:col>
      <xdr:colOff>101600</xdr:colOff>
      <xdr:row>35</xdr:row>
      <xdr:rowOff>142494</xdr:rowOff>
    </xdr:to>
    <xdr:sp macro="" textlink="">
      <xdr:nvSpPr>
        <xdr:cNvPr id="66" name="フローチャート: 判断 65">
          <a:extLst>
            <a:ext uri="{FF2B5EF4-FFF2-40B4-BE49-F238E27FC236}">
              <a16:creationId xmlns:a16="http://schemas.microsoft.com/office/drawing/2014/main" xmlns="" id="{00000000-0008-0000-0700-000042000000}"/>
            </a:ext>
          </a:extLst>
        </xdr:cNvPr>
        <xdr:cNvSpPr/>
      </xdr:nvSpPr>
      <xdr:spPr>
        <a:xfrm>
          <a:off x="2857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133621</xdr:rowOff>
    </xdr:from>
    <xdr:ext cx="469744" cy="259045"/>
    <xdr:sp macro="" textlink="">
      <xdr:nvSpPr>
        <xdr:cNvPr id="67" name="テキスト ボックス 66">
          <a:extLst>
            <a:ext uri="{FF2B5EF4-FFF2-40B4-BE49-F238E27FC236}">
              <a16:creationId xmlns:a16="http://schemas.microsoft.com/office/drawing/2014/main" xmlns="" id="{00000000-0008-0000-0700-000043000000}"/>
            </a:ext>
          </a:extLst>
        </xdr:cNvPr>
        <xdr:cNvSpPr txBox="1"/>
      </xdr:nvSpPr>
      <xdr:spPr>
        <a:xfrm>
          <a:off x="2673428" y="613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5740</xdr:rowOff>
    </xdr:from>
    <xdr:to>
      <xdr:col>10</xdr:col>
      <xdr:colOff>114300</xdr:colOff>
      <xdr:row>35</xdr:row>
      <xdr:rowOff>65176</xdr:rowOff>
    </xdr:to>
    <xdr:cxnSp macro="">
      <xdr:nvCxnSpPr>
        <xdr:cNvPr id="68" name="直線コネクタ 67">
          <a:extLst>
            <a:ext uri="{FF2B5EF4-FFF2-40B4-BE49-F238E27FC236}">
              <a16:creationId xmlns:a16="http://schemas.microsoft.com/office/drawing/2014/main" xmlns="" id="{00000000-0008-0000-0700-000044000000}"/>
            </a:ext>
          </a:extLst>
        </xdr:cNvPr>
        <xdr:cNvCxnSpPr/>
      </xdr:nvCxnSpPr>
      <xdr:spPr>
        <a:xfrm>
          <a:off x="1130300" y="600649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6147</xdr:rowOff>
    </xdr:from>
    <xdr:to>
      <xdr:col>10</xdr:col>
      <xdr:colOff>165100</xdr:colOff>
      <xdr:row>35</xdr:row>
      <xdr:rowOff>107747</xdr:rowOff>
    </xdr:to>
    <xdr:sp macro="" textlink="">
      <xdr:nvSpPr>
        <xdr:cNvPr id="69" name="フローチャート: 判断 68">
          <a:extLst>
            <a:ext uri="{FF2B5EF4-FFF2-40B4-BE49-F238E27FC236}">
              <a16:creationId xmlns:a16="http://schemas.microsoft.com/office/drawing/2014/main" xmlns="" id="{00000000-0008-0000-0700-000045000000}"/>
            </a:ext>
          </a:extLst>
        </xdr:cNvPr>
        <xdr:cNvSpPr/>
      </xdr:nvSpPr>
      <xdr:spPr>
        <a:xfrm>
          <a:off x="1968500" y="600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124274</xdr:rowOff>
    </xdr:from>
    <xdr:ext cx="469744" cy="259045"/>
    <xdr:sp macro="" textlink="">
      <xdr:nvSpPr>
        <xdr:cNvPr id="70" name="テキスト ボックス 69">
          <a:extLst>
            <a:ext uri="{FF2B5EF4-FFF2-40B4-BE49-F238E27FC236}">
              <a16:creationId xmlns:a16="http://schemas.microsoft.com/office/drawing/2014/main" xmlns="" id="{00000000-0008-0000-0700-000046000000}"/>
            </a:ext>
          </a:extLst>
        </xdr:cNvPr>
        <xdr:cNvSpPr txBox="1"/>
      </xdr:nvSpPr>
      <xdr:spPr>
        <a:xfrm>
          <a:off x="1784428" y="578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163881</xdr:rowOff>
    </xdr:from>
    <xdr:to>
      <xdr:col>6</xdr:col>
      <xdr:colOff>38100</xdr:colOff>
      <xdr:row>35</xdr:row>
      <xdr:rowOff>94031</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079500" y="599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85158</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895428" y="60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122275</xdr:rowOff>
    </xdr:from>
    <xdr:to>
      <xdr:col>24</xdr:col>
      <xdr:colOff>114300</xdr:colOff>
      <xdr:row>36</xdr:row>
      <xdr:rowOff>52425</xdr:rowOff>
    </xdr:to>
    <xdr:sp macro="" textlink="">
      <xdr:nvSpPr>
        <xdr:cNvPr id="78" name="楕円 77">
          <a:extLst>
            <a:ext uri="{FF2B5EF4-FFF2-40B4-BE49-F238E27FC236}">
              <a16:creationId xmlns:a16="http://schemas.microsoft.com/office/drawing/2014/main" xmlns="" id="{00000000-0008-0000-0700-00004E000000}"/>
            </a:ext>
          </a:extLst>
        </xdr:cNvPr>
        <xdr:cNvSpPr/>
      </xdr:nvSpPr>
      <xdr:spPr>
        <a:xfrm>
          <a:off x="4584700" y="61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100702</xdr:rowOff>
    </xdr:from>
    <xdr:ext cx="469744" cy="259045"/>
    <xdr:sp macro="" textlink="">
      <xdr:nvSpPr>
        <xdr:cNvPr id="79" name="議会費該当値テキスト">
          <a:extLst>
            <a:ext uri="{FF2B5EF4-FFF2-40B4-BE49-F238E27FC236}">
              <a16:creationId xmlns:a16="http://schemas.microsoft.com/office/drawing/2014/main" xmlns="" id="{00000000-0008-0000-0700-00004F000000}"/>
            </a:ext>
          </a:extLst>
        </xdr:cNvPr>
        <xdr:cNvSpPr txBox="1"/>
      </xdr:nvSpPr>
      <xdr:spPr>
        <a:xfrm>
          <a:off x="4686300" y="61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93015</xdr:rowOff>
    </xdr:from>
    <xdr:to>
      <xdr:col>20</xdr:col>
      <xdr:colOff>38100</xdr:colOff>
      <xdr:row>36</xdr:row>
      <xdr:rowOff>23165</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3746500" y="60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39692</xdr:rowOff>
    </xdr:from>
    <xdr:ext cx="469744"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3562428" y="586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138278</xdr:rowOff>
    </xdr:from>
    <xdr:to>
      <xdr:col>15</xdr:col>
      <xdr:colOff>101600</xdr:colOff>
      <xdr:row>35</xdr:row>
      <xdr:rowOff>68428</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2857500" y="596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84955</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2673428" y="5742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14376</xdr:rowOff>
    </xdr:from>
    <xdr:to>
      <xdr:col>10</xdr:col>
      <xdr:colOff>165100</xdr:colOff>
      <xdr:row>35</xdr:row>
      <xdr:rowOff>115976</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1968500" y="60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107103</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1784428" y="610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126390</xdr:rowOff>
    </xdr:from>
    <xdr:to>
      <xdr:col>6</xdr:col>
      <xdr:colOff>38100</xdr:colOff>
      <xdr:row>35</xdr:row>
      <xdr:rowOff>56540</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079500" y="59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73067</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895428" y="573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xmlns=""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xmlns=""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xmlns=""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xmlns=""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71801</xdr:rowOff>
    </xdr:from>
    <xdr:to>
      <xdr:col>24</xdr:col>
      <xdr:colOff>62865</xdr:colOff>
      <xdr:row>57</xdr:row>
      <xdr:rowOff>151285</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flipV="1">
          <a:off x="4633595" y="8987201"/>
          <a:ext cx="1270" cy="936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155112</xdr:rowOff>
    </xdr:from>
    <xdr:ext cx="534377" cy="259045"/>
    <xdr:sp macro="" textlink="">
      <xdr:nvSpPr>
        <xdr:cNvPr id="110" name="総務費最小値テキスト">
          <a:extLst>
            <a:ext uri="{FF2B5EF4-FFF2-40B4-BE49-F238E27FC236}">
              <a16:creationId xmlns:a16="http://schemas.microsoft.com/office/drawing/2014/main" xmlns="" id="{00000000-0008-0000-0700-00006E000000}"/>
            </a:ext>
          </a:extLst>
        </xdr:cNvPr>
        <xdr:cNvSpPr txBox="1"/>
      </xdr:nvSpPr>
      <xdr:spPr>
        <a:xfrm>
          <a:off x="4686300" y="992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151285</xdr:rowOff>
    </xdr:from>
    <xdr:to>
      <xdr:col>24</xdr:col>
      <xdr:colOff>152400</xdr:colOff>
      <xdr:row>57</xdr:row>
      <xdr:rowOff>151285</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4546600" y="992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18478</xdr:rowOff>
    </xdr:from>
    <xdr:ext cx="599010" cy="259045"/>
    <xdr:sp macro="" textlink="">
      <xdr:nvSpPr>
        <xdr:cNvPr id="112" name="総務費最大値テキスト">
          <a:extLst>
            <a:ext uri="{FF2B5EF4-FFF2-40B4-BE49-F238E27FC236}">
              <a16:creationId xmlns:a16="http://schemas.microsoft.com/office/drawing/2014/main" xmlns="" id="{00000000-0008-0000-0700-000070000000}"/>
            </a:ext>
          </a:extLst>
        </xdr:cNvPr>
        <xdr:cNvSpPr txBox="1"/>
      </xdr:nvSpPr>
      <xdr:spPr>
        <a:xfrm>
          <a:off x="4686300" y="876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71801</xdr:rowOff>
    </xdr:from>
    <xdr:to>
      <xdr:col>24</xdr:col>
      <xdr:colOff>152400</xdr:colOff>
      <xdr:row>52</xdr:row>
      <xdr:rowOff>71801</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4546600" y="8987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44964</xdr:rowOff>
    </xdr:from>
    <xdr:to>
      <xdr:col>24</xdr:col>
      <xdr:colOff>63500</xdr:colOff>
      <xdr:row>57</xdr:row>
      <xdr:rowOff>93783</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3797300" y="9474714"/>
          <a:ext cx="838200" cy="39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9442</xdr:rowOff>
    </xdr:from>
    <xdr:ext cx="534377" cy="259045"/>
    <xdr:sp macro="" textlink="">
      <xdr:nvSpPr>
        <xdr:cNvPr id="115" name="総務費平均値テキスト">
          <a:extLst>
            <a:ext uri="{FF2B5EF4-FFF2-40B4-BE49-F238E27FC236}">
              <a16:creationId xmlns:a16="http://schemas.microsoft.com/office/drawing/2014/main" xmlns="" id="{00000000-0008-0000-0700-000073000000}"/>
            </a:ext>
          </a:extLst>
        </xdr:cNvPr>
        <xdr:cNvSpPr txBox="1"/>
      </xdr:nvSpPr>
      <xdr:spPr>
        <a:xfrm>
          <a:off x="4686300" y="9610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158015</xdr:rowOff>
    </xdr:from>
    <xdr:to>
      <xdr:col>24</xdr:col>
      <xdr:colOff>114300</xdr:colOff>
      <xdr:row>57</xdr:row>
      <xdr:rowOff>88165</xdr:rowOff>
    </xdr:to>
    <xdr:sp macro="" textlink="">
      <xdr:nvSpPr>
        <xdr:cNvPr id="116" name="フローチャート: 判断 115">
          <a:extLst>
            <a:ext uri="{FF2B5EF4-FFF2-40B4-BE49-F238E27FC236}">
              <a16:creationId xmlns:a16="http://schemas.microsoft.com/office/drawing/2014/main" xmlns="" id="{00000000-0008-0000-0700-000074000000}"/>
            </a:ext>
          </a:extLst>
        </xdr:cNvPr>
        <xdr:cNvSpPr/>
      </xdr:nvSpPr>
      <xdr:spPr>
        <a:xfrm>
          <a:off x="45847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44964</xdr:rowOff>
    </xdr:from>
    <xdr:to>
      <xdr:col>19</xdr:col>
      <xdr:colOff>177800</xdr:colOff>
      <xdr:row>57</xdr:row>
      <xdr:rowOff>134013</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flipV="1">
          <a:off x="2908300" y="9474714"/>
          <a:ext cx="889000" cy="43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89856</xdr:rowOff>
    </xdr:from>
    <xdr:to>
      <xdr:col>20</xdr:col>
      <xdr:colOff>38100</xdr:colOff>
      <xdr:row>55</xdr:row>
      <xdr:rowOff>20006</xdr:rowOff>
    </xdr:to>
    <xdr:sp macro="" textlink="">
      <xdr:nvSpPr>
        <xdr:cNvPr id="118" name="フローチャート: 判断 117">
          <a:extLst>
            <a:ext uri="{FF2B5EF4-FFF2-40B4-BE49-F238E27FC236}">
              <a16:creationId xmlns:a16="http://schemas.microsoft.com/office/drawing/2014/main" xmlns="" id="{00000000-0008-0000-0700-000076000000}"/>
            </a:ext>
          </a:extLst>
        </xdr:cNvPr>
        <xdr:cNvSpPr/>
      </xdr:nvSpPr>
      <xdr:spPr>
        <a:xfrm>
          <a:off x="3746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36533</xdr:rowOff>
    </xdr:from>
    <xdr:ext cx="599010" cy="259045"/>
    <xdr:sp macro="" textlink="">
      <xdr:nvSpPr>
        <xdr:cNvPr id="119" name="テキスト ボックス 118">
          <a:extLst>
            <a:ext uri="{FF2B5EF4-FFF2-40B4-BE49-F238E27FC236}">
              <a16:creationId xmlns:a16="http://schemas.microsoft.com/office/drawing/2014/main" xmlns="" id="{00000000-0008-0000-0700-000077000000}"/>
            </a:ext>
          </a:extLst>
        </xdr:cNvPr>
        <xdr:cNvSpPr txBox="1"/>
      </xdr:nvSpPr>
      <xdr:spPr>
        <a:xfrm>
          <a:off x="3497795" y="91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131521</xdr:rowOff>
    </xdr:from>
    <xdr:to>
      <xdr:col>15</xdr:col>
      <xdr:colOff>50800</xdr:colOff>
      <xdr:row>57</xdr:row>
      <xdr:rowOff>134013</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2019300" y="9732721"/>
          <a:ext cx="889000" cy="17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22670</xdr:rowOff>
    </xdr:from>
    <xdr:to>
      <xdr:col>15</xdr:col>
      <xdr:colOff>101600</xdr:colOff>
      <xdr:row>57</xdr:row>
      <xdr:rowOff>124270</xdr:rowOff>
    </xdr:to>
    <xdr:sp macro="" textlink="">
      <xdr:nvSpPr>
        <xdr:cNvPr id="121" name="フローチャート: 判断 120">
          <a:extLst>
            <a:ext uri="{FF2B5EF4-FFF2-40B4-BE49-F238E27FC236}">
              <a16:creationId xmlns:a16="http://schemas.microsoft.com/office/drawing/2014/main" xmlns="" id="{00000000-0008-0000-0700-000079000000}"/>
            </a:ext>
          </a:extLst>
        </xdr:cNvPr>
        <xdr:cNvSpPr/>
      </xdr:nvSpPr>
      <xdr:spPr>
        <a:xfrm>
          <a:off x="2857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140797</xdr:rowOff>
    </xdr:from>
    <xdr:ext cx="534377" cy="259045"/>
    <xdr:sp macro="" textlink="">
      <xdr:nvSpPr>
        <xdr:cNvPr id="122" name="テキスト ボックス 121">
          <a:extLst>
            <a:ext uri="{FF2B5EF4-FFF2-40B4-BE49-F238E27FC236}">
              <a16:creationId xmlns:a16="http://schemas.microsoft.com/office/drawing/2014/main" xmlns="" id="{00000000-0008-0000-0700-00007A000000}"/>
            </a:ext>
          </a:extLst>
        </xdr:cNvPr>
        <xdr:cNvSpPr txBox="1"/>
      </xdr:nvSpPr>
      <xdr:spPr>
        <a:xfrm>
          <a:off x="2641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131521</xdr:rowOff>
    </xdr:from>
    <xdr:to>
      <xdr:col>10</xdr:col>
      <xdr:colOff>114300</xdr:colOff>
      <xdr:row>57</xdr:row>
      <xdr:rowOff>60230</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1130300" y="9732721"/>
          <a:ext cx="889000" cy="10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5187</xdr:rowOff>
    </xdr:from>
    <xdr:to>
      <xdr:col>10</xdr:col>
      <xdr:colOff>165100</xdr:colOff>
      <xdr:row>57</xdr:row>
      <xdr:rowOff>106787</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1968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97914</xdr:rowOff>
    </xdr:from>
    <xdr:ext cx="534377"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1752111" y="987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43587</xdr:rowOff>
    </xdr:from>
    <xdr:to>
      <xdr:col>6</xdr:col>
      <xdr:colOff>38100</xdr:colOff>
      <xdr:row>57</xdr:row>
      <xdr:rowOff>145187</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10795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136314</xdr:rowOff>
    </xdr:from>
    <xdr:ext cx="534377"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863111" y="990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42983</xdr:rowOff>
    </xdr:from>
    <xdr:to>
      <xdr:col>24</xdr:col>
      <xdr:colOff>114300</xdr:colOff>
      <xdr:row>57</xdr:row>
      <xdr:rowOff>144583</xdr:rowOff>
    </xdr:to>
    <xdr:sp macro="" textlink="">
      <xdr:nvSpPr>
        <xdr:cNvPr id="133" name="楕円 132">
          <a:extLst>
            <a:ext uri="{FF2B5EF4-FFF2-40B4-BE49-F238E27FC236}">
              <a16:creationId xmlns:a16="http://schemas.microsoft.com/office/drawing/2014/main" xmlns="" id="{00000000-0008-0000-0700-000085000000}"/>
            </a:ext>
          </a:extLst>
        </xdr:cNvPr>
        <xdr:cNvSpPr/>
      </xdr:nvSpPr>
      <xdr:spPr>
        <a:xfrm>
          <a:off x="4584700" y="981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136442</xdr:rowOff>
    </xdr:from>
    <xdr:ext cx="534377" cy="259045"/>
    <xdr:sp macro="" textlink="">
      <xdr:nvSpPr>
        <xdr:cNvPr id="134" name="総務費該当値テキスト">
          <a:extLst>
            <a:ext uri="{FF2B5EF4-FFF2-40B4-BE49-F238E27FC236}">
              <a16:creationId xmlns:a16="http://schemas.microsoft.com/office/drawing/2014/main" xmlns="" id="{00000000-0008-0000-0700-000086000000}"/>
            </a:ext>
          </a:extLst>
        </xdr:cNvPr>
        <xdr:cNvSpPr txBox="1"/>
      </xdr:nvSpPr>
      <xdr:spPr>
        <a:xfrm>
          <a:off x="4686300" y="973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165614</xdr:rowOff>
    </xdr:from>
    <xdr:to>
      <xdr:col>20</xdr:col>
      <xdr:colOff>38100</xdr:colOff>
      <xdr:row>55</xdr:row>
      <xdr:rowOff>95764</xdr:rowOff>
    </xdr:to>
    <xdr:sp macro="" textlink="">
      <xdr:nvSpPr>
        <xdr:cNvPr id="135" name="楕円 134">
          <a:extLst>
            <a:ext uri="{FF2B5EF4-FFF2-40B4-BE49-F238E27FC236}">
              <a16:creationId xmlns:a16="http://schemas.microsoft.com/office/drawing/2014/main" xmlns="" id="{00000000-0008-0000-0700-000087000000}"/>
            </a:ext>
          </a:extLst>
        </xdr:cNvPr>
        <xdr:cNvSpPr/>
      </xdr:nvSpPr>
      <xdr:spPr>
        <a:xfrm>
          <a:off x="3746500" y="942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86891</xdr:rowOff>
    </xdr:from>
    <xdr:ext cx="59901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3497795" y="951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83213</xdr:rowOff>
    </xdr:from>
    <xdr:to>
      <xdr:col>15</xdr:col>
      <xdr:colOff>101600</xdr:colOff>
      <xdr:row>58</xdr:row>
      <xdr:rowOff>13363</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2857500" y="985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4490</xdr:rowOff>
    </xdr:from>
    <xdr:ext cx="534377"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2641111" y="99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80721</xdr:rowOff>
    </xdr:from>
    <xdr:to>
      <xdr:col>10</xdr:col>
      <xdr:colOff>165100</xdr:colOff>
      <xdr:row>57</xdr:row>
      <xdr:rowOff>10871</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1968500" y="968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27398</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1752111" y="945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9430</xdr:rowOff>
    </xdr:from>
    <xdr:to>
      <xdr:col>6</xdr:col>
      <xdr:colOff>38100</xdr:colOff>
      <xdr:row>57</xdr:row>
      <xdr:rowOff>111030</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1079500" y="978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127557</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863111" y="955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xmlns=""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xmlns=""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xmlns=""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xmlns=""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xmlns=""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xmlns=""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xmlns=""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51552</xdr:rowOff>
    </xdr:from>
    <xdr:to>
      <xdr:col>24</xdr:col>
      <xdr:colOff>62865</xdr:colOff>
      <xdr:row>78</xdr:row>
      <xdr:rowOff>10516</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flipV="1">
          <a:off x="4633595" y="12224502"/>
          <a:ext cx="1270" cy="1159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14343</xdr:rowOff>
    </xdr:from>
    <xdr:ext cx="599010" cy="259045"/>
    <xdr:sp macro="" textlink="">
      <xdr:nvSpPr>
        <xdr:cNvPr id="170" name="民生費最小値テキスト">
          <a:extLst>
            <a:ext uri="{FF2B5EF4-FFF2-40B4-BE49-F238E27FC236}">
              <a16:creationId xmlns:a16="http://schemas.microsoft.com/office/drawing/2014/main" xmlns="" id="{00000000-0008-0000-0700-0000AA000000}"/>
            </a:ext>
          </a:extLst>
        </xdr:cNvPr>
        <xdr:cNvSpPr txBox="1"/>
      </xdr:nvSpPr>
      <xdr:spPr>
        <a:xfrm>
          <a:off x="4686300" y="133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10516</xdr:rowOff>
    </xdr:from>
    <xdr:to>
      <xdr:col>24</xdr:col>
      <xdr:colOff>152400</xdr:colOff>
      <xdr:row>78</xdr:row>
      <xdr:rowOff>10516</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3383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169679</xdr:rowOff>
    </xdr:from>
    <xdr:ext cx="599010" cy="259045"/>
    <xdr:sp macro="" textlink="">
      <xdr:nvSpPr>
        <xdr:cNvPr id="172" name="民生費最大値テキスト">
          <a:extLst>
            <a:ext uri="{FF2B5EF4-FFF2-40B4-BE49-F238E27FC236}">
              <a16:creationId xmlns:a16="http://schemas.microsoft.com/office/drawing/2014/main" xmlns="" id="{00000000-0008-0000-0700-0000AC000000}"/>
            </a:ext>
          </a:extLst>
        </xdr:cNvPr>
        <xdr:cNvSpPr txBox="1"/>
      </xdr:nvSpPr>
      <xdr:spPr>
        <a:xfrm>
          <a:off x="4686300" y="11999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51552</xdr:rowOff>
    </xdr:from>
    <xdr:to>
      <xdr:col>24</xdr:col>
      <xdr:colOff>152400</xdr:colOff>
      <xdr:row>71</xdr:row>
      <xdr:rowOff>51552</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222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77149</xdr:rowOff>
    </xdr:from>
    <xdr:to>
      <xdr:col>24</xdr:col>
      <xdr:colOff>63500</xdr:colOff>
      <xdr:row>77</xdr:row>
      <xdr:rowOff>97245</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flipV="1">
          <a:off x="3797300" y="13107349"/>
          <a:ext cx="838200" cy="19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99524</xdr:rowOff>
    </xdr:from>
    <xdr:ext cx="599010" cy="259045"/>
    <xdr:sp macro="" textlink="">
      <xdr:nvSpPr>
        <xdr:cNvPr id="175" name="民生費平均値テキスト">
          <a:extLst>
            <a:ext uri="{FF2B5EF4-FFF2-40B4-BE49-F238E27FC236}">
              <a16:creationId xmlns:a16="http://schemas.microsoft.com/office/drawing/2014/main" xmlns="" id="{00000000-0008-0000-0700-0000AF000000}"/>
            </a:ext>
          </a:extLst>
        </xdr:cNvPr>
        <xdr:cNvSpPr txBox="1"/>
      </xdr:nvSpPr>
      <xdr:spPr>
        <a:xfrm>
          <a:off x="4686300" y="127868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76647</xdr:rowOff>
    </xdr:from>
    <xdr:to>
      <xdr:col>24</xdr:col>
      <xdr:colOff>114300</xdr:colOff>
      <xdr:row>76</xdr:row>
      <xdr:rowOff>6796</xdr:rowOff>
    </xdr:to>
    <xdr:sp macro="" textlink="">
      <xdr:nvSpPr>
        <xdr:cNvPr id="176" name="フローチャート: 判断 175">
          <a:extLst>
            <a:ext uri="{FF2B5EF4-FFF2-40B4-BE49-F238E27FC236}">
              <a16:creationId xmlns:a16="http://schemas.microsoft.com/office/drawing/2014/main" xmlns="" id="{00000000-0008-0000-0700-0000B0000000}"/>
            </a:ext>
          </a:extLst>
        </xdr:cNvPr>
        <xdr:cNvSpPr/>
      </xdr:nvSpPr>
      <xdr:spPr>
        <a:xfrm>
          <a:off x="4584700" y="129353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97245</xdr:rowOff>
    </xdr:from>
    <xdr:to>
      <xdr:col>19</xdr:col>
      <xdr:colOff>177800</xdr:colOff>
      <xdr:row>77</xdr:row>
      <xdr:rowOff>160378</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flipV="1">
          <a:off x="2908300" y="13298895"/>
          <a:ext cx="889000" cy="6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116959</xdr:rowOff>
    </xdr:from>
    <xdr:to>
      <xdr:col>20</xdr:col>
      <xdr:colOff>38100</xdr:colOff>
      <xdr:row>77</xdr:row>
      <xdr:rowOff>47109</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3746500" y="13147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63636</xdr:rowOff>
    </xdr:from>
    <xdr:ext cx="599010" cy="259045"/>
    <xdr:sp macro="" textlink="">
      <xdr:nvSpPr>
        <xdr:cNvPr id="179" name="テキスト ボックス 178">
          <a:extLst>
            <a:ext uri="{FF2B5EF4-FFF2-40B4-BE49-F238E27FC236}">
              <a16:creationId xmlns:a16="http://schemas.microsoft.com/office/drawing/2014/main" xmlns="" id="{00000000-0008-0000-0700-0000B3000000}"/>
            </a:ext>
          </a:extLst>
        </xdr:cNvPr>
        <xdr:cNvSpPr txBox="1"/>
      </xdr:nvSpPr>
      <xdr:spPr>
        <a:xfrm>
          <a:off x="3497795" y="1292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160378</xdr:rowOff>
    </xdr:from>
    <xdr:to>
      <xdr:col>15</xdr:col>
      <xdr:colOff>50800</xdr:colOff>
      <xdr:row>78</xdr:row>
      <xdr:rowOff>25719</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2019300" y="13362028"/>
          <a:ext cx="889000" cy="3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130460</xdr:rowOff>
    </xdr:from>
    <xdr:to>
      <xdr:col>15</xdr:col>
      <xdr:colOff>101600</xdr:colOff>
      <xdr:row>77</xdr:row>
      <xdr:rowOff>60610</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2857500" y="1316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77136</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2608795" y="12935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25719</xdr:rowOff>
    </xdr:from>
    <xdr:to>
      <xdr:col>10</xdr:col>
      <xdr:colOff>114300</xdr:colOff>
      <xdr:row>78</xdr:row>
      <xdr:rowOff>34708</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1130300" y="13398819"/>
          <a:ext cx="889000" cy="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4632</xdr:rowOff>
    </xdr:from>
    <xdr:to>
      <xdr:col>10</xdr:col>
      <xdr:colOff>165100</xdr:colOff>
      <xdr:row>77</xdr:row>
      <xdr:rowOff>106232</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1968500" y="1320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122759</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1719795" y="12981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6336</xdr:rowOff>
    </xdr:from>
    <xdr:to>
      <xdr:col>6</xdr:col>
      <xdr:colOff>38100</xdr:colOff>
      <xdr:row>77</xdr:row>
      <xdr:rowOff>107936</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079500" y="1320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124463</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830795" y="12983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26349</xdr:rowOff>
    </xdr:from>
    <xdr:to>
      <xdr:col>24</xdr:col>
      <xdr:colOff>114300</xdr:colOff>
      <xdr:row>76</xdr:row>
      <xdr:rowOff>127949</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4584700" y="1305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4776</xdr:rowOff>
    </xdr:from>
    <xdr:ext cx="599010" cy="259045"/>
    <xdr:sp macro="" textlink="">
      <xdr:nvSpPr>
        <xdr:cNvPr id="194" name="民生費該当値テキスト">
          <a:extLst>
            <a:ext uri="{FF2B5EF4-FFF2-40B4-BE49-F238E27FC236}">
              <a16:creationId xmlns:a16="http://schemas.microsoft.com/office/drawing/2014/main" xmlns="" id="{00000000-0008-0000-0700-0000C2000000}"/>
            </a:ext>
          </a:extLst>
        </xdr:cNvPr>
        <xdr:cNvSpPr txBox="1"/>
      </xdr:nvSpPr>
      <xdr:spPr>
        <a:xfrm>
          <a:off x="4686300" y="13034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46445</xdr:rowOff>
    </xdr:from>
    <xdr:to>
      <xdr:col>20</xdr:col>
      <xdr:colOff>38100</xdr:colOff>
      <xdr:row>77</xdr:row>
      <xdr:rowOff>148045</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3746500" y="132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139172</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497795" y="1334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109578</xdr:rowOff>
    </xdr:from>
    <xdr:to>
      <xdr:col>15</xdr:col>
      <xdr:colOff>101600</xdr:colOff>
      <xdr:row>78</xdr:row>
      <xdr:rowOff>39728</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2857500" y="1331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30855</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2608795" y="1340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146369</xdr:rowOff>
    </xdr:from>
    <xdr:to>
      <xdr:col>10</xdr:col>
      <xdr:colOff>165100</xdr:colOff>
      <xdr:row>78</xdr:row>
      <xdr:rowOff>76519</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1968500" y="1334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67646</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1719795" y="1344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155358</xdr:rowOff>
    </xdr:from>
    <xdr:to>
      <xdr:col>6</xdr:col>
      <xdr:colOff>38100</xdr:colOff>
      <xdr:row>78</xdr:row>
      <xdr:rowOff>85508</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079500" y="1335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76635</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830795" y="1344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a16="http://schemas.microsoft.com/office/drawing/2014/main" xmlns=""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32372</xdr:rowOff>
    </xdr:from>
    <xdr:to>
      <xdr:col>24</xdr:col>
      <xdr:colOff>62865</xdr:colOff>
      <xdr:row>98</xdr:row>
      <xdr:rowOff>46134</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flipV="1">
          <a:off x="4633595" y="15462872"/>
          <a:ext cx="1270" cy="138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49961</xdr:rowOff>
    </xdr:from>
    <xdr:ext cx="534377" cy="259045"/>
    <xdr:sp macro="" textlink="">
      <xdr:nvSpPr>
        <xdr:cNvPr id="226" name="衛生費最小値テキスト">
          <a:extLst>
            <a:ext uri="{FF2B5EF4-FFF2-40B4-BE49-F238E27FC236}">
              <a16:creationId xmlns:a16="http://schemas.microsoft.com/office/drawing/2014/main" xmlns="" id="{00000000-0008-0000-0700-0000E2000000}"/>
            </a:ext>
          </a:extLst>
        </xdr:cNvPr>
        <xdr:cNvSpPr txBox="1"/>
      </xdr:nvSpPr>
      <xdr:spPr>
        <a:xfrm>
          <a:off x="4686300" y="168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46134</xdr:rowOff>
    </xdr:from>
    <xdr:to>
      <xdr:col>24</xdr:col>
      <xdr:colOff>152400</xdr:colOff>
      <xdr:row>98</xdr:row>
      <xdr:rowOff>46134</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4546600" y="168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150499</xdr:rowOff>
    </xdr:from>
    <xdr:ext cx="534377" cy="259045"/>
    <xdr:sp macro="" textlink="">
      <xdr:nvSpPr>
        <xdr:cNvPr id="228" name="衛生費最大値テキスト">
          <a:extLst>
            <a:ext uri="{FF2B5EF4-FFF2-40B4-BE49-F238E27FC236}">
              <a16:creationId xmlns:a16="http://schemas.microsoft.com/office/drawing/2014/main" xmlns="" id="{00000000-0008-0000-0700-0000E4000000}"/>
            </a:ext>
          </a:extLst>
        </xdr:cNvPr>
        <xdr:cNvSpPr txBox="1"/>
      </xdr:nvSpPr>
      <xdr:spPr>
        <a:xfrm>
          <a:off x="4686300" y="1523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32372</xdr:rowOff>
    </xdr:from>
    <xdr:to>
      <xdr:col>24</xdr:col>
      <xdr:colOff>152400</xdr:colOff>
      <xdr:row>90</xdr:row>
      <xdr:rowOff>32372</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4546600" y="1546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162926</xdr:rowOff>
    </xdr:from>
    <xdr:to>
      <xdr:col>24</xdr:col>
      <xdr:colOff>63500</xdr:colOff>
      <xdr:row>97</xdr:row>
      <xdr:rowOff>123675</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3797300" y="16622126"/>
          <a:ext cx="838200" cy="13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142730</xdr:rowOff>
    </xdr:from>
    <xdr:ext cx="534377" cy="259045"/>
    <xdr:sp macro="" textlink="">
      <xdr:nvSpPr>
        <xdr:cNvPr id="231" name="衛生費平均値テキスト">
          <a:extLst>
            <a:ext uri="{FF2B5EF4-FFF2-40B4-BE49-F238E27FC236}">
              <a16:creationId xmlns:a16="http://schemas.microsoft.com/office/drawing/2014/main" xmlns="" id="{00000000-0008-0000-0700-0000E7000000}"/>
            </a:ext>
          </a:extLst>
        </xdr:cNvPr>
        <xdr:cNvSpPr txBox="1"/>
      </xdr:nvSpPr>
      <xdr:spPr>
        <a:xfrm>
          <a:off x="4686300" y="16259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119853</xdr:rowOff>
    </xdr:from>
    <xdr:to>
      <xdr:col>24</xdr:col>
      <xdr:colOff>114300</xdr:colOff>
      <xdr:row>96</xdr:row>
      <xdr:rowOff>50003</xdr:rowOff>
    </xdr:to>
    <xdr:sp macro="" textlink="">
      <xdr:nvSpPr>
        <xdr:cNvPr id="232" name="フローチャート: 判断 231">
          <a:extLst>
            <a:ext uri="{FF2B5EF4-FFF2-40B4-BE49-F238E27FC236}">
              <a16:creationId xmlns:a16="http://schemas.microsoft.com/office/drawing/2014/main" xmlns="" id="{00000000-0008-0000-0700-0000E8000000}"/>
            </a:ext>
          </a:extLst>
        </xdr:cNvPr>
        <xdr:cNvSpPr/>
      </xdr:nvSpPr>
      <xdr:spPr>
        <a:xfrm>
          <a:off x="45847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123675</xdr:rowOff>
    </xdr:from>
    <xdr:to>
      <xdr:col>19</xdr:col>
      <xdr:colOff>177800</xdr:colOff>
      <xdr:row>97</xdr:row>
      <xdr:rowOff>127172</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flipV="1">
          <a:off x="2908300" y="16754325"/>
          <a:ext cx="889000" cy="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120447</xdr:rowOff>
    </xdr:from>
    <xdr:to>
      <xdr:col>20</xdr:col>
      <xdr:colOff>38100</xdr:colOff>
      <xdr:row>97</xdr:row>
      <xdr:rowOff>50597</xdr:rowOff>
    </xdr:to>
    <xdr:sp macro="" textlink="">
      <xdr:nvSpPr>
        <xdr:cNvPr id="234" name="フローチャート: 判断 233">
          <a:extLst>
            <a:ext uri="{FF2B5EF4-FFF2-40B4-BE49-F238E27FC236}">
              <a16:creationId xmlns:a16="http://schemas.microsoft.com/office/drawing/2014/main" xmlns="" id="{00000000-0008-0000-0700-0000EA000000}"/>
            </a:ext>
          </a:extLst>
        </xdr:cNvPr>
        <xdr:cNvSpPr/>
      </xdr:nvSpPr>
      <xdr:spPr>
        <a:xfrm>
          <a:off x="3746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67124</xdr:rowOff>
    </xdr:from>
    <xdr:ext cx="534377" cy="259045"/>
    <xdr:sp macro="" textlink="">
      <xdr:nvSpPr>
        <xdr:cNvPr id="235" name="テキスト ボックス 234">
          <a:extLst>
            <a:ext uri="{FF2B5EF4-FFF2-40B4-BE49-F238E27FC236}">
              <a16:creationId xmlns:a16="http://schemas.microsoft.com/office/drawing/2014/main" xmlns="" id="{00000000-0008-0000-0700-0000EB000000}"/>
            </a:ext>
          </a:extLst>
        </xdr:cNvPr>
        <xdr:cNvSpPr txBox="1"/>
      </xdr:nvSpPr>
      <xdr:spPr>
        <a:xfrm>
          <a:off x="3530111" y="163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127172</xdr:rowOff>
    </xdr:from>
    <xdr:to>
      <xdr:col>15</xdr:col>
      <xdr:colOff>50800</xdr:colOff>
      <xdr:row>97</xdr:row>
      <xdr:rowOff>134099</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flipV="1">
          <a:off x="2019300" y="16757822"/>
          <a:ext cx="889000" cy="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145112</xdr:rowOff>
    </xdr:from>
    <xdr:to>
      <xdr:col>15</xdr:col>
      <xdr:colOff>101600</xdr:colOff>
      <xdr:row>97</xdr:row>
      <xdr:rowOff>75262</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2857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91789</xdr:rowOff>
    </xdr:from>
    <xdr:ext cx="534377" cy="259045"/>
    <xdr:sp macro="" textlink="">
      <xdr:nvSpPr>
        <xdr:cNvPr id="238" name="テキスト ボックス 237">
          <a:extLst>
            <a:ext uri="{FF2B5EF4-FFF2-40B4-BE49-F238E27FC236}">
              <a16:creationId xmlns:a16="http://schemas.microsoft.com/office/drawing/2014/main" xmlns="" id="{00000000-0008-0000-0700-0000EE000000}"/>
            </a:ext>
          </a:extLst>
        </xdr:cNvPr>
        <xdr:cNvSpPr txBox="1"/>
      </xdr:nvSpPr>
      <xdr:spPr>
        <a:xfrm>
          <a:off x="2641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134099</xdr:rowOff>
    </xdr:from>
    <xdr:to>
      <xdr:col>10</xdr:col>
      <xdr:colOff>114300</xdr:colOff>
      <xdr:row>97</xdr:row>
      <xdr:rowOff>159427</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flipV="1">
          <a:off x="1130300" y="16764749"/>
          <a:ext cx="889000" cy="2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80807</xdr:rowOff>
    </xdr:from>
    <xdr:to>
      <xdr:col>10</xdr:col>
      <xdr:colOff>165100</xdr:colOff>
      <xdr:row>97</xdr:row>
      <xdr:rowOff>10957</xdr:rowOff>
    </xdr:to>
    <xdr:sp macro="" textlink="">
      <xdr:nvSpPr>
        <xdr:cNvPr id="240" name="フローチャート: 判断 239">
          <a:extLst>
            <a:ext uri="{FF2B5EF4-FFF2-40B4-BE49-F238E27FC236}">
              <a16:creationId xmlns:a16="http://schemas.microsoft.com/office/drawing/2014/main" xmlns="" id="{00000000-0008-0000-0700-0000F0000000}"/>
            </a:ext>
          </a:extLst>
        </xdr:cNvPr>
        <xdr:cNvSpPr/>
      </xdr:nvSpPr>
      <xdr:spPr>
        <a:xfrm>
          <a:off x="1968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27484</xdr:rowOff>
    </xdr:from>
    <xdr:ext cx="534377"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1752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131671</xdr:rowOff>
    </xdr:from>
    <xdr:to>
      <xdr:col>6</xdr:col>
      <xdr:colOff>38100</xdr:colOff>
      <xdr:row>97</xdr:row>
      <xdr:rowOff>61821</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1079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78348</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863111" y="1636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112126</xdr:rowOff>
    </xdr:from>
    <xdr:to>
      <xdr:col>24</xdr:col>
      <xdr:colOff>114300</xdr:colOff>
      <xdr:row>97</xdr:row>
      <xdr:rowOff>42276</xdr:rowOff>
    </xdr:to>
    <xdr:sp macro="" textlink="">
      <xdr:nvSpPr>
        <xdr:cNvPr id="249" name="楕円 248">
          <a:extLst>
            <a:ext uri="{FF2B5EF4-FFF2-40B4-BE49-F238E27FC236}">
              <a16:creationId xmlns:a16="http://schemas.microsoft.com/office/drawing/2014/main" xmlns="" id="{00000000-0008-0000-0700-0000F9000000}"/>
            </a:ext>
          </a:extLst>
        </xdr:cNvPr>
        <xdr:cNvSpPr/>
      </xdr:nvSpPr>
      <xdr:spPr>
        <a:xfrm>
          <a:off x="4584700" y="1657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90553</xdr:rowOff>
    </xdr:from>
    <xdr:ext cx="534377" cy="259045"/>
    <xdr:sp macro="" textlink="">
      <xdr:nvSpPr>
        <xdr:cNvPr id="250" name="衛生費該当値テキスト">
          <a:extLst>
            <a:ext uri="{FF2B5EF4-FFF2-40B4-BE49-F238E27FC236}">
              <a16:creationId xmlns:a16="http://schemas.microsoft.com/office/drawing/2014/main" xmlns="" id="{00000000-0008-0000-0700-0000FA000000}"/>
            </a:ext>
          </a:extLst>
        </xdr:cNvPr>
        <xdr:cNvSpPr txBox="1"/>
      </xdr:nvSpPr>
      <xdr:spPr>
        <a:xfrm>
          <a:off x="4686300" y="1654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72875</xdr:rowOff>
    </xdr:from>
    <xdr:to>
      <xdr:col>20</xdr:col>
      <xdr:colOff>38100</xdr:colOff>
      <xdr:row>98</xdr:row>
      <xdr:rowOff>3025</xdr:rowOff>
    </xdr:to>
    <xdr:sp macro="" textlink="">
      <xdr:nvSpPr>
        <xdr:cNvPr id="251" name="楕円 250">
          <a:extLst>
            <a:ext uri="{FF2B5EF4-FFF2-40B4-BE49-F238E27FC236}">
              <a16:creationId xmlns:a16="http://schemas.microsoft.com/office/drawing/2014/main" xmlns="" id="{00000000-0008-0000-0700-0000FB000000}"/>
            </a:ext>
          </a:extLst>
        </xdr:cNvPr>
        <xdr:cNvSpPr/>
      </xdr:nvSpPr>
      <xdr:spPr>
        <a:xfrm>
          <a:off x="3746500" y="1670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165602</xdr:rowOff>
    </xdr:from>
    <xdr:ext cx="534377"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3530111" y="1679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76372</xdr:rowOff>
    </xdr:from>
    <xdr:to>
      <xdr:col>15</xdr:col>
      <xdr:colOff>101600</xdr:colOff>
      <xdr:row>98</xdr:row>
      <xdr:rowOff>6522</xdr:rowOff>
    </xdr:to>
    <xdr:sp macro="" textlink="">
      <xdr:nvSpPr>
        <xdr:cNvPr id="253" name="楕円 252">
          <a:extLst>
            <a:ext uri="{FF2B5EF4-FFF2-40B4-BE49-F238E27FC236}">
              <a16:creationId xmlns:a16="http://schemas.microsoft.com/office/drawing/2014/main" xmlns="" id="{00000000-0008-0000-0700-0000FD000000}"/>
            </a:ext>
          </a:extLst>
        </xdr:cNvPr>
        <xdr:cNvSpPr/>
      </xdr:nvSpPr>
      <xdr:spPr>
        <a:xfrm>
          <a:off x="2857500" y="1670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169099</xdr:rowOff>
    </xdr:from>
    <xdr:ext cx="534377"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2641111" y="1679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83299</xdr:rowOff>
    </xdr:from>
    <xdr:to>
      <xdr:col>10</xdr:col>
      <xdr:colOff>165100</xdr:colOff>
      <xdr:row>98</xdr:row>
      <xdr:rowOff>13449</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1968500" y="1671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4576</xdr:rowOff>
    </xdr:from>
    <xdr:ext cx="534377"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1752111" y="1680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108627</xdr:rowOff>
    </xdr:from>
    <xdr:to>
      <xdr:col>6</xdr:col>
      <xdr:colOff>38100</xdr:colOff>
      <xdr:row>98</xdr:row>
      <xdr:rowOff>38777</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1079500" y="1673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29904</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863111" y="1683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xmlns=""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xmlns=""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xmlns=""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xmlns="" id="{00000000-0008-0000-07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xmlns="" id="{00000000-0008-0000-07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xmlns=""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25400</xdr:rowOff>
    </xdr:from>
    <xdr:to>
      <xdr:col>54</xdr:col>
      <xdr:colOff>189865</xdr:colOff>
      <xdr:row>38</xdr:row>
      <xdr:rowOff>139700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flipV="1">
          <a:off x="10475595" y="5168900"/>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1" name="労働費最小値テキスト">
          <a:extLst>
            <a:ext uri="{FF2B5EF4-FFF2-40B4-BE49-F238E27FC236}">
              <a16:creationId xmlns:a16="http://schemas.microsoft.com/office/drawing/2014/main" xmlns="" id="{00000000-0008-0000-0700-000019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143527</xdr:rowOff>
    </xdr:from>
    <xdr:ext cx="469744" cy="259045"/>
    <xdr:sp macro="" textlink="">
      <xdr:nvSpPr>
        <xdr:cNvPr id="283" name="労働費最大値テキスト">
          <a:extLst>
            <a:ext uri="{FF2B5EF4-FFF2-40B4-BE49-F238E27FC236}">
              <a16:creationId xmlns:a16="http://schemas.microsoft.com/office/drawing/2014/main" xmlns="" id="{00000000-0008-0000-0700-00001B010000}"/>
            </a:ext>
          </a:extLst>
        </xdr:cNvPr>
        <xdr:cNvSpPr txBox="1"/>
      </xdr:nvSpPr>
      <xdr:spPr>
        <a:xfrm>
          <a:off x="10528300" y="49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25400</xdr:rowOff>
    </xdr:from>
    <xdr:to>
      <xdr:col>55</xdr:col>
      <xdr:colOff>88900</xdr:colOff>
      <xdr:row>30</xdr:row>
      <xdr:rowOff>25400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10388600" y="516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17628</xdr:rowOff>
    </xdr:from>
    <xdr:to>
      <xdr:col>55</xdr:col>
      <xdr:colOff>0</xdr:colOff>
      <xdr:row>35</xdr:row>
      <xdr:rowOff>59233</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9639300" y="6018378"/>
          <a:ext cx="8382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60012</xdr:rowOff>
    </xdr:from>
    <xdr:ext cx="378565" cy="259045"/>
    <xdr:sp macro="" textlink="">
      <xdr:nvSpPr>
        <xdr:cNvPr id="286" name="労働費平均値テキスト">
          <a:extLst>
            <a:ext uri="{FF2B5EF4-FFF2-40B4-BE49-F238E27FC236}">
              <a16:creationId xmlns:a16="http://schemas.microsoft.com/office/drawing/2014/main" xmlns="" id="{00000000-0008-0000-0700-00001E010000}"/>
            </a:ext>
          </a:extLst>
        </xdr:cNvPr>
        <xdr:cNvSpPr txBox="1"/>
      </xdr:nvSpPr>
      <xdr:spPr>
        <a:xfrm>
          <a:off x="10528300" y="62322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81585</xdr:rowOff>
    </xdr:from>
    <xdr:to>
      <xdr:col>55</xdr:col>
      <xdr:colOff>50800</xdr:colOff>
      <xdr:row>37</xdr:row>
      <xdr:rowOff>11735</xdr:rowOff>
    </xdr:to>
    <xdr:sp macro="" textlink="">
      <xdr:nvSpPr>
        <xdr:cNvPr id="287" name="フローチャート: 判断 286">
          <a:extLst>
            <a:ext uri="{FF2B5EF4-FFF2-40B4-BE49-F238E27FC236}">
              <a16:creationId xmlns:a16="http://schemas.microsoft.com/office/drawing/2014/main" xmlns="" id="{00000000-0008-0000-0700-00001F010000}"/>
            </a:ext>
          </a:extLst>
        </xdr:cNvPr>
        <xdr:cNvSpPr/>
      </xdr:nvSpPr>
      <xdr:spPr>
        <a:xfrm>
          <a:off x="10426700" y="62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152959</xdr:rowOff>
    </xdr:from>
    <xdr:to>
      <xdr:col>50</xdr:col>
      <xdr:colOff>114300</xdr:colOff>
      <xdr:row>35</xdr:row>
      <xdr:rowOff>17628</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8750300" y="5810809"/>
          <a:ext cx="889000" cy="20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80670</xdr:rowOff>
    </xdr:from>
    <xdr:to>
      <xdr:col>50</xdr:col>
      <xdr:colOff>165100</xdr:colOff>
      <xdr:row>37</xdr:row>
      <xdr:rowOff>10820</xdr:rowOff>
    </xdr:to>
    <xdr:sp macro="" textlink="">
      <xdr:nvSpPr>
        <xdr:cNvPr id="289" name="フローチャート: 判断 288">
          <a:extLst>
            <a:ext uri="{FF2B5EF4-FFF2-40B4-BE49-F238E27FC236}">
              <a16:creationId xmlns:a16="http://schemas.microsoft.com/office/drawing/2014/main" xmlns="" id="{00000000-0008-0000-0700-000021010000}"/>
            </a:ext>
          </a:extLst>
        </xdr:cNvPr>
        <xdr:cNvSpPr/>
      </xdr:nvSpPr>
      <xdr:spPr>
        <a:xfrm>
          <a:off x="95885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1947</xdr:rowOff>
    </xdr:from>
    <xdr:ext cx="378565" cy="259045"/>
    <xdr:sp macro="" textlink="">
      <xdr:nvSpPr>
        <xdr:cNvPr id="290" name="テキスト ボックス 289">
          <a:extLst>
            <a:ext uri="{FF2B5EF4-FFF2-40B4-BE49-F238E27FC236}">
              <a16:creationId xmlns:a16="http://schemas.microsoft.com/office/drawing/2014/main" xmlns="" id="{00000000-0008-0000-0700-000022010000}"/>
            </a:ext>
          </a:extLst>
        </xdr:cNvPr>
        <xdr:cNvSpPr txBox="1"/>
      </xdr:nvSpPr>
      <xdr:spPr>
        <a:xfrm>
          <a:off x="9450017" y="634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152959</xdr:rowOff>
    </xdr:from>
    <xdr:to>
      <xdr:col>45</xdr:col>
      <xdr:colOff>177800</xdr:colOff>
      <xdr:row>34</xdr:row>
      <xdr:rowOff>12598</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flipV="1">
          <a:off x="7861300" y="5810809"/>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62840</xdr:rowOff>
    </xdr:from>
    <xdr:to>
      <xdr:col>46</xdr:col>
      <xdr:colOff>38100</xdr:colOff>
      <xdr:row>36</xdr:row>
      <xdr:rowOff>164440</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8699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155567</xdr:rowOff>
    </xdr:from>
    <xdr:ext cx="378565" cy="259045"/>
    <xdr:sp macro="" textlink="">
      <xdr:nvSpPr>
        <xdr:cNvPr id="293" name="テキスト ボックス 292">
          <a:extLst>
            <a:ext uri="{FF2B5EF4-FFF2-40B4-BE49-F238E27FC236}">
              <a16:creationId xmlns:a16="http://schemas.microsoft.com/office/drawing/2014/main" xmlns="" id="{00000000-0008-0000-0700-000025010000}"/>
            </a:ext>
          </a:extLst>
        </xdr:cNvPr>
        <xdr:cNvSpPr txBox="1"/>
      </xdr:nvSpPr>
      <xdr:spPr>
        <a:xfrm>
          <a:off x="8561017" y="6327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11684</xdr:rowOff>
    </xdr:from>
    <xdr:to>
      <xdr:col>41</xdr:col>
      <xdr:colOff>50800</xdr:colOff>
      <xdr:row>34</xdr:row>
      <xdr:rowOff>12598</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6972300" y="584098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51867</xdr:rowOff>
    </xdr:from>
    <xdr:to>
      <xdr:col>41</xdr:col>
      <xdr:colOff>101600</xdr:colOff>
      <xdr:row>36</xdr:row>
      <xdr:rowOff>153467</xdr:rowOff>
    </xdr:to>
    <xdr:sp macro="" textlink="">
      <xdr:nvSpPr>
        <xdr:cNvPr id="295" name="フローチャート: 判断 294">
          <a:extLst>
            <a:ext uri="{FF2B5EF4-FFF2-40B4-BE49-F238E27FC236}">
              <a16:creationId xmlns:a16="http://schemas.microsoft.com/office/drawing/2014/main" xmlns="" id="{00000000-0008-0000-0700-000027010000}"/>
            </a:ext>
          </a:extLst>
        </xdr:cNvPr>
        <xdr:cNvSpPr/>
      </xdr:nvSpPr>
      <xdr:spPr>
        <a:xfrm>
          <a:off x="7810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144594</xdr:rowOff>
    </xdr:from>
    <xdr:ext cx="378565"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7672017" y="6316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167996</xdr:rowOff>
    </xdr:from>
    <xdr:to>
      <xdr:col>36</xdr:col>
      <xdr:colOff>165100</xdr:colOff>
      <xdr:row>36</xdr:row>
      <xdr:rowOff>98146</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6921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89273</xdr:rowOff>
    </xdr:from>
    <xdr:ext cx="378565"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6783017" y="6261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8433</xdr:rowOff>
    </xdr:from>
    <xdr:to>
      <xdr:col>55</xdr:col>
      <xdr:colOff>50800</xdr:colOff>
      <xdr:row>35</xdr:row>
      <xdr:rowOff>110033</xdr:rowOff>
    </xdr:to>
    <xdr:sp macro="" textlink="">
      <xdr:nvSpPr>
        <xdr:cNvPr id="304" name="楕円 303">
          <a:extLst>
            <a:ext uri="{FF2B5EF4-FFF2-40B4-BE49-F238E27FC236}">
              <a16:creationId xmlns:a16="http://schemas.microsoft.com/office/drawing/2014/main" xmlns="" id="{00000000-0008-0000-0700-000030010000}"/>
            </a:ext>
          </a:extLst>
        </xdr:cNvPr>
        <xdr:cNvSpPr/>
      </xdr:nvSpPr>
      <xdr:spPr>
        <a:xfrm>
          <a:off x="10426700" y="600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31310</xdr:rowOff>
    </xdr:from>
    <xdr:ext cx="469744" cy="259045"/>
    <xdr:sp macro="" textlink="">
      <xdr:nvSpPr>
        <xdr:cNvPr id="305" name="労働費該当値テキスト">
          <a:extLst>
            <a:ext uri="{FF2B5EF4-FFF2-40B4-BE49-F238E27FC236}">
              <a16:creationId xmlns:a16="http://schemas.microsoft.com/office/drawing/2014/main" xmlns="" id="{00000000-0008-0000-0700-000031010000}"/>
            </a:ext>
          </a:extLst>
        </xdr:cNvPr>
        <xdr:cNvSpPr txBox="1"/>
      </xdr:nvSpPr>
      <xdr:spPr>
        <a:xfrm>
          <a:off x="10528300" y="58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138278</xdr:rowOff>
    </xdr:from>
    <xdr:to>
      <xdr:col>50</xdr:col>
      <xdr:colOff>165100</xdr:colOff>
      <xdr:row>35</xdr:row>
      <xdr:rowOff>68428</xdr:rowOff>
    </xdr:to>
    <xdr:sp macro="" textlink="">
      <xdr:nvSpPr>
        <xdr:cNvPr id="306" name="楕円 305">
          <a:extLst>
            <a:ext uri="{FF2B5EF4-FFF2-40B4-BE49-F238E27FC236}">
              <a16:creationId xmlns:a16="http://schemas.microsoft.com/office/drawing/2014/main" xmlns="" id="{00000000-0008-0000-0700-000032010000}"/>
            </a:ext>
          </a:extLst>
        </xdr:cNvPr>
        <xdr:cNvSpPr/>
      </xdr:nvSpPr>
      <xdr:spPr>
        <a:xfrm>
          <a:off x="9588500" y="596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84955</xdr:rowOff>
    </xdr:from>
    <xdr:ext cx="469744"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9404428" y="5742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102159</xdr:rowOff>
    </xdr:from>
    <xdr:to>
      <xdr:col>46</xdr:col>
      <xdr:colOff>38100</xdr:colOff>
      <xdr:row>34</xdr:row>
      <xdr:rowOff>32309</xdr:rowOff>
    </xdr:to>
    <xdr:sp macro="" textlink="">
      <xdr:nvSpPr>
        <xdr:cNvPr id="308" name="楕円 307">
          <a:extLst>
            <a:ext uri="{FF2B5EF4-FFF2-40B4-BE49-F238E27FC236}">
              <a16:creationId xmlns:a16="http://schemas.microsoft.com/office/drawing/2014/main" xmlns="" id="{00000000-0008-0000-0700-000034010000}"/>
            </a:ext>
          </a:extLst>
        </xdr:cNvPr>
        <xdr:cNvSpPr/>
      </xdr:nvSpPr>
      <xdr:spPr>
        <a:xfrm>
          <a:off x="8699500" y="576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48836</xdr:rowOff>
    </xdr:from>
    <xdr:ext cx="469744"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8515428" y="553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133248</xdr:rowOff>
    </xdr:from>
    <xdr:to>
      <xdr:col>41</xdr:col>
      <xdr:colOff>101600</xdr:colOff>
      <xdr:row>34</xdr:row>
      <xdr:rowOff>63398</xdr:rowOff>
    </xdr:to>
    <xdr:sp macro="" textlink="">
      <xdr:nvSpPr>
        <xdr:cNvPr id="310" name="楕円 309">
          <a:extLst>
            <a:ext uri="{FF2B5EF4-FFF2-40B4-BE49-F238E27FC236}">
              <a16:creationId xmlns:a16="http://schemas.microsoft.com/office/drawing/2014/main" xmlns="" id="{00000000-0008-0000-0700-000036010000}"/>
            </a:ext>
          </a:extLst>
        </xdr:cNvPr>
        <xdr:cNvSpPr/>
      </xdr:nvSpPr>
      <xdr:spPr>
        <a:xfrm>
          <a:off x="7810500" y="579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79925</xdr:rowOff>
    </xdr:from>
    <xdr:ext cx="469744"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7626428" y="556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132334</xdr:rowOff>
    </xdr:from>
    <xdr:to>
      <xdr:col>36</xdr:col>
      <xdr:colOff>165100</xdr:colOff>
      <xdr:row>34</xdr:row>
      <xdr:rowOff>62484</xdr:rowOff>
    </xdr:to>
    <xdr:sp macro="" textlink="">
      <xdr:nvSpPr>
        <xdr:cNvPr id="312" name="楕円 311">
          <a:extLst>
            <a:ext uri="{FF2B5EF4-FFF2-40B4-BE49-F238E27FC236}">
              <a16:creationId xmlns:a16="http://schemas.microsoft.com/office/drawing/2014/main" xmlns="" id="{00000000-0008-0000-0700-000038010000}"/>
            </a:ext>
          </a:extLst>
        </xdr:cNvPr>
        <xdr:cNvSpPr/>
      </xdr:nvSpPr>
      <xdr:spPr>
        <a:xfrm>
          <a:off x="6921500" y="579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79011</xdr:rowOff>
    </xdr:from>
    <xdr:ext cx="469744"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6737428"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xmlns=""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xmlns=""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xmlns=""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xmlns="" id="{00000000-0008-0000-07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xmlns="" id="{00000000-0008-0000-07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xmlns="" id="{00000000-0008-0000-07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7" name="テキスト ボックス 326">
          <a:extLst>
            <a:ext uri="{FF2B5EF4-FFF2-40B4-BE49-F238E27FC236}">
              <a16:creationId xmlns:a16="http://schemas.microsoft.com/office/drawing/2014/main" xmlns="" id="{00000000-0008-0000-0700-000047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a:extLst>
            <a:ext uri="{FF2B5EF4-FFF2-40B4-BE49-F238E27FC236}">
              <a16:creationId xmlns:a16="http://schemas.microsoft.com/office/drawing/2014/main" xmlns="" id="{00000000-0008-0000-07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168458</xdr:rowOff>
    </xdr:from>
    <xdr:to>
      <xdr:col>54</xdr:col>
      <xdr:colOff>189865</xdr:colOff>
      <xdr:row>58</xdr:row>
      <xdr:rowOff>137963</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flipV="1">
          <a:off x="10475595" y="8740958"/>
          <a:ext cx="1270" cy="134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36" name="農林水産業費最小値テキスト">
          <a:extLst>
            <a:ext uri="{FF2B5EF4-FFF2-40B4-BE49-F238E27FC236}">
              <a16:creationId xmlns:a16="http://schemas.microsoft.com/office/drawing/2014/main" xmlns="" id="{00000000-0008-0000-0700-000050010000}"/>
            </a:ext>
          </a:extLst>
        </xdr:cNvPr>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115135</xdr:rowOff>
    </xdr:from>
    <xdr:ext cx="534377" cy="259045"/>
    <xdr:sp macro="" textlink="">
      <xdr:nvSpPr>
        <xdr:cNvPr id="338" name="農林水産業費最大値テキスト">
          <a:extLst>
            <a:ext uri="{FF2B5EF4-FFF2-40B4-BE49-F238E27FC236}">
              <a16:creationId xmlns:a16="http://schemas.microsoft.com/office/drawing/2014/main" xmlns="" id="{00000000-0008-0000-0700-000052010000}"/>
            </a:ext>
          </a:extLst>
        </xdr:cNvPr>
        <xdr:cNvSpPr txBox="1"/>
      </xdr:nvSpPr>
      <xdr:spPr>
        <a:xfrm>
          <a:off x="10528300" y="85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168458</xdr:rowOff>
    </xdr:from>
    <xdr:to>
      <xdr:col>55</xdr:col>
      <xdr:colOff>88900</xdr:colOff>
      <xdr:row>50</xdr:row>
      <xdr:rowOff>168458</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10388600" y="874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23343</xdr:rowOff>
    </xdr:from>
    <xdr:to>
      <xdr:col>55</xdr:col>
      <xdr:colOff>0</xdr:colOff>
      <xdr:row>57</xdr:row>
      <xdr:rowOff>124384</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9639300" y="9795993"/>
          <a:ext cx="838200" cy="1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89695</xdr:rowOff>
    </xdr:from>
    <xdr:ext cx="469744" cy="259045"/>
    <xdr:sp macro="" textlink="">
      <xdr:nvSpPr>
        <xdr:cNvPr id="341" name="農林水産業費平均値テキスト">
          <a:extLst>
            <a:ext uri="{FF2B5EF4-FFF2-40B4-BE49-F238E27FC236}">
              <a16:creationId xmlns:a16="http://schemas.microsoft.com/office/drawing/2014/main" xmlns="" id="{00000000-0008-0000-0700-000055010000}"/>
            </a:ext>
          </a:extLst>
        </xdr:cNvPr>
        <xdr:cNvSpPr txBox="1"/>
      </xdr:nvSpPr>
      <xdr:spPr>
        <a:xfrm>
          <a:off x="10528300" y="9690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66818</xdr:rowOff>
    </xdr:from>
    <xdr:to>
      <xdr:col>55</xdr:col>
      <xdr:colOff>50800</xdr:colOff>
      <xdr:row>57</xdr:row>
      <xdr:rowOff>168418</xdr:rowOff>
    </xdr:to>
    <xdr:sp macro="" textlink="">
      <xdr:nvSpPr>
        <xdr:cNvPr id="342" name="フローチャート: 判断 341">
          <a:extLst>
            <a:ext uri="{FF2B5EF4-FFF2-40B4-BE49-F238E27FC236}">
              <a16:creationId xmlns:a16="http://schemas.microsoft.com/office/drawing/2014/main" xmlns="" id="{00000000-0008-0000-0700-000056010000}"/>
            </a:ext>
          </a:extLst>
        </xdr:cNvPr>
        <xdr:cNvSpPr/>
      </xdr:nvSpPr>
      <xdr:spPr>
        <a:xfrm>
          <a:off x="104267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23343</xdr:rowOff>
    </xdr:from>
    <xdr:to>
      <xdr:col>50</xdr:col>
      <xdr:colOff>114300</xdr:colOff>
      <xdr:row>57</xdr:row>
      <xdr:rowOff>116794</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flipV="1">
          <a:off x="8750300" y="9795993"/>
          <a:ext cx="889000" cy="9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65949</xdr:rowOff>
    </xdr:from>
    <xdr:to>
      <xdr:col>50</xdr:col>
      <xdr:colOff>165100</xdr:colOff>
      <xdr:row>57</xdr:row>
      <xdr:rowOff>167549</xdr:rowOff>
    </xdr:to>
    <xdr:sp macro="" textlink="">
      <xdr:nvSpPr>
        <xdr:cNvPr id="344" name="フローチャート: 判断 343">
          <a:extLst>
            <a:ext uri="{FF2B5EF4-FFF2-40B4-BE49-F238E27FC236}">
              <a16:creationId xmlns:a16="http://schemas.microsoft.com/office/drawing/2014/main" xmlns="" id="{00000000-0008-0000-0700-000058010000}"/>
            </a:ext>
          </a:extLst>
        </xdr:cNvPr>
        <xdr:cNvSpPr/>
      </xdr:nvSpPr>
      <xdr:spPr>
        <a:xfrm>
          <a:off x="9588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158676</xdr:rowOff>
    </xdr:from>
    <xdr:ext cx="469744" cy="259045"/>
    <xdr:sp macro="" textlink="">
      <xdr:nvSpPr>
        <xdr:cNvPr id="345" name="テキスト ボックス 344">
          <a:extLst>
            <a:ext uri="{FF2B5EF4-FFF2-40B4-BE49-F238E27FC236}">
              <a16:creationId xmlns:a16="http://schemas.microsoft.com/office/drawing/2014/main" xmlns="" id="{00000000-0008-0000-0700-000059010000}"/>
            </a:ext>
          </a:extLst>
        </xdr:cNvPr>
        <xdr:cNvSpPr txBox="1"/>
      </xdr:nvSpPr>
      <xdr:spPr>
        <a:xfrm>
          <a:off x="9404428" y="993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89865</xdr:rowOff>
    </xdr:from>
    <xdr:to>
      <xdr:col>45</xdr:col>
      <xdr:colOff>177800</xdr:colOff>
      <xdr:row>57</xdr:row>
      <xdr:rowOff>116794</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7861300" y="9862515"/>
          <a:ext cx="889000" cy="2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80350</xdr:rowOff>
    </xdr:from>
    <xdr:to>
      <xdr:col>46</xdr:col>
      <xdr:colOff>38100</xdr:colOff>
      <xdr:row>58</xdr:row>
      <xdr:rowOff>10500</xdr:rowOff>
    </xdr:to>
    <xdr:sp macro="" textlink="">
      <xdr:nvSpPr>
        <xdr:cNvPr id="347" name="フローチャート: 判断 346">
          <a:extLst>
            <a:ext uri="{FF2B5EF4-FFF2-40B4-BE49-F238E27FC236}">
              <a16:creationId xmlns:a16="http://schemas.microsoft.com/office/drawing/2014/main" xmlns="" id="{00000000-0008-0000-0700-00005B010000}"/>
            </a:ext>
          </a:extLst>
        </xdr:cNvPr>
        <xdr:cNvSpPr/>
      </xdr:nvSpPr>
      <xdr:spPr>
        <a:xfrm>
          <a:off x="8699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1627</xdr:rowOff>
    </xdr:from>
    <xdr:ext cx="469744" cy="259045"/>
    <xdr:sp macro="" textlink="">
      <xdr:nvSpPr>
        <xdr:cNvPr id="348" name="テキスト ボックス 347">
          <a:extLst>
            <a:ext uri="{FF2B5EF4-FFF2-40B4-BE49-F238E27FC236}">
              <a16:creationId xmlns:a16="http://schemas.microsoft.com/office/drawing/2014/main" xmlns="" id="{00000000-0008-0000-0700-00005C010000}"/>
            </a:ext>
          </a:extLst>
        </xdr:cNvPr>
        <xdr:cNvSpPr txBox="1"/>
      </xdr:nvSpPr>
      <xdr:spPr>
        <a:xfrm>
          <a:off x="8515428" y="99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89865</xdr:rowOff>
    </xdr:from>
    <xdr:to>
      <xdr:col>41</xdr:col>
      <xdr:colOff>50800</xdr:colOff>
      <xdr:row>57</xdr:row>
      <xdr:rowOff>114646</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flipV="1">
          <a:off x="6972300" y="9862515"/>
          <a:ext cx="889000" cy="2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78659</xdr:rowOff>
    </xdr:from>
    <xdr:to>
      <xdr:col>41</xdr:col>
      <xdr:colOff>101600</xdr:colOff>
      <xdr:row>58</xdr:row>
      <xdr:rowOff>8809</xdr:rowOff>
    </xdr:to>
    <xdr:sp macro="" textlink="">
      <xdr:nvSpPr>
        <xdr:cNvPr id="350" name="フローチャート: 判断 349">
          <a:extLst>
            <a:ext uri="{FF2B5EF4-FFF2-40B4-BE49-F238E27FC236}">
              <a16:creationId xmlns:a16="http://schemas.microsoft.com/office/drawing/2014/main" xmlns="" id="{00000000-0008-0000-0700-00005E010000}"/>
            </a:ext>
          </a:extLst>
        </xdr:cNvPr>
        <xdr:cNvSpPr/>
      </xdr:nvSpPr>
      <xdr:spPr>
        <a:xfrm>
          <a:off x="7810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171386</xdr:rowOff>
    </xdr:from>
    <xdr:ext cx="469744" cy="259045"/>
    <xdr:sp macro="" textlink="">
      <xdr:nvSpPr>
        <xdr:cNvPr id="351" name="テキスト ボックス 350">
          <a:extLst>
            <a:ext uri="{FF2B5EF4-FFF2-40B4-BE49-F238E27FC236}">
              <a16:creationId xmlns:a16="http://schemas.microsoft.com/office/drawing/2014/main" xmlns="" id="{00000000-0008-0000-0700-00005F010000}"/>
            </a:ext>
          </a:extLst>
        </xdr:cNvPr>
        <xdr:cNvSpPr txBox="1"/>
      </xdr:nvSpPr>
      <xdr:spPr>
        <a:xfrm>
          <a:off x="7626428" y="994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58679</xdr:rowOff>
    </xdr:from>
    <xdr:to>
      <xdr:col>36</xdr:col>
      <xdr:colOff>165100</xdr:colOff>
      <xdr:row>57</xdr:row>
      <xdr:rowOff>160279</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6921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5356</xdr:rowOff>
    </xdr:from>
    <xdr:ext cx="469744"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6737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73584</xdr:rowOff>
    </xdr:from>
    <xdr:to>
      <xdr:col>55</xdr:col>
      <xdr:colOff>50800</xdr:colOff>
      <xdr:row>58</xdr:row>
      <xdr:rowOff>3734</xdr:rowOff>
    </xdr:to>
    <xdr:sp macro="" textlink="">
      <xdr:nvSpPr>
        <xdr:cNvPr id="359" name="楕円 358">
          <a:extLst>
            <a:ext uri="{FF2B5EF4-FFF2-40B4-BE49-F238E27FC236}">
              <a16:creationId xmlns:a16="http://schemas.microsoft.com/office/drawing/2014/main" xmlns="" id="{00000000-0008-0000-0700-000067010000}"/>
            </a:ext>
          </a:extLst>
        </xdr:cNvPr>
        <xdr:cNvSpPr/>
      </xdr:nvSpPr>
      <xdr:spPr>
        <a:xfrm>
          <a:off x="10426700" y="984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52011</xdr:rowOff>
    </xdr:from>
    <xdr:ext cx="469744" cy="259045"/>
    <xdr:sp macro="" textlink="">
      <xdr:nvSpPr>
        <xdr:cNvPr id="360" name="農林水産業費該当値テキスト">
          <a:extLst>
            <a:ext uri="{FF2B5EF4-FFF2-40B4-BE49-F238E27FC236}">
              <a16:creationId xmlns:a16="http://schemas.microsoft.com/office/drawing/2014/main" xmlns="" id="{00000000-0008-0000-0700-000068010000}"/>
            </a:ext>
          </a:extLst>
        </xdr:cNvPr>
        <xdr:cNvSpPr txBox="1"/>
      </xdr:nvSpPr>
      <xdr:spPr>
        <a:xfrm>
          <a:off x="10528300" y="9824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143993</xdr:rowOff>
    </xdr:from>
    <xdr:to>
      <xdr:col>50</xdr:col>
      <xdr:colOff>165100</xdr:colOff>
      <xdr:row>57</xdr:row>
      <xdr:rowOff>74143</xdr:rowOff>
    </xdr:to>
    <xdr:sp macro="" textlink="">
      <xdr:nvSpPr>
        <xdr:cNvPr id="361" name="楕円 360">
          <a:extLst>
            <a:ext uri="{FF2B5EF4-FFF2-40B4-BE49-F238E27FC236}">
              <a16:creationId xmlns:a16="http://schemas.microsoft.com/office/drawing/2014/main" xmlns="" id="{00000000-0008-0000-0700-000069010000}"/>
            </a:ext>
          </a:extLst>
        </xdr:cNvPr>
        <xdr:cNvSpPr/>
      </xdr:nvSpPr>
      <xdr:spPr>
        <a:xfrm>
          <a:off x="9588500" y="974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90670</xdr:rowOff>
    </xdr:from>
    <xdr:ext cx="469744"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9404428" y="952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65994</xdr:rowOff>
    </xdr:from>
    <xdr:to>
      <xdr:col>46</xdr:col>
      <xdr:colOff>38100</xdr:colOff>
      <xdr:row>57</xdr:row>
      <xdr:rowOff>167594</xdr:rowOff>
    </xdr:to>
    <xdr:sp macro="" textlink="">
      <xdr:nvSpPr>
        <xdr:cNvPr id="363" name="楕円 362">
          <a:extLst>
            <a:ext uri="{FF2B5EF4-FFF2-40B4-BE49-F238E27FC236}">
              <a16:creationId xmlns:a16="http://schemas.microsoft.com/office/drawing/2014/main" xmlns="" id="{00000000-0008-0000-0700-00006B010000}"/>
            </a:ext>
          </a:extLst>
        </xdr:cNvPr>
        <xdr:cNvSpPr/>
      </xdr:nvSpPr>
      <xdr:spPr>
        <a:xfrm>
          <a:off x="8699500" y="983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12671</xdr:rowOff>
    </xdr:from>
    <xdr:ext cx="469744"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8515428" y="961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39065</xdr:rowOff>
    </xdr:from>
    <xdr:to>
      <xdr:col>41</xdr:col>
      <xdr:colOff>101600</xdr:colOff>
      <xdr:row>57</xdr:row>
      <xdr:rowOff>140665</xdr:rowOff>
    </xdr:to>
    <xdr:sp macro="" textlink="">
      <xdr:nvSpPr>
        <xdr:cNvPr id="365" name="楕円 364">
          <a:extLst>
            <a:ext uri="{FF2B5EF4-FFF2-40B4-BE49-F238E27FC236}">
              <a16:creationId xmlns:a16="http://schemas.microsoft.com/office/drawing/2014/main" xmlns="" id="{00000000-0008-0000-0700-00006D010000}"/>
            </a:ext>
          </a:extLst>
        </xdr:cNvPr>
        <xdr:cNvSpPr/>
      </xdr:nvSpPr>
      <xdr:spPr>
        <a:xfrm>
          <a:off x="7810500" y="98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157192</xdr:rowOff>
    </xdr:from>
    <xdr:ext cx="469744"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7626428" y="958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63846</xdr:rowOff>
    </xdr:from>
    <xdr:to>
      <xdr:col>36</xdr:col>
      <xdr:colOff>165100</xdr:colOff>
      <xdr:row>57</xdr:row>
      <xdr:rowOff>165446</xdr:rowOff>
    </xdr:to>
    <xdr:sp macro="" textlink="">
      <xdr:nvSpPr>
        <xdr:cNvPr id="367" name="楕円 366">
          <a:extLst>
            <a:ext uri="{FF2B5EF4-FFF2-40B4-BE49-F238E27FC236}">
              <a16:creationId xmlns:a16="http://schemas.microsoft.com/office/drawing/2014/main" xmlns="" id="{00000000-0008-0000-0700-00006F010000}"/>
            </a:ext>
          </a:extLst>
        </xdr:cNvPr>
        <xdr:cNvSpPr/>
      </xdr:nvSpPr>
      <xdr:spPr>
        <a:xfrm>
          <a:off x="6921500" y="983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156573</xdr:rowOff>
    </xdr:from>
    <xdr:ext cx="469744"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6737428" y="992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xmlns="" id="{00000000-0008-0000-07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xmlns="" id="{00000000-0008-0000-07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xmlns="" id="{00000000-0008-0000-07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xmlns="" id="{00000000-0008-0000-07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a:extLst>
            <a:ext uri="{FF2B5EF4-FFF2-40B4-BE49-F238E27FC236}">
              <a16:creationId xmlns:a16="http://schemas.microsoft.com/office/drawing/2014/main" xmlns="" id="{00000000-0008-0000-0700-00007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a:extLst>
            <a:ext uri="{FF2B5EF4-FFF2-40B4-BE49-F238E27FC236}">
              <a16:creationId xmlns:a16="http://schemas.microsoft.com/office/drawing/2014/main" xmlns="" id="{00000000-0008-0000-0700-00007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a:extLst>
            <a:ext uri="{FF2B5EF4-FFF2-40B4-BE49-F238E27FC236}">
              <a16:creationId xmlns:a16="http://schemas.microsoft.com/office/drawing/2014/main" xmlns="" id="{00000000-0008-0000-0700-00007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xmlns=""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17252</xdr:rowOff>
    </xdr:from>
    <xdr:to>
      <xdr:col>54</xdr:col>
      <xdr:colOff>189865</xdr:colOff>
      <xdr:row>79</xdr:row>
      <xdr:rowOff>84885</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flipV="1">
          <a:off x="10475595" y="12190202"/>
          <a:ext cx="1270" cy="1439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88712</xdr:rowOff>
    </xdr:from>
    <xdr:ext cx="378565" cy="259045"/>
    <xdr:sp macro="" textlink="">
      <xdr:nvSpPr>
        <xdr:cNvPr id="395" name="商工費最小値テキスト">
          <a:extLst>
            <a:ext uri="{FF2B5EF4-FFF2-40B4-BE49-F238E27FC236}">
              <a16:creationId xmlns:a16="http://schemas.microsoft.com/office/drawing/2014/main" xmlns="" id="{00000000-0008-0000-0700-00008B010000}"/>
            </a:ext>
          </a:extLst>
        </xdr:cNvPr>
        <xdr:cNvSpPr txBox="1"/>
      </xdr:nvSpPr>
      <xdr:spPr>
        <a:xfrm>
          <a:off x="10528300" y="1363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84885</xdr:rowOff>
    </xdr:from>
    <xdr:to>
      <xdr:col>55</xdr:col>
      <xdr:colOff>88900</xdr:colOff>
      <xdr:row>79</xdr:row>
      <xdr:rowOff>84885</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10388600" y="13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135379</xdr:rowOff>
    </xdr:from>
    <xdr:ext cx="534377" cy="259045"/>
    <xdr:sp macro="" textlink="">
      <xdr:nvSpPr>
        <xdr:cNvPr id="397" name="商工費最大値テキスト">
          <a:extLst>
            <a:ext uri="{FF2B5EF4-FFF2-40B4-BE49-F238E27FC236}">
              <a16:creationId xmlns:a16="http://schemas.microsoft.com/office/drawing/2014/main" xmlns="" id="{00000000-0008-0000-0700-00008D010000}"/>
            </a:ext>
          </a:extLst>
        </xdr:cNvPr>
        <xdr:cNvSpPr txBox="1"/>
      </xdr:nvSpPr>
      <xdr:spPr>
        <a:xfrm>
          <a:off x="10528300" y="119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17252</xdr:rowOff>
    </xdr:from>
    <xdr:to>
      <xdr:col>55</xdr:col>
      <xdr:colOff>88900</xdr:colOff>
      <xdr:row>71</xdr:row>
      <xdr:rowOff>17252</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10388600" y="1219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154363</xdr:rowOff>
    </xdr:from>
    <xdr:to>
      <xdr:col>55</xdr:col>
      <xdr:colOff>0</xdr:colOff>
      <xdr:row>78</xdr:row>
      <xdr:rowOff>168405</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flipV="1">
          <a:off x="9639300" y="13527463"/>
          <a:ext cx="8382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31799</xdr:rowOff>
    </xdr:from>
    <xdr:ext cx="534377" cy="259045"/>
    <xdr:sp macro="" textlink="">
      <xdr:nvSpPr>
        <xdr:cNvPr id="400" name="商工費平均値テキスト">
          <a:extLst>
            <a:ext uri="{FF2B5EF4-FFF2-40B4-BE49-F238E27FC236}">
              <a16:creationId xmlns:a16="http://schemas.microsoft.com/office/drawing/2014/main" xmlns="" id="{00000000-0008-0000-0700-000090010000}"/>
            </a:ext>
          </a:extLst>
        </xdr:cNvPr>
        <xdr:cNvSpPr txBox="1"/>
      </xdr:nvSpPr>
      <xdr:spPr>
        <a:xfrm>
          <a:off x="10528300" y="13233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8922</xdr:rowOff>
    </xdr:from>
    <xdr:to>
      <xdr:col>55</xdr:col>
      <xdr:colOff>50800</xdr:colOff>
      <xdr:row>78</xdr:row>
      <xdr:rowOff>110522</xdr:rowOff>
    </xdr:to>
    <xdr:sp macro="" textlink="">
      <xdr:nvSpPr>
        <xdr:cNvPr id="401" name="フローチャート: 判断 400">
          <a:extLst>
            <a:ext uri="{FF2B5EF4-FFF2-40B4-BE49-F238E27FC236}">
              <a16:creationId xmlns:a16="http://schemas.microsoft.com/office/drawing/2014/main" xmlns="" id="{00000000-0008-0000-0700-000091010000}"/>
            </a:ext>
          </a:extLst>
        </xdr:cNvPr>
        <xdr:cNvSpPr/>
      </xdr:nvSpPr>
      <xdr:spPr>
        <a:xfrm>
          <a:off x="104267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168405</xdr:rowOff>
    </xdr:from>
    <xdr:to>
      <xdr:col>50</xdr:col>
      <xdr:colOff>114300</xdr:colOff>
      <xdr:row>79</xdr:row>
      <xdr:rowOff>35916</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flipV="1">
          <a:off x="8750300" y="13541505"/>
          <a:ext cx="889000" cy="3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167963</xdr:rowOff>
    </xdr:from>
    <xdr:to>
      <xdr:col>50</xdr:col>
      <xdr:colOff>165100</xdr:colOff>
      <xdr:row>78</xdr:row>
      <xdr:rowOff>98113</xdr:rowOff>
    </xdr:to>
    <xdr:sp macro="" textlink="">
      <xdr:nvSpPr>
        <xdr:cNvPr id="403" name="フローチャート: 判断 402">
          <a:extLst>
            <a:ext uri="{FF2B5EF4-FFF2-40B4-BE49-F238E27FC236}">
              <a16:creationId xmlns:a16="http://schemas.microsoft.com/office/drawing/2014/main" xmlns="" id="{00000000-0008-0000-0700-000093010000}"/>
            </a:ext>
          </a:extLst>
        </xdr:cNvPr>
        <xdr:cNvSpPr/>
      </xdr:nvSpPr>
      <xdr:spPr>
        <a:xfrm>
          <a:off x="9588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114640</xdr:rowOff>
    </xdr:from>
    <xdr:ext cx="534377" cy="259045"/>
    <xdr:sp macro="" textlink="">
      <xdr:nvSpPr>
        <xdr:cNvPr id="404" name="テキスト ボックス 403">
          <a:extLst>
            <a:ext uri="{FF2B5EF4-FFF2-40B4-BE49-F238E27FC236}">
              <a16:creationId xmlns:a16="http://schemas.microsoft.com/office/drawing/2014/main" xmlns="" id="{00000000-0008-0000-0700-000094010000}"/>
            </a:ext>
          </a:extLst>
        </xdr:cNvPr>
        <xdr:cNvSpPr txBox="1"/>
      </xdr:nvSpPr>
      <xdr:spPr>
        <a:xfrm>
          <a:off x="9372111" y="131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35001</xdr:rowOff>
    </xdr:from>
    <xdr:to>
      <xdr:col>45</xdr:col>
      <xdr:colOff>177800</xdr:colOff>
      <xdr:row>79</xdr:row>
      <xdr:rowOff>35916</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7861300" y="1357955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104853</xdr:rowOff>
    </xdr:from>
    <xdr:to>
      <xdr:col>46</xdr:col>
      <xdr:colOff>38100</xdr:colOff>
      <xdr:row>79</xdr:row>
      <xdr:rowOff>35003</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8699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51530</xdr:rowOff>
    </xdr:from>
    <xdr:ext cx="469744"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8515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35001</xdr:rowOff>
    </xdr:from>
    <xdr:to>
      <xdr:col>41</xdr:col>
      <xdr:colOff>50800</xdr:colOff>
      <xdr:row>79</xdr:row>
      <xdr:rowOff>35688</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flipV="1">
          <a:off x="6972300" y="13579551"/>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110421</xdr:rowOff>
    </xdr:from>
    <xdr:to>
      <xdr:col>41</xdr:col>
      <xdr:colOff>101600</xdr:colOff>
      <xdr:row>79</xdr:row>
      <xdr:rowOff>40571</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7810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57098</xdr:rowOff>
    </xdr:from>
    <xdr:ext cx="469744"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7626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95154</xdr:rowOff>
    </xdr:from>
    <xdr:to>
      <xdr:col>36</xdr:col>
      <xdr:colOff>165100</xdr:colOff>
      <xdr:row>79</xdr:row>
      <xdr:rowOff>25304</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6921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41831</xdr:rowOff>
    </xdr:from>
    <xdr:ext cx="469744"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6737428" y="132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103563</xdr:rowOff>
    </xdr:from>
    <xdr:to>
      <xdr:col>55</xdr:col>
      <xdr:colOff>50800</xdr:colOff>
      <xdr:row>79</xdr:row>
      <xdr:rowOff>33713</xdr:rowOff>
    </xdr:to>
    <xdr:sp macro="" textlink="">
      <xdr:nvSpPr>
        <xdr:cNvPr id="418" name="楕円 417">
          <a:extLst>
            <a:ext uri="{FF2B5EF4-FFF2-40B4-BE49-F238E27FC236}">
              <a16:creationId xmlns:a16="http://schemas.microsoft.com/office/drawing/2014/main" xmlns="" id="{00000000-0008-0000-0700-0000A2010000}"/>
            </a:ext>
          </a:extLst>
        </xdr:cNvPr>
        <xdr:cNvSpPr/>
      </xdr:nvSpPr>
      <xdr:spPr>
        <a:xfrm>
          <a:off x="10426700" y="1347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18490</xdr:rowOff>
    </xdr:from>
    <xdr:ext cx="469744" cy="259045"/>
    <xdr:sp macro="" textlink="">
      <xdr:nvSpPr>
        <xdr:cNvPr id="419" name="商工費該当値テキスト">
          <a:extLst>
            <a:ext uri="{FF2B5EF4-FFF2-40B4-BE49-F238E27FC236}">
              <a16:creationId xmlns:a16="http://schemas.microsoft.com/office/drawing/2014/main" xmlns="" id="{00000000-0008-0000-0700-0000A3010000}"/>
            </a:ext>
          </a:extLst>
        </xdr:cNvPr>
        <xdr:cNvSpPr txBox="1"/>
      </xdr:nvSpPr>
      <xdr:spPr>
        <a:xfrm>
          <a:off x="10528300" y="1339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117605</xdr:rowOff>
    </xdr:from>
    <xdr:to>
      <xdr:col>50</xdr:col>
      <xdr:colOff>165100</xdr:colOff>
      <xdr:row>79</xdr:row>
      <xdr:rowOff>47755</xdr:rowOff>
    </xdr:to>
    <xdr:sp macro="" textlink="">
      <xdr:nvSpPr>
        <xdr:cNvPr id="420" name="楕円 419">
          <a:extLst>
            <a:ext uri="{FF2B5EF4-FFF2-40B4-BE49-F238E27FC236}">
              <a16:creationId xmlns:a16="http://schemas.microsoft.com/office/drawing/2014/main" xmlns="" id="{00000000-0008-0000-0700-0000A4010000}"/>
            </a:ext>
          </a:extLst>
        </xdr:cNvPr>
        <xdr:cNvSpPr/>
      </xdr:nvSpPr>
      <xdr:spPr>
        <a:xfrm>
          <a:off x="9588500" y="1349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38882</xdr:rowOff>
    </xdr:from>
    <xdr:ext cx="469744"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9404428" y="1358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156566</xdr:rowOff>
    </xdr:from>
    <xdr:to>
      <xdr:col>46</xdr:col>
      <xdr:colOff>38100</xdr:colOff>
      <xdr:row>79</xdr:row>
      <xdr:rowOff>86716</xdr:rowOff>
    </xdr:to>
    <xdr:sp macro="" textlink="">
      <xdr:nvSpPr>
        <xdr:cNvPr id="422" name="楕円 421">
          <a:extLst>
            <a:ext uri="{FF2B5EF4-FFF2-40B4-BE49-F238E27FC236}">
              <a16:creationId xmlns:a16="http://schemas.microsoft.com/office/drawing/2014/main" xmlns="" id="{00000000-0008-0000-0700-0000A6010000}"/>
            </a:ext>
          </a:extLst>
        </xdr:cNvPr>
        <xdr:cNvSpPr/>
      </xdr:nvSpPr>
      <xdr:spPr>
        <a:xfrm>
          <a:off x="8699500" y="1352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77843</xdr:rowOff>
    </xdr:from>
    <xdr:ext cx="469744"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8515428" y="136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155651</xdr:rowOff>
    </xdr:from>
    <xdr:to>
      <xdr:col>41</xdr:col>
      <xdr:colOff>101600</xdr:colOff>
      <xdr:row>79</xdr:row>
      <xdr:rowOff>85801</xdr:rowOff>
    </xdr:to>
    <xdr:sp macro="" textlink="">
      <xdr:nvSpPr>
        <xdr:cNvPr id="424" name="楕円 423">
          <a:extLst>
            <a:ext uri="{FF2B5EF4-FFF2-40B4-BE49-F238E27FC236}">
              <a16:creationId xmlns:a16="http://schemas.microsoft.com/office/drawing/2014/main" xmlns="" id="{00000000-0008-0000-0700-0000A8010000}"/>
            </a:ext>
          </a:extLst>
        </xdr:cNvPr>
        <xdr:cNvSpPr/>
      </xdr:nvSpPr>
      <xdr:spPr>
        <a:xfrm>
          <a:off x="7810500" y="135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76928</xdr:rowOff>
    </xdr:from>
    <xdr:ext cx="469744"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7626428" y="1362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156338</xdr:rowOff>
    </xdr:from>
    <xdr:to>
      <xdr:col>36</xdr:col>
      <xdr:colOff>165100</xdr:colOff>
      <xdr:row>79</xdr:row>
      <xdr:rowOff>86488</xdr:rowOff>
    </xdr:to>
    <xdr:sp macro="" textlink="">
      <xdr:nvSpPr>
        <xdr:cNvPr id="426" name="楕円 425">
          <a:extLst>
            <a:ext uri="{FF2B5EF4-FFF2-40B4-BE49-F238E27FC236}">
              <a16:creationId xmlns:a16="http://schemas.microsoft.com/office/drawing/2014/main" xmlns="" id="{00000000-0008-0000-0700-0000AA010000}"/>
            </a:ext>
          </a:extLst>
        </xdr:cNvPr>
        <xdr:cNvSpPr/>
      </xdr:nvSpPr>
      <xdr:spPr>
        <a:xfrm>
          <a:off x="6921500" y="1352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77615</xdr:rowOff>
    </xdr:from>
    <xdr:ext cx="469744"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6737428" y="1362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xmlns=""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xmlns="" id="{00000000-0008-0000-07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xmlns="" id="{00000000-0008-0000-07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xmlns=""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96662</xdr:rowOff>
    </xdr:from>
    <xdr:to>
      <xdr:col>54</xdr:col>
      <xdr:colOff>189865</xdr:colOff>
      <xdr:row>98</xdr:row>
      <xdr:rowOff>87655</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flipV="1">
          <a:off x="10475595" y="15698612"/>
          <a:ext cx="1270" cy="119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91482</xdr:rowOff>
    </xdr:from>
    <xdr:ext cx="534377" cy="259045"/>
    <xdr:sp macro="" textlink="">
      <xdr:nvSpPr>
        <xdr:cNvPr id="452" name="土木費最小値テキスト">
          <a:extLst>
            <a:ext uri="{FF2B5EF4-FFF2-40B4-BE49-F238E27FC236}">
              <a16:creationId xmlns:a16="http://schemas.microsoft.com/office/drawing/2014/main" xmlns="" id="{00000000-0008-0000-0700-0000C4010000}"/>
            </a:ext>
          </a:extLst>
        </xdr:cNvPr>
        <xdr:cNvSpPr txBox="1"/>
      </xdr:nvSpPr>
      <xdr:spPr>
        <a:xfrm>
          <a:off x="10528300" y="168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87655</xdr:rowOff>
    </xdr:from>
    <xdr:to>
      <xdr:col>55</xdr:col>
      <xdr:colOff>88900</xdr:colOff>
      <xdr:row>98</xdr:row>
      <xdr:rowOff>87655</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10388600" y="168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43339</xdr:rowOff>
    </xdr:from>
    <xdr:ext cx="599010" cy="259045"/>
    <xdr:sp macro="" textlink="">
      <xdr:nvSpPr>
        <xdr:cNvPr id="454" name="土木費最大値テキスト">
          <a:extLst>
            <a:ext uri="{FF2B5EF4-FFF2-40B4-BE49-F238E27FC236}">
              <a16:creationId xmlns:a16="http://schemas.microsoft.com/office/drawing/2014/main" xmlns="" id="{00000000-0008-0000-0700-0000C6010000}"/>
            </a:ext>
          </a:extLst>
        </xdr:cNvPr>
        <xdr:cNvSpPr txBox="1"/>
      </xdr:nvSpPr>
      <xdr:spPr>
        <a:xfrm>
          <a:off x="10528300" y="1547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96662</xdr:rowOff>
    </xdr:from>
    <xdr:to>
      <xdr:col>55</xdr:col>
      <xdr:colOff>88900</xdr:colOff>
      <xdr:row>91</xdr:row>
      <xdr:rowOff>96662</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10388600" y="1569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44824</xdr:rowOff>
    </xdr:from>
    <xdr:to>
      <xdr:col>55</xdr:col>
      <xdr:colOff>0</xdr:colOff>
      <xdr:row>98</xdr:row>
      <xdr:rowOff>63035</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9639300" y="16846924"/>
          <a:ext cx="838200" cy="1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54917</xdr:rowOff>
    </xdr:from>
    <xdr:ext cx="534377" cy="259045"/>
    <xdr:sp macro="" textlink="">
      <xdr:nvSpPr>
        <xdr:cNvPr id="457" name="土木費平均値テキスト">
          <a:extLst>
            <a:ext uri="{FF2B5EF4-FFF2-40B4-BE49-F238E27FC236}">
              <a16:creationId xmlns:a16="http://schemas.microsoft.com/office/drawing/2014/main" xmlns="" id="{00000000-0008-0000-0700-0000C9010000}"/>
            </a:ext>
          </a:extLst>
        </xdr:cNvPr>
        <xdr:cNvSpPr txBox="1"/>
      </xdr:nvSpPr>
      <xdr:spPr>
        <a:xfrm>
          <a:off x="10528300" y="16514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32040</xdr:rowOff>
    </xdr:from>
    <xdr:to>
      <xdr:col>55</xdr:col>
      <xdr:colOff>50800</xdr:colOff>
      <xdr:row>97</xdr:row>
      <xdr:rowOff>133640</xdr:rowOff>
    </xdr:to>
    <xdr:sp macro="" textlink="">
      <xdr:nvSpPr>
        <xdr:cNvPr id="458" name="フローチャート: 判断 457">
          <a:extLst>
            <a:ext uri="{FF2B5EF4-FFF2-40B4-BE49-F238E27FC236}">
              <a16:creationId xmlns:a16="http://schemas.microsoft.com/office/drawing/2014/main" xmlns="" id="{00000000-0008-0000-0700-0000CA010000}"/>
            </a:ext>
          </a:extLst>
        </xdr:cNvPr>
        <xdr:cNvSpPr/>
      </xdr:nvSpPr>
      <xdr:spPr>
        <a:xfrm>
          <a:off x="10426700" y="1666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44824</xdr:rowOff>
    </xdr:from>
    <xdr:to>
      <xdr:col>50</xdr:col>
      <xdr:colOff>114300</xdr:colOff>
      <xdr:row>98</xdr:row>
      <xdr:rowOff>62646</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flipV="1">
          <a:off x="8750300" y="16846924"/>
          <a:ext cx="889000" cy="1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43622</xdr:rowOff>
    </xdr:from>
    <xdr:to>
      <xdr:col>50</xdr:col>
      <xdr:colOff>165100</xdr:colOff>
      <xdr:row>97</xdr:row>
      <xdr:rowOff>145222</xdr:rowOff>
    </xdr:to>
    <xdr:sp macro="" textlink="">
      <xdr:nvSpPr>
        <xdr:cNvPr id="460" name="フローチャート: 判断 459">
          <a:extLst>
            <a:ext uri="{FF2B5EF4-FFF2-40B4-BE49-F238E27FC236}">
              <a16:creationId xmlns:a16="http://schemas.microsoft.com/office/drawing/2014/main" xmlns="" id="{00000000-0008-0000-0700-0000CC010000}"/>
            </a:ext>
          </a:extLst>
        </xdr:cNvPr>
        <xdr:cNvSpPr/>
      </xdr:nvSpPr>
      <xdr:spPr>
        <a:xfrm>
          <a:off x="95885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161749</xdr:rowOff>
    </xdr:from>
    <xdr:ext cx="534377" cy="259045"/>
    <xdr:sp macro="" textlink="">
      <xdr:nvSpPr>
        <xdr:cNvPr id="461" name="テキスト ボックス 460">
          <a:extLst>
            <a:ext uri="{FF2B5EF4-FFF2-40B4-BE49-F238E27FC236}">
              <a16:creationId xmlns:a16="http://schemas.microsoft.com/office/drawing/2014/main" xmlns="" id="{00000000-0008-0000-0700-0000CD010000}"/>
            </a:ext>
          </a:extLst>
        </xdr:cNvPr>
        <xdr:cNvSpPr txBox="1"/>
      </xdr:nvSpPr>
      <xdr:spPr>
        <a:xfrm>
          <a:off x="9372111" y="1644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62646</xdr:rowOff>
    </xdr:from>
    <xdr:to>
      <xdr:col>45</xdr:col>
      <xdr:colOff>177800</xdr:colOff>
      <xdr:row>98</xdr:row>
      <xdr:rowOff>67256</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flipV="1">
          <a:off x="7861300" y="16864746"/>
          <a:ext cx="8890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48416</xdr:rowOff>
    </xdr:from>
    <xdr:to>
      <xdr:col>46</xdr:col>
      <xdr:colOff>38100</xdr:colOff>
      <xdr:row>97</xdr:row>
      <xdr:rowOff>150016</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8699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166543</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8483111" y="164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63233</xdr:rowOff>
    </xdr:from>
    <xdr:to>
      <xdr:col>41</xdr:col>
      <xdr:colOff>50800</xdr:colOff>
      <xdr:row>98</xdr:row>
      <xdr:rowOff>67256</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6972300" y="16865333"/>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40909</xdr:rowOff>
    </xdr:from>
    <xdr:to>
      <xdr:col>41</xdr:col>
      <xdr:colOff>101600</xdr:colOff>
      <xdr:row>97</xdr:row>
      <xdr:rowOff>142509</xdr:rowOff>
    </xdr:to>
    <xdr:sp macro="" textlink="">
      <xdr:nvSpPr>
        <xdr:cNvPr id="466" name="フローチャート: 判断 465">
          <a:extLst>
            <a:ext uri="{FF2B5EF4-FFF2-40B4-BE49-F238E27FC236}">
              <a16:creationId xmlns:a16="http://schemas.microsoft.com/office/drawing/2014/main" xmlns="" id="{00000000-0008-0000-0700-0000D2010000}"/>
            </a:ext>
          </a:extLst>
        </xdr:cNvPr>
        <xdr:cNvSpPr/>
      </xdr:nvSpPr>
      <xdr:spPr>
        <a:xfrm>
          <a:off x="7810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159036</xdr:rowOff>
    </xdr:from>
    <xdr:ext cx="534377"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7594111" y="164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60134</xdr:rowOff>
    </xdr:from>
    <xdr:to>
      <xdr:col>36</xdr:col>
      <xdr:colOff>165100</xdr:colOff>
      <xdr:row>97</xdr:row>
      <xdr:rowOff>161734</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6921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6811</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6705111" y="16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12235</xdr:rowOff>
    </xdr:from>
    <xdr:to>
      <xdr:col>55</xdr:col>
      <xdr:colOff>50800</xdr:colOff>
      <xdr:row>98</xdr:row>
      <xdr:rowOff>113835</xdr:rowOff>
    </xdr:to>
    <xdr:sp macro="" textlink="">
      <xdr:nvSpPr>
        <xdr:cNvPr id="475" name="楕円 474">
          <a:extLst>
            <a:ext uri="{FF2B5EF4-FFF2-40B4-BE49-F238E27FC236}">
              <a16:creationId xmlns:a16="http://schemas.microsoft.com/office/drawing/2014/main" xmlns="" id="{00000000-0008-0000-0700-0000DB010000}"/>
            </a:ext>
          </a:extLst>
        </xdr:cNvPr>
        <xdr:cNvSpPr/>
      </xdr:nvSpPr>
      <xdr:spPr>
        <a:xfrm>
          <a:off x="10426700" y="1681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98612</xdr:rowOff>
    </xdr:from>
    <xdr:ext cx="534377" cy="259045"/>
    <xdr:sp macro="" textlink="">
      <xdr:nvSpPr>
        <xdr:cNvPr id="476" name="土木費該当値テキスト">
          <a:extLst>
            <a:ext uri="{FF2B5EF4-FFF2-40B4-BE49-F238E27FC236}">
              <a16:creationId xmlns:a16="http://schemas.microsoft.com/office/drawing/2014/main" xmlns="" id="{00000000-0008-0000-0700-0000DC010000}"/>
            </a:ext>
          </a:extLst>
        </xdr:cNvPr>
        <xdr:cNvSpPr txBox="1"/>
      </xdr:nvSpPr>
      <xdr:spPr>
        <a:xfrm>
          <a:off x="10528300" y="1672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165474</xdr:rowOff>
    </xdr:from>
    <xdr:to>
      <xdr:col>50</xdr:col>
      <xdr:colOff>165100</xdr:colOff>
      <xdr:row>98</xdr:row>
      <xdr:rowOff>95624</xdr:rowOff>
    </xdr:to>
    <xdr:sp macro="" textlink="">
      <xdr:nvSpPr>
        <xdr:cNvPr id="477" name="楕円 476">
          <a:extLst>
            <a:ext uri="{FF2B5EF4-FFF2-40B4-BE49-F238E27FC236}">
              <a16:creationId xmlns:a16="http://schemas.microsoft.com/office/drawing/2014/main" xmlns="" id="{00000000-0008-0000-0700-0000DD010000}"/>
            </a:ext>
          </a:extLst>
        </xdr:cNvPr>
        <xdr:cNvSpPr/>
      </xdr:nvSpPr>
      <xdr:spPr>
        <a:xfrm>
          <a:off x="9588500" y="1679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86751</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9372111" y="1688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11846</xdr:rowOff>
    </xdr:from>
    <xdr:to>
      <xdr:col>46</xdr:col>
      <xdr:colOff>38100</xdr:colOff>
      <xdr:row>98</xdr:row>
      <xdr:rowOff>113446</xdr:rowOff>
    </xdr:to>
    <xdr:sp macro="" textlink="">
      <xdr:nvSpPr>
        <xdr:cNvPr id="479" name="楕円 478">
          <a:extLst>
            <a:ext uri="{FF2B5EF4-FFF2-40B4-BE49-F238E27FC236}">
              <a16:creationId xmlns:a16="http://schemas.microsoft.com/office/drawing/2014/main" xmlns="" id="{00000000-0008-0000-0700-0000DF010000}"/>
            </a:ext>
          </a:extLst>
        </xdr:cNvPr>
        <xdr:cNvSpPr/>
      </xdr:nvSpPr>
      <xdr:spPr>
        <a:xfrm>
          <a:off x="8699500" y="1681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104573</xdr:rowOff>
    </xdr:from>
    <xdr:ext cx="534377"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8483111" y="1690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16456</xdr:rowOff>
    </xdr:from>
    <xdr:to>
      <xdr:col>41</xdr:col>
      <xdr:colOff>101600</xdr:colOff>
      <xdr:row>98</xdr:row>
      <xdr:rowOff>118056</xdr:rowOff>
    </xdr:to>
    <xdr:sp macro="" textlink="">
      <xdr:nvSpPr>
        <xdr:cNvPr id="481" name="楕円 480">
          <a:extLst>
            <a:ext uri="{FF2B5EF4-FFF2-40B4-BE49-F238E27FC236}">
              <a16:creationId xmlns:a16="http://schemas.microsoft.com/office/drawing/2014/main" xmlns="" id="{00000000-0008-0000-0700-0000E1010000}"/>
            </a:ext>
          </a:extLst>
        </xdr:cNvPr>
        <xdr:cNvSpPr/>
      </xdr:nvSpPr>
      <xdr:spPr>
        <a:xfrm>
          <a:off x="7810500" y="168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109183</xdr:rowOff>
    </xdr:from>
    <xdr:ext cx="534377"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7594111" y="1691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12433</xdr:rowOff>
    </xdr:from>
    <xdr:to>
      <xdr:col>36</xdr:col>
      <xdr:colOff>165100</xdr:colOff>
      <xdr:row>98</xdr:row>
      <xdr:rowOff>114033</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6921500" y="1681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105160</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6705111" y="1690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xmlns=""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132334</xdr:rowOff>
    </xdr:from>
    <xdr:to>
      <xdr:col>85</xdr:col>
      <xdr:colOff>126364</xdr:colOff>
      <xdr:row>39</xdr:row>
      <xdr:rowOff>70612</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flipV="1">
          <a:off x="16317595" y="5104384"/>
          <a:ext cx="1269" cy="1652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74439</xdr:rowOff>
    </xdr:from>
    <xdr:ext cx="469744" cy="259045"/>
    <xdr:sp macro="" textlink="">
      <xdr:nvSpPr>
        <xdr:cNvPr id="510" name="消防費最小値テキスト">
          <a:extLst>
            <a:ext uri="{FF2B5EF4-FFF2-40B4-BE49-F238E27FC236}">
              <a16:creationId xmlns:a16="http://schemas.microsoft.com/office/drawing/2014/main" xmlns="" id="{00000000-0008-0000-0700-0000FE010000}"/>
            </a:ext>
          </a:extLst>
        </xdr:cNvPr>
        <xdr:cNvSpPr txBox="1"/>
      </xdr:nvSpPr>
      <xdr:spPr>
        <a:xfrm>
          <a:off x="16370300" y="676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70612</xdr:rowOff>
    </xdr:from>
    <xdr:to>
      <xdr:col>86</xdr:col>
      <xdr:colOff>25400</xdr:colOff>
      <xdr:row>39</xdr:row>
      <xdr:rowOff>70612</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6230600" y="67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79011</xdr:rowOff>
    </xdr:from>
    <xdr:ext cx="534377" cy="259045"/>
    <xdr:sp macro="" textlink="">
      <xdr:nvSpPr>
        <xdr:cNvPr id="512" name="消防費最大値テキスト">
          <a:extLst>
            <a:ext uri="{FF2B5EF4-FFF2-40B4-BE49-F238E27FC236}">
              <a16:creationId xmlns:a16="http://schemas.microsoft.com/office/drawing/2014/main" xmlns="" id="{00000000-0008-0000-0700-000000020000}"/>
            </a:ext>
          </a:extLst>
        </xdr:cNvPr>
        <xdr:cNvSpPr txBox="1"/>
      </xdr:nvSpPr>
      <xdr:spPr>
        <a:xfrm>
          <a:off x="16370300" y="48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132334</xdr:rowOff>
    </xdr:from>
    <xdr:to>
      <xdr:col>86</xdr:col>
      <xdr:colOff>25400</xdr:colOff>
      <xdr:row>29</xdr:row>
      <xdr:rowOff>132334</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6230600" y="510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147701</xdr:rowOff>
    </xdr:from>
    <xdr:to>
      <xdr:col>85</xdr:col>
      <xdr:colOff>127000</xdr:colOff>
      <xdr:row>37</xdr:row>
      <xdr:rowOff>168148</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5481300" y="6491351"/>
          <a:ext cx="838200" cy="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97934</xdr:rowOff>
    </xdr:from>
    <xdr:ext cx="534377" cy="259045"/>
    <xdr:sp macro="" textlink="">
      <xdr:nvSpPr>
        <xdr:cNvPr id="515" name="消防費平均値テキスト">
          <a:extLst>
            <a:ext uri="{FF2B5EF4-FFF2-40B4-BE49-F238E27FC236}">
              <a16:creationId xmlns:a16="http://schemas.microsoft.com/office/drawing/2014/main" xmlns="" id="{00000000-0008-0000-0700-000003020000}"/>
            </a:ext>
          </a:extLst>
        </xdr:cNvPr>
        <xdr:cNvSpPr txBox="1"/>
      </xdr:nvSpPr>
      <xdr:spPr>
        <a:xfrm>
          <a:off x="16370300" y="5927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75057</xdr:rowOff>
    </xdr:from>
    <xdr:to>
      <xdr:col>85</xdr:col>
      <xdr:colOff>177800</xdr:colOff>
      <xdr:row>36</xdr:row>
      <xdr:rowOff>5207</xdr:rowOff>
    </xdr:to>
    <xdr:sp macro="" textlink="">
      <xdr:nvSpPr>
        <xdr:cNvPr id="516" name="フローチャート: 判断 515">
          <a:extLst>
            <a:ext uri="{FF2B5EF4-FFF2-40B4-BE49-F238E27FC236}">
              <a16:creationId xmlns:a16="http://schemas.microsoft.com/office/drawing/2014/main" xmlns="" id="{00000000-0008-0000-0700-000004020000}"/>
            </a:ext>
          </a:extLst>
        </xdr:cNvPr>
        <xdr:cNvSpPr/>
      </xdr:nvSpPr>
      <xdr:spPr>
        <a:xfrm>
          <a:off x="16268700" y="60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147701</xdr:rowOff>
    </xdr:from>
    <xdr:to>
      <xdr:col>81</xdr:col>
      <xdr:colOff>50800</xdr:colOff>
      <xdr:row>38</xdr:row>
      <xdr:rowOff>35687</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flipV="1">
          <a:off x="14592300" y="6491351"/>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160147</xdr:rowOff>
    </xdr:from>
    <xdr:to>
      <xdr:col>81</xdr:col>
      <xdr:colOff>101600</xdr:colOff>
      <xdr:row>35</xdr:row>
      <xdr:rowOff>90297</xdr:rowOff>
    </xdr:to>
    <xdr:sp macro="" textlink="">
      <xdr:nvSpPr>
        <xdr:cNvPr id="518" name="フローチャート: 判断 517">
          <a:extLst>
            <a:ext uri="{FF2B5EF4-FFF2-40B4-BE49-F238E27FC236}">
              <a16:creationId xmlns:a16="http://schemas.microsoft.com/office/drawing/2014/main" xmlns="" id="{00000000-0008-0000-0700-000006020000}"/>
            </a:ext>
          </a:extLst>
        </xdr:cNvPr>
        <xdr:cNvSpPr/>
      </xdr:nvSpPr>
      <xdr:spPr>
        <a:xfrm>
          <a:off x="15430500" y="598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106824</xdr:rowOff>
    </xdr:from>
    <xdr:ext cx="534377"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5214111" y="576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90424</xdr:rowOff>
    </xdr:from>
    <xdr:to>
      <xdr:col>76</xdr:col>
      <xdr:colOff>114300</xdr:colOff>
      <xdr:row>38</xdr:row>
      <xdr:rowOff>35687</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3703300" y="6434074"/>
          <a:ext cx="889000" cy="11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15367</xdr:rowOff>
    </xdr:from>
    <xdr:to>
      <xdr:col>76</xdr:col>
      <xdr:colOff>165100</xdr:colOff>
      <xdr:row>35</xdr:row>
      <xdr:rowOff>116967</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4541500" y="6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133494</xdr:rowOff>
    </xdr:from>
    <xdr:ext cx="534377"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4325111" y="579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90424</xdr:rowOff>
    </xdr:from>
    <xdr:to>
      <xdr:col>71</xdr:col>
      <xdr:colOff>177800</xdr:colOff>
      <xdr:row>38</xdr:row>
      <xdr:rowOff>64135</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flipV="1">
          <a:off x="12814300" y="6434074"/>
          <a:ext cx="889000" cy="14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83693</xdr:rowOff>
    </xdr:from>
    <xdr:to>
      <xdr:col>72</xdr:col>
      <xdr:colOff>38100</xdr:colOff>
      <xdr:row>36</xdr:row>
      <xdr:rowOff>13843</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36525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30370</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3436111" y="585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95885</xdr:rowOff>
    </xdr:from>
    <xdr:to>
      <xdr:col>67</xdr:col>
      <xdr:colOff>101600</xdr:colOff>
      <xdr:row>36</xdr:row>
      <xdr:rowOff>26035</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2763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42562</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2547111" y="58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117348</xdr:rowOff>
    </xdr:from>
    <xdr:to>
      <xdr:col>85</xdr:col>
      <xdr:colOff>177800</xdr:colOff>
      <xdr:row>38</xdr:row>
      <xdr:rowOff>47498</xdr:rowOff>
    </xdr:to>
    <xdr:sp macro="" textlink="">
      <xdr:nvSpPr>
        <xdr:cNvPr id="533" name="楕円 532">
          <a:extLst>
            <a:ext uri="{FF2B5EF4-FFF2-40B4-BE49-F238E27FC236}">
              <a16:creationId xmlns:a16="http://schemas.microsoft.com/office/drawing/2014/main" xmlns="" id="{00000000-0008-0000-0700-000015020000}"/>
            </a:ext>
          </a:extLst>
        </xdr:cNvPr>
        <xdr:cNvSpPr/>
      </xdr:nvSpPr>
      <xdr:spPr>
        <a:xfrm>
          <a:off x="16268700" y="646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95775</xdr:rowOff>
    </xdr:from>
    <xdr:ext cx="534377" cy="259045"/>
    <xdr:sp macro="" textlink="">
      <xdr:nvSpPr>
        <xdr:cNvPr id="534" name="消防費該当値テキスト">
          <a:extLst>
            <a:ext uri="{FF2B5EF4-FFF2-40B4-BE49-F238E27FC236}">
              <a16:creationId xmlns:a16="http://schemas.microsoft.com/office/drawing/2014/main" xmlns="" id="{00000000-0008-0000-0700-000016020000}"/>
            </a:ext>
          </a:extLst>
        </xdr:cNvPr>
        <xdr:cNvSpPr txBox="1"/>
      </xdr:nvSpPr>
      <xdr:spPr>
        <a:xfrm>
          <a:off x="16370300" y="643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96901</xdr:rowOff>
    </xdr:from>
    <xdr:to>
      <xdr:col>81</xdr:col>
      <xdr:colOff>101600</xdr:colOff>
      <xdr:row>38</xdr:row>
      <xdr:rowOff>27051</xdr:rowOff>
    </xdr:to>
    <xdr:sp macro="" textlink="">
      <xdr:nvSpPr>
        <xdr:cNvPr id="535" name="楕円 534">
          <a:extLst>
            <a:ext uri="{FF2B5EF4-FFF2-40B4-BE49-F238E27FC236}">
              <a16:creationId xmlns:a16="http://schemas.microsoft.com/office/drawing/2014/main" xmlns="" id="{00000000-0008-0000-0700-000017020000}"/>
            </a:ext>
          </a:extLst>
        </xdr:cNvPr>
        <xdr:cNvSpPr/>
      </xdr:nvSpPr>
      <xdr:spPr>
        <a:xfrm>
          <a:off x="15430500" y="644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18178</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5214111" y="653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156337</xdr:rowOff>
    </xdr:from>
    <xdr:to>
      <xdr:col>76</xdr:col>
      <xdr:colOff>165100</xdr:colOff>
      <xdr:row>38</xdr:row>
      <xdr:rowOff>86487</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4541500" y="649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77614</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4325111" y="659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39624</xdr:rowOff>
    </xdr:from>
    <xdr:to>
      <xdr:col>72</xdr:col>
      <xdr:colOff>38100</xdr:colOff>
      <xdr:row>37</xdr:row>
      <xdr:rowOff>141224</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3652500" y="638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132351</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3436111" y="647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13335</xdr:rowOff>
    </xdr:from>
    <xdr:to>
      <xdr:col>67</xdr:col>
      <xdr:colOff>101600</xdr:colOff>
      <xdr:row>38</xdr:row>
      <xdr:rowOff>114935</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2763500"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106062</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2547111" y="662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xmlns=""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xmlns=""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xmlns=""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17799</xdr:rowOff>
    </xdr:from>
    <xdr:to>
      <xdr:col>85</xdr:col>
      <xdr:colOff>126364</xdr:colOff>
      <xdr:row>58</xdr:row>
      <xdr:rowOff>84779</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flipV="1">
          <a:off x="16317595" y="8761749"/>
          <a:ext cx="1269" cy="12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88606</xdr:rowOff>
    </xdr:from>
    <xdr:ext cx="534377" cy="259045"/>
    <xdr:sp macro="" textlink="">
      <xdr:nvSpPr>
        <xdr:cNvPr id="568" name="教育費最小値テキスト">
          <a:extLst>
            <a:ext uri="{FF2B5EF4-FFF2-40B4-BE49-F238E27FC236}">
              <a16:creationId xmlns:a16="http://schemas.microsoft.com/office/drawing/2014/main" xmlns="" id="{00000000-0008-0000-0700-000038020000}"/>
            </a:ext>
          </a:extLst>
        </xdr:cNvPr>
        <xdr:cNvSpPr txBox="1"/>
      </xdr:nvSpPr>
      <xdr:spPr>
        <a:xfrm>
          <a:off x="16370300" y="100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84779</xdr:rowOff>
    </xdr:from>
    <xdr:to>
      <xdr:col>86</xdr:col>
      <xdr:colOff>25400</xdr:colOff>
      <xdr:row>58</xdr:row>
      <xdr:rowOff>84779</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6230600" y="1002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135926</xdr:rowOff>
    </xdr:from>
    <xdr:ext cx="534377" cy="259045"/>
    <xdr:sp macro="" textlink="">
      <xdr:nvSpPr>
        <xdr:cNvPr id="570" name="教育費最大値テキスト">
          <a:extLst>
            <a:ext uri="{FF2B5EF4-FFF2-40B4-BE49-F238E27FC236}">
              <a16:creationId xmlns:a16="http://schemas.microsoft.com/office/drawing/2014/main" xmlns="" id="{00000000-0008-0000-0700-00003A020000}"/>
            </a:ext>
          </a:extLst>
        </xdr:cNvPr>
        <xdr:cNvSpPr txBox="1"/>
      </xdr:nvSpPr>
      <xdr:spPr>
        <a:xfrm>
          <a:off x="16370300" y="853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17799</xdr:rowOff>
    </xdr:from>
    <xdr:to>
      <xdr:col>86</xdr:col>
      <xdr:colOff>25400</xdr:colOff>
      <xdr:row>51</xdr:row>
      <xdr:rowOff>17799</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6230600" y="87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4979</xdr:rowOff>
    </xdr:from>
    <xdr:to>
      <xdr:col>85</xdr:col>
      <xdr:colOff>127000</xdr:colOff>
      <xdr:row>58</xdr:row>
      <xdr:rowOff>84779</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5481300" y="9777629"/>
          <a:ext cx="838200" cy="25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52532</xdr:rowOff>
    </xdr:from>
    <xdr:ext cx="534377" cy="259045"/>
    <xdr:sp macro="" textlink="">
      <xdr:nvSpPr>
        <xdr:cNvPr id="573" name="教育費平均値テキスト">
          <a:extLst>
            <a:ext uri="{FF2B5EF4-FFF2-40B4-BE49-F238E27FC236}">
              <a16:creationId xmlns:a16="http://schemas.microsoft.com/office/drawing/2014/main" xmlns="" id="{00000000-0008-0000-0700-00003D020000}"/>
            </a:ext>
          </a:extLst>
        </xdr:cNvPr>
        <xdr:cNvSpPr txBox="1"/>
      </xdr:nvSpPr>
      <xdr:spPr>
        <a:xfrm>
          <a:off x="16370300" y="9482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29655</xdr:rowOff>
    </xdr:from>
    <xdr:to>
      <xdr:col>85</xdr:col>
      <xdr:colOff>177800</xdr:colOff>
      <xdr:row>56</xdr:row>
      <xdr:rowOff>131255</xdr:rowOff>
    </xdr:to>
    <xdr:sp macro="" textlink="">
      <xdr:nvSpPr>
        <xdr:cNvPr id="574" name="フローチャート: 判断 573">
          <a:extLst>
            <a:ext uri="{FF2B5EF4-FFF2-40B4-BE49-F238E27FC236}">
              <a16:creationId xmlns:a16="http://schemas.microsoft.com/office/drawing/2014/main" xmlns="" id="{00000000-0008-0000-0700-00003E020000}"/>
            </a:ext>
          </a:extLst>
        </xdr:cNvPr>
        <xdr:cNvSpPr/>
      </xdr:nvSpPr>
      <xdr:spPr>
        <a:xfrm>
          <a:off x="16268700" y="963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4979</xdr:rowOff>
    </xdr:from>
    <xdr:to>
      <xdr:col>81</xdr:col>
      <xdr:colOff>50800</xdr:colOff>
      <xdr:row>58</xdr:row>
      <xdr:rowOff>97752</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flipV="1">
          <a:off x="14592300" y="9777629"/>
          <a:ext cx="889000" cy="26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85681</xdr:rowOff>
    </xdr:from>
    <xdr:to>
      <xdr:col>81</xdr:col>
      <xdr:colOff>101600</xdr:colOff>
      <xdr:row>56</xdr:row>
      <xdr:rowOff>15831</xdr:rowOff>
    </xdr:to>
    <xdr:sp macro="" textlink="">
      <xdr:nvSpPr>
        <xdr:cNvPr id="576" name="フローチャート: 判断 575">
          <a:extLst>
            <a:ext uri="{FF2B5EF4-FFF2-40B4-BE49-F238E27FC236}">
              <a16:creationId xmlns:a16="http://schemas.microsoft.com/office/drawing/2014/main" xmlns="" id="{00000000-0008-0000-0700-000040020000}"/>
            </a:ext>
          </a:extLst>
        </xdr:cNvPr>
        <xdr:cNvSpPr/>
      </xdr:nvSpPr>
      <xdr:spPr>
        <a:xfrm>
          <a:off x="15430500" y="951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32358</xdr:rowOff>
    </xdr:from>
    <xdr:ext cx="534377"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5214111" y="929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97752</xdr:rowOff>
    </xdr:from>
    <xdr:to>
      <xdr:col>76</xdr:col>
      <xdr:colOff>114300</xdr:colOff>
      <xdr:row>58</xdr:row>
      <xdr:rowOff>153550</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flipV="1">
          <a:off x="13703300" y="10041852"/>
          <a:ext cx="889000" cy="5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39770</xdr:rowOff>
    </xdr:from>
    <xdr:to>
      <xdr:col>76</xdr:col>
      <xdr:colOff>165100</xdr:colOff>
      <xdr:row>56</xdr:row>
      <xdr:rowOff>141370</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4541500" y="96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157897</xdr:rowOff>
    </xdr:from>
    <xdr:ext cx="534377"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4325111" y="941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111068</xdr:rowOff>
    </xdr:from>
    <xdr:to>
      <xdr:col>71</xdr:col>
      <xdr:colOff>177800</xdr:colOff>
      <xdr:row>58</xdr:row>
      <xdr:rowOff>153550</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a:off x="12814300" y="10055168"/>
          <a:ext cx="889000" cy="4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132220</xdr:rowOff>
    </xdr:from>
    <xdr:to>
      <xdr:col>72</xdr:col>
      <xdr:colOff>38100</xdr:colOff>
      <xdr:row>57</xdr:row>
      <xdr:rowOff>62370</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36525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78897</xdr:rowOff>
    </xdr:from>
    <xdr:ext cx="534377"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3436111" y="950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119037</xdr:rowOff>
    </xdr:from>
    <xdr:to>
      <xdr:col>67</xdr:col>
      <xdr:colOff>101600</xdr:colOff>
      <xdr:row>57</xdr:row>
      <xdr:rowOff>49187</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2763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65714</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2547111" y="94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33979</xdr:rowOff>
    </xdr:from>
    <xdr:to>
      <xdr:col>85</xdr:col>
      <xdr:colOff>177800</xdr:colOff>
      <xdr:row>58</xdr:row>
      <xdr:rowOff>135579</xdr:rowOff>
    </xdr:to>
    <xdr:sp macro="" textlink="">
      <xdr:nvSpPr>
        <xdr:cNvPr id="591" name="楕円 590">
          <a:extLst>
            <a:ext uri="{FF2B5EF4-FFF2-40B4-BE49-F238E27FC236}">
              <a16:creationId xmlns:a16="http://schemas.microsoft.com/office/drawing/2014/main" xmlns="" id="{00000000-0008-0000-0700-00004F020000}"/>
            </a:ext>
          </a:extLst>
        </xdr:cNvPr>
        <xdr:cNvSpPr/>
      </xdr:nvSpPr>
      <xdr:spPr>
        <a:xfrm>
          <a:off x="16268700" y="997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120356</xdr:rowOff>
    </xdr:from>
    <xdr:ext cx="534377" cy="259045"/>
    <xdr:sp macro="" textlink="">
      <xdr:nvSpPr>
        <xdr:cNvPr id="592" name="教育費該当値テキスト">
          <a:extLst>
            <a:ext uri="{FF2B5EF4-FFF2-40B4-BE49-F238E27FC236}">
              <a16:creationId xmlns:a16="http://schemas.microsoft.com/office/drawing/2014/main" xmlns="" id="{00000000-0008-0000-0700-000050020000}"/>
            </a:ext>
          </a:extLst>
        </xdr:cNvPr>
        <xdr:cNvSpPr txBox="1"/>
      </xdr:nvSpPr>
      <xdr:spPr>
        <a:xfrm>
          <a:off x="16370300" y="989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125629</xdr:rowOff>
    </xdr:from>
    <xdr:to>
      <xdr:col>81</xdr:col>
      <xdr:colOff>101600</xdr:colOff>
      <xdr:row>57</xdr:row>
      <xdr:rowOff>55779</xdr:rowOff>
    </xdr:to>
    <xdr:sp macro="" textlink="">
      <xdr:nvSpPr>
        <xdr:cNvPr id="593" name="楕円 592">
          <a:extLst>
            <a:ext uri="{FF2B5EF4-FFF2-40B4-BE49-F238E27FC236}">
              <a16:creationId xmlns:a16="http://schemas.microsoft.com/office/drawing/2014/main" xmlns="" id="{00000000-0008-0000-0700-000051020000}"/>
            </a:ext>
          </a:extLst>
        </xdr:cNvPr>
        <xdr:cNvSpPr/>
      </xdr:nvSpPr>
      <xdr:spPr>
        <a:xfrm>
          <a:off x="15430500" y="972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46906</xdr:rowOff>
    </xdr:from>
    <xdr:ext cx="534377"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5214111" y="981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46952</xdr:rowOff>
    </xdr:from>
    <xdr:to>
      <xdr:col>76</xdr:col>
      <xdr:colOff>165100</xdr:colOff>
      <xdr:row>58</xdr:row>
      <xdr:rowOff>148552</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4541500" y="999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139679</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4325111" y="1008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102750</xdr:rowOff>
    </xdr:from>
    <xdr:to>
      <xdr:col>72</xdr:col>
      <xdr:colOff>38100</xdr:colOff>
      <xdr:row>59</xdr:row>
      <xdr:rowOff>32900</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3652500" y="100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24027</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3436111" y="1013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60268</xdr:rowOff>
    </xdr:from>
    <xdr:to>
      <xdr:col>67</xdr:col>
      <xdr:colOff>101600</xdr:colOff>
      <xdr:row>58</xdr:row>
      <xdr:rowOff>161868</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2763500" y="1000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152995</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2547111" y="1009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xmlns=""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127127</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flipV="1">
          <a:off x="16317595" y="12128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a:extLst>
            <a:ext uri="{FF2B5EF4-FFF2-40B4-BE49-F238E27FC236}">
              <a16:creationId xmlns:a16="http://schemas.microsoft.com/office/drawing/2014/main" xmlns="" id="{00000000-0008-0000-0700-00007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73804</xdr:rowOff>
    </xdr:from>
    <xdr:ext cx="534377" cy="259045"/>
    <xdr:sp macro="" textlink="">
      <xdr:nvSpPr>
        <xdr:cNvPr id="627" name="災害復旧費最大値テキスト">
          <a:extLst>
            <a:ext uri="{FF2B5EF4-FFF2-40B4-BE49-F238E27FC236}">
              <a16:creationId xmlns:a16="http://schemas.microsoft.com/office/drawing/2014/main" xmlns="" id="{00000000-0008-0000-0700-000073020000}"/>
            </a:ext>
          </a:extLst>
        </xdr:cNvPr>
        <xdr:cNvSpPr txBox="1"/>
      </xdr:nvSpPr>
      <xdr:spPr>
        <a:xfrm>
          <a:off x="16370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127127</xdr:rowOff>
    </xdr:from>
    <xdr:to>
      <xdr:col>86</xdr:col>
      <xdr:colOff>25400</xdr:colOff>
      <xdr:row>70</xdr:row>
      <xdr:rowOff>127127</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6230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147320</xdr:rowOff>
    </xdr:from>
    <xdr:to>
      <xdr:col>85</xdr:col>
      <xdr:colOff>127000</xdr:colOff>
      <xdr:row>78</xdr:row>
      <xdr:rowOff>131826</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flipV="1">
          <a:off x="15481300" y="13348970"/>
          <a:ext cx="838200" cy="15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54119</xdr:rowOff>
    </xdr:from>
    <xdr:ext cx="378565" cy="259045"/>
    <xdr:sp macro="" textlink="">
      <xdr:nvSpPr>
        <xdr:cNvPr id="630" name="災害復旧費平均値テキスト">
          <a:extLst>
            <a:ext uri="{FF2B5EF4-FFF2-40B4-BE49-F238E27FC236}">
              <a16:creationId xmlns:a16="http://schemas.microsoft.com/office/drawing/2014/main" xmlns="" id="{00000000-0008-0000-0700-000076020000}"/>
            </a:ext>
          </a:extLst>
        </xdr:cNvPr>
        <xdr:cNvSpPr txBox="1"/>
      </xdr:nvSpPr>
      <xdr:spPr>
        <a:xfrm>
          <a:off x="16370300" y="13427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75692</xdr:rowOff>
    </xdr:from>
    <xdr:to>
      <xdr:col>85</xdr:col>
      <xdr:colOff>177800</xdr:colOff>
      <xdr:row>79</xdr:row>
      <xdr:rowOff>5842</xdr:rowOff>
    </xdr:to>
    <xdr:sp macro="" textlink="">
      <xdr:nvSpPr>
        <xdr:cNvPr id="631" name="フローチャート: 判断 630">
          <a:extLst>
            <a:ext uri="{FF2B5EF4-FFF2-40B4-BE49-F238E27FC236}">
              <a16:creationId xmlns:a16="http://schemas.microsoft.com/office/drawing/2014/main" xmlns="" id="{00000000-0008-0000-0700-000077020000}"/>
            </a:ext>
          </a:extLst>
        </xdr:cNvPr>
        <xdr:cNvSpPr/>
      </xdr:nvSpPr>
      <xdr:spPr>
        <a:xfrm>
          <a:off x="162687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151892</xdr:rowOff>
    </xdr:from>
    <xdr:to>
      <xdr:col>81</xdr:col>
      <xdr:colOff>50800</xdr:colOff>
      <xdr:row>78</xdr:row>
      <xdr:rowOff>131826</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4592300" y="12839192"/>
          <a:ext cx="889000" cy="66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33401</xdr:rowOff>
    </xdr:from>
    <xdr:to>
      <xdr:col>81</xdr:col>
      <xdr:colOff>101600</xdr:colOff>
      <xdr:row>78</xdr:row>
      <xdr:rowOff>135001</xdr:rowOff>
    </xdr:to>
    <xdr:sp macro="" textlink="">
      <xdr:nvSpPr>
        <xdr:cNvPr id="633" name="フローチャート: 判断 632">
          <a:extLst>
            <a:ext uri="{FF2B5EF4-FFF2-40B4-BE49-F238E27FC236}">
              <a16:creationId xmlns:a16="http://schemas.microsoft.com/office/drawing/2014/main" xmlns="" id="{00000000-0008-0000-0700-000079020000}"/>
            </a:ext>
          </a:extLst>
        </xdr:cNvPr>
        <xdr:cNvSpPr/>
      </xdr:nvSpPr>
      <xdr:spPr>
        <a:xfrm>
          <a:off x="15430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151528</xdr:rowOff>
    </xdr:from>
    <xdr:ext cx="469744"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5246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151892</xdr:rowOff>
    </xdr:from>
    <xdr:to>
      <xdr:col>76</xdr:col>
      <xdr:colOff>114300</xdr:colOff>
      <xdr:row>75</xdr:row>
      <xdr:rowOff>163703</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flipV="1">
          <a:off x="13703300" y="12839192"/>
          <a:ext cx="889000" cy="18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5714</xdr:rowOff>
    </xdr:from>
    <xdr:to>
      <xdr:col>76</xdr:col>
      <xdr:colOff>165100</xdr:colOff>
      <xdr:row>78</xdr:row>
      <xdr:rowOff>107314</xdr:rowOff>
    </xdr:to>
    <xdr:sp macro="" textlink="">
      <xdr:nvSpPr>
        <xdr:cNvPr id="636" name="フローチャート: 判断 635">
          <a:extLst>
            <a:ext uri="{FF2B5EF4-FFF2-40B4-BE49-F238E27FC236}">
              <a16:creationId xmlns:a16="http://schemas.microsoft.com/office/drawing/2014/main" xmlns="" id="{00000000-0008-0000-0700-00007C020000}"/>
            </a:ext>
          </a:extLst>
        </xdr:cNvPr>
        <xdr:cNvSpPr/>
      </xdr:nvSpPr>
      <xdr:spPr>
        <a:xfrm>
          <a:off x="14541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98441</xdr:rowOff>
    </xdr:from>
    <xdr:ext cx="469744"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4357428" y="1347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163703</xdr:rowOff>
    </xdr:from>
    <xdr:to>
      <xdr:col>71</xdr:col>
      <xdr:colOff>177800</xdr:colOff>
      <xdr:row>79</xdr:row>
      <xdr:rowOff>30862</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flipV="1">
          <a:off x="12814300" y="13022453"/>
          <a:ext cx="889000" cy="55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157735</xdr:rowOff>
    </xdr:from>
    <xdr:to>
      <xdr:col>72</xdr:col>
      <xdr:colOff>38100</xdr:colOff>
      <xdr:row>78</xdr:row>
      <xdr:rowOff>87885</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3652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79012</xdr:rowOff>
    </xdr:from>
    <xdr:ext cx="469744"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3468428" y="1345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103251</xdr:rowOff>
    </xdr:from>
    <xdr:to>
      <xdr:col>67</xdr:col>
      <xdr:colOff>101600</xdr:colOff>
      <xdr:row>79</xdr:row>
      <xdr:rowOff>33401</xdr:rowOff>
    </xdr:to>
    <xdr:sp macro="" textlink="">
      <xdr:nvSpPr>
        <xdr:cNvPr id="641" name="フローチャート: 判断 640">
          <a:extLst>
            <a:ext uri="{FF2B5EF4-FFF2-40B4-BE49-F238E27FC236}">
              <a16:creationId xmlns:a16="http://schemas.microsoft.com/office/drawing/2014/main" xmlns="" id="{00000000-0008-0000-0700-000081020000}"/>
            </a:ext>
          </a:extLst>
        </xdr:cNvPr>
        <xdr:cNvSpPr/>
      </xdr:nvSpPr>
      <xdr:spPr>
        <a:xfrm>
          <a:off x="12763500" y="1347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49928</xdr:rowOff>
    </xdr:from>
    <xdr:ext cx="378565"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2625017" y="13251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96520</xdr:rowOff>
    </xdr:from>
    <xdr:to>
      <xdr:col>85</xdr:col>
      <xdr:colOff>177800</xdr:colOff>
      <xdr:row>78</xdr:row>
      <xdr:rowOff>26670</xdr:rowOff>
    </xdr:to>
    <xdr:sp macro="" textlink="">
      <xdr:nvSpPr>
        <xdr:cNvPr id="648" name="楕円 647">
          <a:extLst>
            <a:ext uri="{FF2B5EF4-FFF2-40B4-BE49-F238E27FC236}">
              <a16:creationId xmlns:a16="http://schemas.microsoft.com/office/drawing/2014/main" xmlns="" id="{00000000-0008-0000-0700-000088020000}"/>
            </a:ext>
          </a:extLst>
        </xdr:cNvPr>
        <xdr:cNvSpPr/>
      </xdr:nvSpPr>
      <xdr:spPr>
        <a:xfrm>
          <a:off x="16268700" y="132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119397</xdr:rowOff>
    </xdr:from>
    <xdr:ext cx="469744" cy="259045"/>
    <xdr:sp macro="" textlink="">
      <xdr:nvSpPr>
        <xdr:cNvPr id="649" name="災害復旧費該当値テキスト">
          <a:extLst>
            <a:ext uri="{FF2B5EF4-FFF2-40B4-BE49-F238E27FC236}">
              <a16:creationId xmlns:a16="http://schemas.microsoft.com/office/drawing/2014/main" xmlns="" id="{00000000-0008-0000-0700-000089020000}"/>
            </a:ext>
          </a:extLst>
        </xdr:cNvPr>
        <xdr:cNvSpPr txBox="1"/>
      </xdr:nvSpPr>
      <xdr:spPr>
        <a:xfrm>
          <a:off x="16370300" y="1314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81026</xdr:rowOff>
    </xdr:from>
    <xdr:to>
      <xdr:col>81</xdr:col>
      <xdr:colOff>101600</xdr:colOff>
      <xdr:row>79</xdr:row>
      <xdr:rowOff>11176</xdr:rowOff>
    </xdr:to>
    <xdr:sp macro="" textlink="">
      <xdr:nvSpPr>
        <xdr:cNvPr id="650" name="楕円 649">
          <a:extLst>
            <a:ext uri="{FF2B5EF4-FFF2-40B4-BE49-F238E27FC236}">
              <a16:creationId xmlns:a16="http://schemas.microsoft.com/office/drawing/2014/main" xmlns="" id="{00000000-0008-0000-0700-00008A020000}"/>
            </a:ext>
          </a:extLst>
        </xdr:cNvPr>
        <xdr:cNvSpPr/>
      </xdr:nvSpPr>
      <xdr:spPr>
        <a:xfrm>
          <a:off x="15430500" y="1345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2303</xdr:rowOff>
    </xdr:from>
    <xdr:ext cx="378565"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5292017" y="13546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101092</xdr:rowOff>
    </xdr:from>
    <xdr:to>
      <xdr:col>76</xdr:col>
      <xdr:colOff>165100</xdr:colOff>
      <xdr:row>75</xdr:row>
      <xdr:rowOff>31242</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4541500" y="1278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47769</xdr:rowOff>
    </xdr:from>
    <xdr:ext cx="469744"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4357428" y="1256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112903</xdr:rowOff>
    </xdr:from>
    <xdr:to>
      <xdr:col>72</xdr:col>
      <xdr:colOff>38100</xdr:colOff>
      <xdr:row>76</xdr:row>
      <xdr:rowOff>43053</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3652500" y="1297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59580</xdr:rowOff>
    </xdr:from>
    <xdr:ext cx="469744"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3468428" y="1274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151512</xdr:rowOff>
    </xdr:from>
    <xdr:to>
      <xdr:col>67</xdr:col>
      <xdr:colOff>101600</xdr:colOff>
      <xdr:row>79</xdr:row>
      <xdr:rowOff>81662</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2763500" y="1352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72789</xdr:rowOff>
    </xdr:from>
    <xdr:ext cx="378565"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2625017" y="13617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xmlns="" id="{00000000-0008-0000-07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xmlns=""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23591</xdr:rowOff>
    </xdr:from>
    <xdr:to>
      <xdr:col>85</xdr:col>
      <xdr:colOff>126364</xdr:colOff>
      <xdr:row>97</xdr:row>
      <xdr:rowOff>139567</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flipV="1">
          <a:off x="16317595" y="15454091"/>
          <a:ext cx="1269" cy="131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143394</xdr:rowOff>
    </xdr:from>
    <xdr:ext cx="534377" cy="259045"/>
    <xdr:sp macro="" textlink="">
      <xdr:nvSpPr>
        <xdr:cNvPr id="682" name="公債費最小値テキスト">
          <a:extLst>
            <a:ext uri="{FF2B5EF4-FFF2-40B4-BE49-F238E27FC236}">
              <a16:creationId xmlns:a16="http://schemas.microsoft.com/office/drawing/2014/main" xmlns="" id="{00000000-0008-0000-0700-0000AA020000}"/>
            </a:ext>
          </a:extLst>
        </xdr:cNvPr>
        <xdr:cNvSpPr txBox="1"/>
      </xdr:nvSpPr>
      <xdr:spPr>
        <a:xfrm>
          <a:off x="16370300" y="16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139567</xdr:rowOff>
    </xdr:from>
    <xdr:to>
      <xdr:col>86</xdr:col>
      <xdr:colOff>25400</xdr:colOff>
      <xdr:row>97</xdr:row>
      <xdr:rowOff>139567</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6230600" y="167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141718</xdr:rowOff>
    </xdr:from>
    <xdr:ext cx="534377" cy="259045"/>
    <xdr:sp macro="" textlink="">
      <xdr:nvSpPr>
        <xdr:cNvPr id="684" name="公債費最大値テキスト">
          <a:extLst>
            <a:ext uri="{FF2B5EF4-FFF2-40B4-BE49-F238E27FC236}">
              <a16:creationId xmlns:a16="http://schemas.microsoft.com/office/drawing/2014/main" xmlns="" id="{00000000-0008-0000-0700-0000AC020000}"/>
            </a:ext>
          </a:extLst>
        </xdr:cNvPr>
        <xdr:cNvSpPr txBox="1"/>
      </xdr:nvSpPr>
      <xdr:spPr>
        <a:xfrm>
          <a:off x="16370300" y="1522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23591</xdr:rowOff>
    </xdr:from>
    <xdr:to>
      <xdr:col>86</xdr:col>
      <xdr:colOff>25400</xdr:colOff>
      <xdr:row>90</xdr:row>
      <xdr:rowOff>23591</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6230600" y="1545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105963</xdr:rowOff>
    </xdr:from>
    <xdr:to>
      <xdr:col>85</xdr:col>
      <xdr:colOff>127000</xdr:colOff>
      <xdr:row>96</xdr:row>
      <xdr:rowOff>110249</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5481300" y="16565163"/>
          <a:ext cx="838200" cy="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53675</xdr:rowOff>
    </xdr:from>
    <xdr:ext cx="534377" cy="259045"/>
    <xdr:sp macro="" textlink="">
      <xdr:nvSpPr>
        <xdr:cNvPr id="687" name="公債費平均値テキスト">
          <a:extLst>
            <a:ext uri="{FF2B5EF4-FFF2-40B4-BE49-F238E27FC236}">
              <a16:creationId xmlns:a16="http://schemas.microsoft.com/office/drawing/2014/main" xmlns="" id="{00000000-0008-0000-0700-0000AF020000}"/>
            </a:ext>
          </a:extLst>
        </xdr:cNvPr>
        <xdr:cNvSpPr txBox="1"/>
      </xdr:nvSpPr>
      <xdr:spPr>
        <a:xfrm>
          <a:off x="16370300" y="16169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30798</xdr:rowOff>
    </xdr:from>
    <xdr:to>
      <xdr:col>85</xdr:col>
      <xdr:colOff>177800</xdr:colOff>
      <xdr:row>95</xdr:row>
      <xdr:rowOff>132398</xdr:rowOff>
    </xdr:to>
    <xdr:sp macro="" textlink="">
      <xdr:nvSpPr>
        <xdr:cNvPr id="688" name="フローチャート: 判断 687">
          <a:extLst>
            <a:ext uri="{FF2B5EF4-FFF2-40B4-BE49-F238E27FC236}">
              <a16:creationId xmlns:a16="http://schemas.microsoft.com/office/drawing/2014/main" xmlns="" id="{00000000-0008-0000-0700-0000B0020000}"/>
            </a:ext>
          </a:extLst>
        </xdr:cNvPr>
        <xdr:cNvSpPr/>
      </xdr:nvSpPr>
      <xdr:spPr>
        <a:xfrm>
          <a:off x="162687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85522</xdr:rowOff>
    </xdr:from>
    <xdr:to>
      <xdr:col>81</xdr:col>
      <xdr:colOff>50800</xdr:colOff>
      <xdr:row>96</xdr:row>
      <xdr:rowOff>105963</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4592300" y="16544722"/>
          <a:ext cx="889000" cy="2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67221</xdr:rowOff>
    </xdr:from>
    <xdr:to>
      <xdr:col>81</xdr:col>
      <xdr:colOff>101600</xdr:colOff>
      <xdr:row>95</xdr:row>
      <xdr:rowOff>168821</xdr:rowOff>
    </xdr:to>
    <xdr:sp macro="" textlink="">
      <xdr:nvSpPr>
        <xdr:cNvPr id="690" name="フローチャート: 判断 689">
          <a:extLst>
            <a:ext uri="{FF2B5EF4-FFF2-40B4-BE49-F238E27FC236}">
              <a16:creationId xmlns:a16="http://schemas.microsoft.com/office/drawing/2014/main" xmlns="" id="{00000000-0008-0000-0700-0000B2020000}"/>
            </a:ext>
          </a:extLst>
        </xdr:cNvPr>
        <xdr:cNvSpPr/>
      </xdr:nvSpPr>
      <xdr:spPr>
        <a:xfrm>
          <a:off x="15430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13898</xdr:rowOff>
    </xdr:from>
    <xdr:ext cx="534377"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5214111" y="161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83979</xdr:rowOff>
    </xdr:from>
    <xdr:to>
      <xdr:col>76</xdr:col>
      <xdr:colOff>114300</xdr:colOff>
      <xdr:row>96</xdr:row>
      <xdr:rowOff>85522</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3703300" y="16543179"/>
          <a:ext cx="8890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74288</xdr:rowOff>
    </xdr:from>
    <xdr:to>
      <xdr:col>76</xdr:col>
      <xdr:colOff>165100</xdr:colOff>
      <xdr:row>96</xdr:row>
      <xdr:rowOff>4438</xdr:rowOff>
    </xdr:to>
    <xdr:sp macro="" textlink="">
      <xdr:nvSpPr>
        <xdr:cNvPr id="693" name="フローチャート: 判断 692">
          <a:extLst>
            <a:ext uri="{FF2B5EF4-FFF2-40B4-BE49-F238E27FC236}">
              <a16:creationId xmlns:a16="http://schemas.microsoft.com/office/drawing/2014/main" xmlns="" id="{00000000-0008-0000-0700-0000B5020000}"/>
            </a:ext>
          </a:extLst>
        </xdr:cNvPr>
        <xdr:cNvSpPr/>
      </xdr:nvSpPr>
      <xdr:spPr>
        <a:xfrm>
          <a:off x="14541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20965</xdr:rowOff>
    </xdr:from>
    <xdr:ext cx="534377"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4325111" y="161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3683</xdr:rowOff>
    </xdr:from>
    <xdr:to>
      <xdr:col>71</xdr:col>
      <xdr:colOff>177800</xdr:colOff>
      <xdr:row>96</xdr:row>
      <xdr:rowOff>83979</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a:off x="12814300" y="16462883"/>
          <a:ext cx="889000" cy="8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55296</xdr:rowOff>
    </xdr:from>
    <xdr:to>
      <xdr:col>72</xdr:col>
      <xdr:colOff>38100</xdr:colOff>
      <xdr:row>95</xdr:row>
      <xdr:rowOff>156896</xdr:rowOff>
    </xdr:to>
    <xdr:sp macro="" textlink="">
      <xdr:nvSpPr>
        <xdr:cNvPr id="696" name="フローチャート: 判断 695">
          <a:extLst>
            <a:ext uri="{FF2B5EF4-FFF2-40B4-BE49-F238E27FC236}">
              <a16:creationId xmlns:a16="http://schemas.microsoft.com/office/drawing/2014/main" xmlns="" id="{00000000-0008-0000-0700-0000B8020000}"/>
            </a:ext>
          </a:extLst>
        </xdr:cNvPr>
        <xdr:cNvSpPr/>
      </xdr:nvSpPr>
      <xdr:spPr>
        <a:xfrm>
          <a:off x="13652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1973</xdr:rowOff>
    </xdr:from>
    <xdr:ext cx="534377"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3436111" y="161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41370</xdr:rowOff>
    </xdr:from>
    <xdr:to>
      <xdr:col>67</xdr:col>
      <xdr:colOff>101600</xdr:colOff>
      <xdr:row>95</xdr:row>
      <xdr:rowOff>142970</xdr:rowOff>
    </xdr:to>
    <xdr:sp macro="" textlink="">
      <xdr:nvSpPr>
        <xdr:cNvPr id="698" name="フローチャート: 判断 697">
          <a:extLst>
            <a:ext uri="{FF2B5EF4-FFF2-40B4-BE49-F238E27FC236}">
              <a16:creationId xmlns:a16="http://schemas.microsoft.com/office/drawing/2014/main" xmlns="" id="{00000000-0008-0000-0700-0000BA020000}"/>
            </a:ext>
          </a:extLst>
        </xdr:cNvPr>
        <xdr:cNvSpPr/>
      </xdr:nvSpPr>
      <xdr:spPr>
        <a:xfrm>
          <a:off x="12763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159497</xdr:rowOff>
    </xdr:from>
    <xdr:ext cx="534377"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2547111" y="1610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59449</xdr:rowOff>
    </xdr:from>
    <xdr:to>
      <xdr:col>85</xdr:col>
      <xdr:colOff>177800</xdr:colOff>
      <xdr:row>96</xdr:row>
      <xdr:rowOff>161049</xdr:rowOff>
    </xdr:to>
    <xdr:sp macro="" textlink="">
      <xdr:nvSpPr>
        <xdr:cNvPr id="705" name="楕円 704">
          <a:extLst>
            <a:ext uri="{FF2B5EF4-FFF2-40B4-BE49-F238E27FC236}">
              <a16:creationId xmlns:a16="http://schemas.microsoft.com/office/drawing/2014/main" xmlns="" id="{00000000-0008-0000-0700-0000C1020000}"/>
            </a:ext>
          </a:extLst>
        </xdr:cNvPr>
        <xdr:cNvSpPr/>
      </xdr:nvSpPr>
      <xdr:spPr>
        <a:xfrm>
          <a:off x="16268700" y="1651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37876</xdr:rowOff>
    </xdr:from>
    <xdr:ext cx="534377" cy="259045"/>
    <xdr:sp macro="" textlink="">
      <xdr:nvSpPr>
        <xdr:cNvPr id="706" name="公債費該当値テキスト">
          <a:extLst>
            <a:ext uri="{FF2B5EF4-FFF2-40B4-BE49-F238E27FC236}">
              <a16:creationId xmlns:a16="http://schemas.microsoft.com/office/drawing/2014/main" xmlns="" id="{00000000-0008-0000-0700-0000C2020000}"/>
            </a:ext>
          </a:extLst>
        </xdr:cNvPr>
        <xdr:cNvSpPr txBox="1"/>
      </xdr:nvSpPr>
      <xdr:spPr>
        <a:xfrm>
          <a:off x="16370300" y="1649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55163</xdr:rowOff>
    </xdr:from>
    <xdr:to>
      <xdr:col>81</xdr:col>
      <xdr:colOff>101600</xdr:colOff>
      <xdr:row>96</xdr:row>
      <xdr:rowOff>156763</xdr:rowOff>
    </xdr:to>
    <xdr:sp macro="" textlink="">
      <xdr:nvSpPr>
        <xdr:cNvPr id="707" name="楕円 706">
          <a:extLst>
            <a:ext uri="{FF2B5EF4-FFF2-40B4-BE49-F238E27FC236}">
              <a16:creationId xmlns:a16="http://schemas.microsoft.com/office/drawing/2014/main" xmlns="" id="{00000000-0008-0000-0700-0000C3020000}"/>
            </a:ext>
          </a:extLst>
        </xdr:cNvPr>
        <xdr:cNvSpPr/>
      </xdr:nvSpPr>
      <xdr:spPr>
        <a:xfrm>
          <a:off x="15430500" y="1651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147890</xdr:rowOff>
    </xdr:from>
    <xdr:ext cx="534377"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5214111" y="1660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34722</xdr:rowOff>
    </xdr:from>
    <xdr:to>
      <xdr:col>76</xdr:col>
      <xdr:colOff>165100</xdr:colOff>
      <xdr:row>96</xdr:row>
      <xdr:rowOff>136322</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4541500" y="1649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127449</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4325111" y="1658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33179</xdr:rowOff>
    </xdr:from>
    <xdr:to>
      <xdr:col>72</xdr:col>
      <xdr:colOff>38100</xdr:colOff>
      <xdr:row>96</xdr:row>
      <xdr:rowOff>134779</xdr:rowOff>
    </xdr:to>
    <xdr:sp macro="" textlink="">
      <xdr:nvSpPr>
        <xdr:cNvPr id="711" name="楕円 710">
          <a:extLst>
            <a:ext uri="{FF2B5EF4-FFF2-40B4-BE49-F238E27FC236}">
              <a16:creationId xmlns:a16="http://schemas.microsoft.com/office/drawing/2014/main" xmlns="" id="{00000000-0008-0000-0700-0000C7020000}"/>
            </a:ext>
          </a:extLst>
        </xdr:cNvPr>
        <xdr:cNvSpPr/>
      </xdr:nvSpPr>
      <xdr:spPr>
        <a:xfrm>
          <a:off x="13652500" y="1649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125906</xdr:rowOff>
    </xdr:from>
    <xdr:ext cx="534377"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3436111" y="1658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124333</xdr:rowOff>
    </xdr:from>
    <xdr:to>
      <xdr:col>67</xdr:col>
      <xdr:colOff>101600</xdr:colOff>
      <xdr:row>96</xdr:row>
      <xdr:rowOff>54483</xdr:rowOff>
    </xdr:to>
    <xdr:sp macro="" textlink="">
      <xdr:nvSpPr>
        <xdr:cNvPr id="713" name="楕円 712">
          <a:extLst>
            <a:ext uri="{FF2B5EF4-FFF2-40B4-BE49-F238E27FC236}">
              <a16:creationId xmlns:a16="http://schemas.microsoft.com/office/drawing/2014/main" xmlns="" id="{00000000-0008-0000-0700-0000C9020000}"/>
            </a:ext>
          </a:extLst>
        </xdr:cNvPr>
        <xdr:cNvSpPr/>
      </xdr:nvSpPr>
      <xdr:spPr>
        <a:xfrm>
          <a:off x="12763500" y="1641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45610</xdr:rowOff>
    </xdr:from>
    <xdr:ext cx="534377"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2547111" y="1650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xmlns="" id="{00000000-0008-0000-07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xmlns=""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169418</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flipV="1">
          <a:off x="22159595" y="5312918"/>
          <a:ext cx="1269" cy="147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118888</xdr:rowOff>
    </xdr:from>
    <xdr:ext cx="249299" cy="259045"/>
    <xdr:sp macro="" textlink="">
      <xdr:nvSpPr>
        <xdr:cNvPr id="741" name="諸支出金最小値テキスト">
          <a:extLst>
            <a:ext uri="{FF2B5EF4-FFF2-40B4-BE49-F238E27FC236}">
              <a16:creationId xmlns:a16="http://schemas.microsoft.com/office/drawing/2014/main" xmlns="" id="{00000000-0008-0000-0700-0000E5020000}"/>
            </a:ext>
          </a:extLst>
        </xdr:cNvPr>
        <xdr:cNvSpPr txBox="1"/>
      </xdr:nvSpPr>
      <xdr:spPr>
        <a:xfrm>
          <a:off x="22212300" y="6805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116095</xdr:rowOff>
    </xdr:from>
    <xdr:ext cx="469744" cy="259045"/>
    <xdr:sp macro="" textlink="">
      <xdr:nvSpPr>
        <xdr:cNvPr id="743" name="諸支出金最大値テキスト">
          <a:extLst>
            <a:ext uri="{FF2B5EF4-FFF2-40B4-BE49-F238E27FC236}">
              <a16:creationId xmlns:a16="http://schemas.microsoft.com/office/drawing/2014/main" xmlns="" id="{00000000-0008-0000-0700-0000E7020000}"/>
            </a:ext>
          </a:extLst>
        </xdr:cNvPr>
        <xdr:cNvSpPr txBox="1"/>
      </xdr:nvSpPr>
      <xdr:spPr>
        <a:xfrm>
          <a:off x="22212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169418</xdr:rowOff>
    </xdr:from>
    <xdr:to>
      <xdr:col>116</xdr:col>
      <xdr:colOff>152400</xdr:colOff>
      <xdr:row>30</xdr:row>
      <xdr:rowOff>169418</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22072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36339</xdr:rowOff>
    </xdr:from>
    <xdr:ext cx="378565" cy="259045"/>
    <xdr:sp macro="" textlink="">
      <xdr:nvSpPr>
        <xdr:cNvPr id="746" name="諸支出金平均値テキスト">
          <a:extLst>
            <a:ext uri="{FF2B5EF4-FFF2-40B4-BE49-F238E27FC236}">
              <a16:creationId xmlns:a16="http://schemas.microsoft.com/office/drawing/2014/main" xmlns="" id="{00000000-0008-0000-0700-0000EA020000}"/>
            </a:ext>
          </a:extLst>
        </xdr:cNvPr>
        <xdr:cNvSpPr txBox="1"/>
      </xdr:nvSpPr>
      <xdr:spPr>
        <a:xfrm>
          <a:off x="22212300" y="6551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13462</xdr:rowOff>
    </xdr:from>
    <xdr:to>
      <xdr:col>116</xdr:col>
      <xdr:colOff>114300</xdr:colOff>
      <xdr:row>39</xdr:row>
      <xdr:rowOff>115062</xdr:rowOff>
    </xdr:to>
    <xdr:sp macro="" textlink="">
      <xdr:nvSpPr>
        <xdr:cNvPr id="747" name="フローチャート: 判断 746">
          <a:extLst>
            <a:ext uri="{FF2B5EF4-FFF2-40B4-BE49-F238E27FC236}">
              <a16:creationId xmlns:a16="http://schemas.microsoft.com/office/drawing/2014/main" xmlns="" id="{00000000-0008-0000-0700-0000EB020000}"/>
            </a:ext>
          </a:extLst>
        </xdr:cNvPr>
        <xdr:cNvSpPr/>
      </xdr:nvSpPr>
      <xdr:spPr>
        <a:xfrm>
          <a:off x="221107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27178</xdr:rowOff>
    </xdr:from>
    <xdr:to>
      <xdr:col>112</xdr:col>
      <xdr:colOff>38100</xdr:colOff>
      <xdr:row>39</xdr:row>
      <xdr:rowOff>128778</xdr:rowOff>
    </xdr:to>
    <xdr:sp macro="" textlink="">
      <xdr:nvSpPr>
        <xdr:cNvPr id="749" name="フローチャート: 判断 748">
          <a:extLst>
            <a:ext uri="{FF2B5EF4-FFF2-40B4-BE49-F238E27FC236}">
              <a16:creationId xmlns:a16="http://schemas.microsoft.com/office/drawing/2014/main" xmlns="" id="{00000000-0008-0000-0700-0000ED020000}"/>
            </a:ext>
          </a:extLst>
        </xdr:cNvPr>
        <xdr:cNvSpPr/>
      </xdr:nvSpPr>
      <xdr:spPr>
        <a:xfrm>
          <a:off x="21272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145305</xdr:rowOff>
    </xdr:from>
    <xdr:ext cx="313932"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21166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38281</xdr:rowOff>
    </xdr:from>
    <xdr:to>
      <xdr:col>107</xdr:col>
      <xdr:colOff>101600</xdr:colOff>
      <xdr:row>39</xdr:row>
      <xdr:rowOff>139881</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20383500" y="672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156408</xdr:rowOff>
    </xdr:from>
    <xdr:ext cx="313932"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0277333" y="65000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27178</xdr:rowOff>
    </xdr:from>
    <xdr:to>
      <xdr:col>102</xdr:col>
      <xdr:colOff>165100</xdr:colOff>
      <xdr:row>39</xdr:row>
      <xdr:rowOff>128778</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19494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145305</xdr:rowOff>
    </xdr:from>
    <xdr:ext cx="313932"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9388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163358</xdr:rowOff>
    </xdr:from>
    <xdr:to>
      <xdr:col>98</xdr:col>
      <xdr:colOff>38100</xdr:colOff>
      <xdr:row>39</xdr:row>
      <xdr:rowOff>93508</xdr:rowOff>
    </xdr:to>
    <xdr:sp macro="" textlink="">
      <xdr:nvSpPr>
        <xdr:cNvPr id="757" name="フローチャート: 判断 756">
          <a:extLst>
            <a:ext uri="{FF2B5EF4-FFF2-40B4-BE49-F238E27FC236}">
              <a16:creationId xmlns:a16="http://schemas.microsoft.com/office/drawing/2014/main" xmlns="" id="{00000000-0008-0000-0700-0000F5020000}"/>
            </a:ext>
          </a:extLst>
        </xdr:cNvPr>
        <xdr:cNvSpPr/>
      </xdr:nvSpPr>
      <xdr:spPr>
        <a:xfrm>
          <a:off x="186055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110035</xdr:rowOff>
    </xdr:from>
    <xdr:ext cx="378565"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18467017" y="6453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xmlns="" id="{00000000-0008-0000-07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163338</xdr:rowOff>
    </xdr:from>
    <xdr:ext cx="249299" cy="259045"/>
    <xdr:sp macro="" textlink="">
      <xdr:nvSpPr>
        <xdr:cNvPr id="765" name="諸支出金該当値テキスト">
          <a:extLst>
            <a:ext uri="{FF2B5EF4-FFF2-40B4-BE49-F238E27FC236}">
              <a16:creationId xmlns:a16="http://schemas.microsoft.com/office/drawing/2014/main" xmlns="" id="{00000000-0008-0000-0700-0000FD020000}"/>
            </a:ext>
          </a:extLst>
        </xdr:cNvPr>
        <xdr:cNvSpPr txBox="1"/>
      </xdr:nvSpPr>
      <xdr:spPr>
        <a:xfrm>
          <a:off x="22212300" y="6678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xmlns="" id="{00000000-0008-0000-07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xmlns="" id="{00000000-0008-0000-07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xmlns="" id="{00000000-0008-0000-07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xmlns="" id="{00000000-0008-0000-07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xmlns=""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xmlns=""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xmlns=""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xmlns=""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xmlns=""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xmlns=""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xmlns=""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xmlns=""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xmlns=""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xmlns=""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xmlns=""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xmlns=""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xmlns=""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xmlns=""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xmlns=""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労働費は、住民一人当たり１，３０１円となっており、類似団体平均と比較して一人当たりコストが５３５円高い状況となっている。これは、労働者への融資促進のため、労働金庫預託事業を行い、またシルバー人材センターに対する委託を行ってきたことが主な要因であると考えられる。</a:t>
          </a:r>
        </a:p>
        <a:p>
          <a:r>
            <a:rPr kumimoji="1" lang="ja-JP" altLang="en-US" sz="1300">
              <a:latin typeface="ＭＳ Ｐゴシック" panose="020B0600070205080204" pitchFamily="50" charset="-128"/>
              <a:ea typeface="ＭＳ Ｐゴシック" panose="020B0600070205080204" pitchFamily="50" charset="-128"/>
            </a:rPr>
            <a:t>・災害復旧費は、住民一人当たり１，８９０円となっており、類似団体平均と比較して一人当たりコストが１，１８６円高い状況となっている。これは令和３年８月に発生した大雨災害の災害復旧費が主な要因であると考えられる。</a:t>
          </a:r>
        </a:p>
        <a:p>
          <a:r>
            <a:rPr kumimoji="1" lang="ja-JP" altLang="en-US" sz="1300">
              <a:latin typeface="ＭＳ Ｐゴシック" panose="020B0600070205080204" pitchFamily="50" charset="-128"/>
              <a:ea typeface="ＭＳ Ｐゴシック" panose="020B0600070205080204" pitchFamily="50" charset="-128"/>
            </a:rPr>
            <a:t>・それ以外の項目については、総じて低い水準で推移しており、効率的な財政運営がなされていると考えられる。今後、高齢化の進展に伴う民生費の増加などが見込まれるが、財政計画（令和２年度～令和５年度）に基づき、健全財政の維持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福岡県筑紫野市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財政調整基金残高は、災害や経済事情の変動等による財源不足に備え積み立てを行ったため、前年度比ポイント増加している。また、実質収支額については、前年度比１．９９ポイント増加、実質単年度収支については前年度比２．９１ポイント増加している。人口増加は鈍化傾向にあり、税収の大幅な伸びも期待されないことから、今後も財政計画（令和２年度～令和５年度）に基づいて実質収支の黒字を継続するとともに、収支均衡を図った財政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福岡県筑紫野市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公営企業会計を含む全会計において、赤字及び資金不足となっている会計はなく、連結実質赤字額はない。</a:t>
          </a:r>
        </a:p>
        <a:p>
          <a:r>
            <a:rPr kumimoji="1" lang="ja-JP" altLang="en-US" sz="1400">
              <a:latin typeface="ＭＳ ゴシック" pitchFamily="49" charset="-128"/>
              <a:ea typeface="ＭＳ ゴシック" pitchFamily="49" charset="-128"/>
            </a:rPr>
            <a:t>　各会計の黒字額については、年度によって多少の増減はあるものの、概ね同規模で推移しているといえる。今後も健全な財政運営、企業経営を行っていく。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81</v>
      </c>
      <c r="C2" s="179"/>
      <c r="D2" s="180"/>
    </row>
    <row r="3" spans="1:119" ht="18.75" customHeight="1" thickBot="1" x14ac:dyDescent="0.2">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40104105</v>
      </c>
      <c r="BO4" s="488"/>
      <c r="BP4" s="488"/>
      <c r="BQ4" s="488"/>
      <c r="BR4" s="488"/>
      <c r="BS4" s="488"/>
      <c r="BT4" s="488"/>
      <c r="BU4" s="489"/>
      <c r="BV4" s="487">
        <v>45883842</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7.1</v>
      </c>
      <c r="CU4" s="628"/>
      <c r="CV4" s="628"/>
      <c r="CW4" s="628"/>
      <c r="CX4" s="628"/>
      <c r="CY4" s="628"/>
      <c r="CZ4" s="628"/>
      <c r="DA4" s="629"/>
      <c r="DB4" s="627">
        <v>5.0999999999999996</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38231549</v>
      </c>
      <c r="BO5" s="459"/>
      <c r="BP5" s="459"/>
      <c r="BQ5" s="459"/>
      <c r="BR5" s="459"/>
      <c r="BS5" s="459"/>
      <c r="BT5" s="459"/>
      <c r="BU5" s="460"/>
      <c r="BV5" s="458">
        <v>44828268</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82.6</v>
      </c>
      <c r="CU5" s="456"/>
      <c r="CV5" s="456"/>
      <c r="CW5" s="456"/>
      <c r="CX5" s="456"/>
      <c r="CY5" s="456"/>
      <c r="CZ5" s="456"/>
      <c r="DA5" s="457"/>
      <c r="DB5" s="455">
        <v>88.7</v>
      </c>
      <c r="DC5" s="456"/>
      <c r="DD5" s="456"/>
      <c r="DE5" s="456"/>
      <c r="DF5" s="456"/>
      <c r="DG5" s="456"/>
      <c r="DH5" s="456"/>
      <c r="DI5" s="457"/>
    </row>
    <row r="6" spans="1:119" ht="18.75" customHeight="1" x14ac:dyDescent="0.15">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1872556</v>
      </c>
      <c r="BO6" s="459"/>
      <c r="BP6" s="459"/>
      <c r="BQ6" s="459"/>
      <c r="BR6" s="459"/>
      <c r="BS6" s="459"/>
      <c r="BT6" s="459"/>
      <c r="BU6" s="460"/>
      <c r="BV6" s="458">
        <v>1055574</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87.8</v>
      </c>
      <c r="CU6" s="602"/>
      <c r="CV6" s="602"/>
      <c r="CW6" s="602"/>
      <c r="CX6" s="602"/>
      <c r="CY6" s="602"/>
      <c r="CZ6" s="602"/>
      <c r="DA6" s="603"/>
      <c r="DB6" s="601">
        <v>94.1</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105</v>
      </c>
      <c r="AV7" s="517"/>
      <c r="AW7" s="517"/>
      <c r="AX7" s="517"/>
      <c r="AY7" s="472" t="s">
        <v>106</v>
      </c>
      <c r="AZ7" s="473"/>
      <c r="BA7" s="473"/>
      <c r="BB7" s="473"/>
      <c r="BC7" s="473"/>
      <c r="BD7" s="473"/>
      <c r="BE7" s="473"/>
      <c r="BF7" s="473"/>
      <c r="BG7" s="473"/>
      <c r="BH7" s="473"/>
      <c r="BI7" s="473"/>
      <c r="BJ7" s="473"/>
      <c r="BK7" s="473"/>
      <c r="BL7" s="473"/>
      <c r="BM7" s="474"/>
      <c r="BN7" s="458">
        <v>400065</v>
      </c>
      <c r="BO7" s="459"/>
      <c r="BP7" s="459"/>
      <c r="BQ7" s="459"/>
      <c r="BR7" s="459"/>
      <c r="BS7" s="459"/>
      <c r="BT7" s="459"/>
      <c r="BU7" s="460"/>
      <c r="BV7" s="458">
        <v>54425</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20840048</v>
      </c>
      <c r="CU7" s="459"/>
      <c r="CV7" s="459"/>
      <c r="CW7" s="459"/>
      <c r="CX7" s="459"/>
      <c r="CY7" s="459"/>
      <c r="CZ7" s="459"/>
      <c r="DA7" s="460"/>
      <c r="DB7" s="458">
        <v>19688779</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109</v>
      </c>
      <c r="AV8" s="517"/>
      <c r="AW8" s="517"/>
      <c r="AX8" s="517"/>
      <c r="AY8" s="472" t="s">
        <v>110</v>
      </c>
      <c r="AZ8" s="473"/>
      <c r="BA8" s="473"/>
      <c r="BB8" s="473"/>
      <c r="BC8" s="473"/>
      <c r="BD8" s="473"/>
      <c r="BE8" s="473"/>
      <c r="BF8" s="473"/>
      <c r="BG8" s="473"/>
      <c r="BH8" s="473"/>
      <c r="BI8" s="473"/>
      <c r="BJ8" s="473"/>
      <c r="BK8" s="473"/>
      <c r="BL8" s="473"/>
      <c r="BM8" s="474"/>
      <c r="BN8" s="458">
        <v>1472491</v>
      </c>
      <c r="BO8" s="459"/>
      <c r="BP8" s="459"/>
      <c r="BQ8" s="459"/>
      <c r="BR8" s="459"/>
      <c r="BS8" s="459"/>
      <c r="BT8" s="459"/>
      <c r="BU8" s="460"/>
      <c r="BV8" s="458">
        <v>1001149</v>
      </c>
      <c r="BW8" s="459"/>
      <c r="BX8" s="459"/>
      <c r="BY8" s="459"/>
      <c r="BZ8" s="459"/>
      <c r="CA8" s="459"/>
      <c r="CB8" s="459"/>
      <c r="CC8" s="460"/>
      <c r="CD8" s="498" t="s">
        <v>111</v>
      </c>
      <c r="CE8" s="418"/>
      <c r="CF8" s="418"/>
      <c r="CG8" s="418"/>
      <c r="CH8" s="418"/>
      <c r="CI8" s="418"/>
      <c r="CJ8" s="418"/>
      <c r="CK8" s="418"/>
      <c r="CL8" s="418"/>
      <c r="CM8" s="418"/>
      <c r="CN8" s="418"/>
      <c r="CO8" s="418"/>
      <c r="CP8" s="418"/>
      <c r="CQ8" s="418"/>
      <c r="CR8" s="418"/>
      <c r="CS8" s="499"/>
      <c r="CT8" s="561">
        <v>0.78</v>
      </c>
      <c r="CU8" s="562"/>
      <c r="CV8" s="562"/>
      <c r="CW8" s="562"/>
      <c r="CX8" s="562"/>
      <c r="CY8" s="562"/>
      <c r="CZ8" s="562"/>
      <c r="DA8" s="563"/>
      <c r="DB8" s="561">
        <v>0.79</v>
      </c>
      <c r="DC8" s="562"/>
      <c r="DD8" s="562"/>
      <c r="DE8" s="562"/>
      <c r="DF8" s="562"/>
      <c r="DG8" s="562"/>
      <c r="DH8" s="562"/>
      <c r="DI8" s="563"/>
    </row>
    <row r="9" spans="1:119" ht="18.75" customHeight="1" thickBot="1" x14ac:dyDescent="0.2">
      <c r="A9" s="178"/>
      <c r="B9" s="590" t="s">
        <v>112</v>
      </c>
      <c r="C9" s="591"/>
      <c r="D9" s="591"/>
      <c r="E9" s="591"/>
      <c r="F9" s="591"/>
      <c r="G9" s="591"/>
      <c r="H9" s="591"/>
      <c r="I9" s="591"/>
      <c r="J9" s="591"/>
      <c r="K9" s="509"/>
      <c r="L9" s="592" t="s">
        <v>113</v>
      </c>
      <c r="M9" s="593"/>
      <c r="N9" s="593"/>
      <c r="O9" s="593"/>
      <c r="P9" s="593"/>
      <c r="Q9" s="594"/>
      <c r="R9" s="595">
        <v>103311</v>
      </c>
      <c r="S9" s="596"/>
      <c r="T9" s="596"/>
      <c r="U9" s="596"/>
      <c r="V9" s="597"/>
      <c r="W9" s="527" t="s">
        <v>114</v>
      </c>
      <c r="X9" s="528"/>
      <c r="Y9" s="528"/>
      <c r="Z9" s="528"/>
      <c r="AA9" s="528"/>
      <c r="AB9" s="528"/>
      <c r="AC9" s="528"/>
      <c r="AD9" s="528"/>
      <c r="AE9" s="528"/>
      <c r="AF9" s="528"/>
      <c r="AG9" s="528"/>
      <c r="AH9" s="528"/>
      <c r="AI9" s="528"/>
      <c r="AJ9" s="528"/>
      <c r="AK9" s="528"/>
      <c r="AL9" s="598"/>
      <c r="AM9" s="515" t="s">
        <v>115</v>
      </c>
      <c r="AN9" s="415"/>
      <c r="AO9" s="415"/>
      <c r="AP9" s="415"/>
      <c r="AQ9" s="415"/>
      <c r="AR9" s="415"/>
      <c r="AS9" s="415"/>
      <c r="AT9" s="416"/>
      <c r="AU9" s="516" t="s">
        <v>116</v>
      </c>
      <c r="AV9" s="517"/>
      <c r="AW9" s="517"/>
      <c r="AX9" s="517"/>
      <c r="AY9" s="472" t="s">
        <v>117</v>
      </c>
      <c r="AZ9" s="473"/>
      <c r="BA9" s="473"/>
      <c r="BB9" s="473"/>
      <c r="BC9" s="473"/>
      <c r="BD9" s="473"/>
      <c r="BE9" s="473"/>
      <c r="BF9" s="473"/>
      <c r="BG9" s="473"/>
      <c r="BH9" s="473"/>
      <c r="BI9" s="473"/>
      <c r="BJ9" s="473"/>
      <c r="BK9" s="473"/>
      <c r="BL9" s="473"/>
      <c r="BM9" s="474"/>
      <c r="BN9" s="458">
        <v>471342</v>
      </c>
      <c r="BO9" s="459"/>
      <c r="BP9" s="459"/>
      <c r="BQ9" s="459"/>
      <c r="BR9" s="459"/>
      <c r="BS9" s="459"/>
      <c r="BT9" s="459"/>
      <c r="BU9" s="460"/>
      <c r="BV9" s="458">
        <v>149134</v>
      </c>
      <c r="BW9" s="459"/>
      <c r="BX9" s="459"/>
      <c r="BY9" s="459"/>
      <c r="BZ9" s="459"/>
      <c r="CA9" s="459"/>
      <c r="CB9" s="459"/>
      <c r="CC9" s="460"/>
      <c r="CD9" s="498" t="s">
        <v>118</v>
      </c>
      <c r="CE9" s="418"/>
      <c r="CF9" s="418"/>
      <c r="CG9" s="418"/>
      <c r="CH9" s="418"/>
      <c r="CI9" s="418"/>
      <c r="CJ9" s="418"/>
      <c r="CK9" s="418"/>
      <c r="CL9" s="418"/>
      <c r="CM9" s="418"/>
      <c r="CN9" s="418"/>
      <c r="CO9" s="418"/>
      <c r="CP9" s="418"/>
      <c r="CQ9" s="418"/>
      <c r="CR9" s="418"/>
      <c r="CS9" s="499"/>
      <c r="CT9" s="455">
        <v>9.9</v>
      </c>
      <c r="CU9" s="456"/>
      <c r="CV9" s="456"/>
      <c r="CW9" s="456"/>
      <c r="CX9" s="456"/>
      <c r="CY9" s="456"/>
      <c r="CZ9" s="456"/>
      <c r="DA9" s="457"/>
      <c r="DB9" s="455">
        <v>10.6</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119</v>
      </c>
      <c r="M10" s="415"/>
      <c r="N10" s="415"/>
      <c r="O10" s="415"/>
      <c r="P10" s="415"/>
      <c r="Q10" s="416"/>
      <c r="R10" s="411">
        <v>101081</v>
      </c>
      <c r="S10" s="412"/>
      <c r="T10" s="412"/>
      <c r="U10" s="412"/>
      <c r="V10" s="471"/>
      <c r="W10" s="599"/>
      <c r="X10" s="409"/>
      <c r="Y10" s="409"/>
      <c r="Z10" s="409"/>
      <c r="AA10" s="409"/>
      <c r="AB10" s="409"/>
      <c r="AC10" s="409"/>
      <c r="AD10" s="409"/>
      <c r="AE10" s="409"/>
      <c r="AF10" s="409"/>
      <c r="AG10" s="409"/>
      <c r="AH10" s="409"/>
      <c r="AI10" s="409"/>
      <c r="AJ10" s="409"/>
      <c r="AK10" s="409"/>
      <c r="AL10" s="600"/>
      <c r="AM10" s="515" t="s">
        <v>120</v>
      </c>
      <c r="AN10" s="415"/>
      <c r="AO10" s="415"/>
      <c r="AP10" s="415"/>
      <c r="AQ10" s="415"/>
      <c r="AR10" s="415"/>
      <c r="AS10" s="415"/>
      <c r="AT10" s="416"/>
      <c r="AU10" s="516" t="s">
        <v>121</v>
      </c>
      <c r="AV10" s="517"/>
      <c r="AW10" s="517"/>
      <c r="AX10" s="517"/>
      <c r="AY10" s="472" t="s">
        <v>122</v>
      </c>
      <c r="AZ10" s="473"/>
      <c r="BA10" s="473"/>
      <c r="BB10" s="473"/>
      <c r="BC10" s="473"/>
      <c r="BD10" s="473"/>
      <c r="BE10" s="473"/>
      <c r="BF10" s="473"/>
      <c r="BG10" s="473"/>
      <c r="BH10" s="473"/>
      <c r="BI10" s="473"/>
      <c r="BJ10" s="473"/>
      <c r="BK10" s="473"/>
      <c r="BL10" s="473"/>
      <c r="BM10" s="474"/>
      <c r="BN10" s="458">
        <v>1135070</v>
      </c>
      <c r="BO10" s="459"/>
      <c r="BP10" s="459"/>
      <c r="BQ10" s="459"/>
      <c r="BR10" s="459"/>
      <c r="BS10" s="459"/>
      <c r="BT10" s="459"/>
      <c r="BU10" s="460"/>
      <c r="BV10" s="458">
        <v>795207</v>
      </c>
      <c r="BW10" s="459"/>
      <c r="BX10" s="459"/>
      <c r="BY10" s="459"/>
      <c r="BZ10" s="459"/>
      <c r="CA10" s="459"/>
      <c r="CB10" s="459"/>
      <c r="CC10" s="460"/>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124</v>
      </c>
      <c r="M11" s="420"/>
      <c r="N11" s="420"/>
      <c r="O11" s="420"/>
      <c r="P11" s="420"/>
      <c r="Q11" s="421"/>
      <c r="R11" s="587" t="s">
        <v>125</v>
      </c>
      <c r="S11" s="588"/>
      <c r="T11" s="588"/>
      <c r="U11" s="588"/>
      <c r="V11" s="589"/>
      <c r="W11" s="599"/>
      <c r="X11" s="409"/>
      <c r="Y11" s="409"/>
      <c r="Z11" s="409"/>
      <c r="AA11" s="409"/>
      <c r="AB11" s="409"/>
      <c r="AC11" s="409"/>
      <c r="AD11" s="409"/>
      <c r="AE11" s="409"/>
      <c r="AF11" s="409"/>
      <c r="AG11" s="409"/>
      <c r="AH11" s="409"/>
      <c r="AI11" s="409"/>
      <c r="AJ11" s="409"/>
      <c r="AK11" s="409"/>
      <c r="AL11" s="600"/>
      <c r="AM11" s="515" t="s">
        <v>126</v>
      </c>
      <c r="AN11" s="415"/>
      <c r="AO11" s="415"/>
      <c r="AP11" s="415"/>
      <c r="AQ11" s="415"/>
      <c r="AR11" s="415"/>
      <c r="AS11" s="415"/>
      <c r="AT11" s="416"/>
      <c r="AU11" s="516" t="s">
        <v>109</v>
      </c>
      <c r="AV11" s="517"/>
      <c r="AW11" s="517"/>
      <c r="AX11" s="517"/>
      <c r="AY11" s="472" t="s">
        <v>127</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128</v>
      </c>
      <c r="CE11" s="418"/>
      <c r="CF11" s="418"/>
      <c r="CG11" s="418"/>
      <c r="CH11" s="418"/>
      <c r="CI11" s="418"/>
      <c r="CJ11" s="418"/>
      <c r="CK11" s="418"/>
      <c r="CL11" s="418"/>
      <c r="CM11" s="418"/>
      <c r="CN11" s="418"/>
      <c r="CO11" s="418"/>
      <c r="CP11" s="418"/>
      <c r="CQ11" s="418"/>
      <c r="CR11" s="418"/>
      <c r="CS11" s="499"/>
      <c r="CT11" s="561" t="s">
        <v>129</v>
      </c>
      <c r="CU11" s="562"/>
      <c r="CV11" s="562"/>
      <c r="CW11" s="562"/>
      <c r="CX11" s="562"/>
      <c r="CY11" s="562"/>
      <c r="CZ11" s="562"/>
      <c r="DA11" s="563"/>
      <c r="DB11" s="561" t="s">
        <v>129</v>
      </c>
      <c r="DC11" s="562"/>
      <c r="DD11" s="562"/>
      <c r="DE11" s="562"/>
      <c r="DF11" s="562"/>
      <c r="DG11" s="562"/>
      <c r="DH11" s="562"/>
      <c r="DI11" s="563"/>
    </row>
    <row r="12" spans="1:119" ht="18.75" customHeight="1" x14ac:dyDescent="0.15">
      <c r="A12" s="178"/>
      <c r="B12" s="564" t="s">
        <v>130</v>
      </c>
      <c r="C12" s="565"/>
      <c r="D12" s="565"/>
      <c r="E12" s="565"/>
      <c r="F12" s="565"/>
      <c r="G12" s="565"/>
      <c r="H12" s="565"/>
      <c r="I12" s="565"/>
      <c r="J12" s="565"/>
      <c r="K12" s="566"/>
      <c r="L12" s="573" t="s">
        <v>131</v>
      </c>
      <c r="M12" s="574"/>
      <c r="N12" s="574"/>
      <c r="O12" s="574"/>
      <c r="P12" s="574"/>
      <c r="Q12" s="575"/>
      <c r="R12" s="576">
        <v>105692</v>
      </c>
      <c r="S12" s="577"/>
      <c r="T12" s="577"/>
      <c r="U12" s="577"/>
      <c r="V12" s="578"/>
      <c r="W12" s="579" t="s">
        <v>1</v>
      </c>
      <c r="X12" s="517"/>
      <c r="Y12" s="517"/>
      <c r="Z12" s="517"/>
      <c r="AA12" s="517"/>
      <c r="AB12" s="580"/>
      <c r="AC12" s="581" t="s">
        <v>132</v>
      </c>
      <c r="AD12" s="582"/>
      <c r="AE12" s="582"/>
      <c r="AF12" s="582"/>
      <c r="AG12" s="583"/>
      <c r="AH12" s="581" t="s">
        <v>133</v>
      </c>
      <c r="AI12" s="582"/>
      <c r="AJ12" s="582"/>
      <c r="AK12" s="582"/>
      <c r="AL12" s="584"/>
      <c r="AM12" s="515" t="s">
        <v>134</v>
      </c>
      <c r="AN12" s="415"/>
      <c r="AO12" s="415"/>
      <c r="AP12" s="415"/>
      <c r="AQ12" s="415"/>
      <c r="AR12" s="415"/>
      <c r="AS12" s="415"/>
      <c r="AT12" s="416"/>
      <c r="AU12" s="516" t="s">
        <v>109</v>
      </c>
      <c r="AV12" s="517"/>
      <c r="AW12" s="517"/>
      <c r="AX12" s="517"/>
      <c r="AY12" s="472" t="s">
        <v>135</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0</v>
      </c>
      <c r="BW12" s="459"/>
      <c r="BX12" s="459"/>
      <c r="BY12" s="459"/>
      <c r="BZ12" s="459"/>
      <c r="CA12" s="459"/>
      <c r="CB12" s="459"/>
      <c r="CC12" s="460"/>
      <c r="CD12" s="498" t="s">
        <v>136</v>
      </c>
      <c r="CE12" s="418"/>
      <c r="CF12" s="418"/>
      <c r="CG12" s="418"/>
      <c r="CH12" s="418"/>
      <c r="CI12" s="418"/>
      <c r="CJ12" s="418"/>
      <c r="CK12" s="418"/>
      <c r="CL12" s="418"/>
      <c r="CM12" s="418"/>
      <c r="CN12" s="418"/>
      <c r="CO12" s="418"/>
      <c r="CP12" s="418"/>
      <c r="CQ12" s="418"/>
      <c r="CR12" s="418"/>
      <c r="CS12" s="499"/>
      <c r="CT12" s="561" t="s">
        <v>137</v>
      </c>
      <c r="CU12" s="562"/>
      <c r="CV12" s="562"/>
      <c r="CW12" s="562"/>
      <c r="CX12" s="562"/>
      <c r="CY12" s="562"/>
      <c r="CZ12" s="562"/>
      <c r="DA12" s="563"/>
      <c r="DB12" s="561" t="s">
        <v>129</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138</v>
      </c>
      <c r="N13" s="543"/>
      <c r="O13" s="543"/>
      <c r="P13" s="543"/>
      <c r="Q13" s="544"/>
      <c r="R13" s="545">
        <v>105010</v>
      </c>
      <c r="S13" s="546"/>
      <c r="T13" s="546"/>
      <c r="U13" s="546"/>
      <c r="V13" s="547"/>
      <c r="W13" s="548" t="s">
        <v>139</v>
      </c>
      <c r="X13" s="444"/>
      <c r="Y13" s="444"/>
      <c r="Z13" s="444"/>
      <c r="AA13" s="444"/>
      <c r="AB13" s="445"/>
      <c r="AC13" s="411">
        <v>634</v>
      </c>
      <c r="AD13" s="412"/>
      <c r="AE13" s="412"/>
      <c r="AF13" s="412"/>
      <c r="AG13" s="413"/>
      <c r="AH13" s="411">
        <v>680</v>
      </c>
      <c r="AI13" s="412"/>
      <c r="AJ13" s="412"/>
      <c r="AK13" s="412"/>
      <c r="AL13" s="471"/>
      <c r="AM13" s="515" t="s">
        <v>140</v>
      </c>
      <c r="AN13" s="415"/>
      <c r="AO13" s="415"/>
      <c r="AP13" s="415"/>
      <c r="AQ13" s="415"/>
      <c r="AR13" s="415"/>
      <c r="AS13" s="415"/>
      <c r="AT13" s="416"/>
      <c r="AU13" s="516" t="s">
        <v>141</v>
      </c>
      <c r="AV13" s="517"/>
      <c r="AW13" s="517"/>
      <c r="AX13" s="517"/>
      <c r="AY13" s="472" t="s">
        <v>142</v>
      </c>
      <c r="AZ13" s="473"/>
      <c r="BA13" s="473"/>
      <c r="BB13" s="473"/>
      <c r="BC13" s="473"/>
      <c r="BD13" s="473"/>
      <c r="BE13" s="473"/>
      <c r="BF13" s="473"/>
      <c r="BG13" s="473"/>
      <c r="BH13" s="473"/>
      <c r="BI13" s="473"/>
      <c r="BJ13" s="473"/>
      <c r="BK13" s="473"/>
      <c r="BL13" s="473"/>
      <c r="BM13" s="474"/>
      <c r="BN13" s="458">
        <v>1606412</v>
      </c>
      <c r="BO13" s="459"/>
      <c r="BP13" s="459"/>
      <c r="BQ13" s="459"/>
      <c r="BR13" s="459"/>
      <c r="BS13" s="459"/>
      <c r="BT13" s="459"/>
      <c r="BU13" s="460"/>
      <c r="BV13" s="458">
        <v>944341</v>
      </c>
      <c r="BW13" s="459"/>
      <c r="BX13" s="459"/>
      <c r="BY13" s="459"/>
      <c r="BZ13" s="459"/>
      <c r="CA13" s="459"/>
      <c r="CB13" s="459"/>
      <c r="CC13" s="460"/>
      <c r="CD13" s="498" t="s">
        <v>143</v>
      </c>
      <c r="CE13" s="418"/>
      <c r="CF13" s="418"/>
      <c r="CG13" s="418"/>
      <c r="CH13" s="418"/>
      <c r="CI13" s="418"/>
      <c r="CJ13" s="418"/>
      <c r="CK13" s="418"/>
      <c r="CL13" s="418"/>
      <c r="CM13" s="418"/>
      <c r="CN13" s="418"/>
      <c r="CO13" s="418"/>
      <c r="CP13" s="418"/>
      <c r="CQ13" s="418"/>
      <c r="CR13" s="418"/>
      <c r="CS13" s="499"/>
      <c r="CT13" s="455">
        <v>4</v>
      </c>
      <c r="CU13" s="456"/>
      <c r="CV13" s="456"/>
      <c r="CW13" s="456"/>
      <c r="CX13" s="456"/>
      <c r="CY13" s="456"/>
      <c r="CZ13" s="456"/>
      <c r="DA13" s="457"/>
      <c r="DB13" s="455">
        <v>4.0999999999999996</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144</v>
      </c>
      <c r="M14" s="585"/>
      <c r="N14" s="585"/>
      <c r="O14" s="585"/>
      <c r="P14" s="585"/>
      <c r="Q14" s="586"/>
      <c r="R14" s="545">
        <v>104616</v>
      </c>
      <c r="S14" s="546"/>
      <c r="T14" s="546"/>
      <c r="U14" s="546"/>
      <c r="V14" s="547"/>
      <c r="W14" s="549"/>
      <c r="X14" s="447"/>
      <c r="Y14" s="447"/>
      <c r="Z14" s="447"/>
      <c r="AA14" s="447"/>
      <c r="AB14" s="448"/>
      <c r="AC14" s="538">
        <v>1.5</v>
      </c>
      <c r="AD14" s="539"/>
      <c r="AE14" s="539"/>
      <c r="AF14" s="539"/>
      <c r="AG14" s="540"/>
      <c r="AH14" s="538">
        <v>1.5</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145</v>
      </c>
      <c r="CE14" s="496"/>
      <c r="CF14" s="496"/>
      <c r="CG14" s="496"/>
      <c r="CH14" s="496"/>
      <c r="CI14" s="496"/>
      <c r="CJ14" s="496"/>
      <c r="CK14" s="496"/>
      <c r="CL14" s="496"/>
      <c r="CM14" s="496"/>
      <c r="CN14" s="496"/>
      <c r="CO14" s="496"/>
      <c r="CP14" s="496"/>
      <c r="CQ14" s="496"/>
      <c r="CR14" s="496"/>
      <c r="CS14" s="497"/>
      <c r="CT14" s="555" t="s">
        <v>129</v>
      </c>
      <c r="CU14" s="556"/>
      <c r="CV14" s="556"/>
      <c r="CW14" s="556"/>
      <c r="CX14" s="556"/>
      <c r="CY14" s="556"/>
      <c r="CZ14" s="556"/>
      <c r="DA14" s="557"/>
      <c r="DB14" s="555" t="s">
        <v>129</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138</v>
      </c>
      <c r="N15" s="543"/>
      <c r="O15" s="543"/>
      <c r="P15" s="543"/>
      <c r="Q15" s="544"/>
      <c r="R15" s="545">
        <v>103974</v>
      </c>
      <c r="S15" s="546"/>
      <c r="T15" s="546"/>
      <c r="U15" s="546"/>
      <c r="V15" s="547"/>
      <c r="W15" s="548" t="s">
        <v>146</v>
      </c>
      <c r="X15" s="444"/>
      <c r="Y15" s="444"/>
      <c r="Z15" s="444"/>
      <c r="AA15" s="444"/>
      <c r="AB15" s="445"/>
      <c r="AC15" s="411">
        <v>7109</v>
      </c>
      <c r="AD15" s="412"/>
      <c r="AE15" s="412"/>
      <c r="AF15" s="412"/>
      <c r="AG15" s="413"/>
      <c r="AH15" s="411">
        <v>8120</v>
      </c>
      <c r="AI15" s="412"/>
      <c r="AJ15" s="412"/>
      <c r="AK15" s="412"/>
      <c r="AL15" s="471"/>
      <c r="AM15" s="515"/>
      <c r="AN15" s="415"/>
      <c r="AO15" s="415"/>
      <c r="AP15" s="415"/>
      <c r="AQ15" s="415"/>
      <c r="AR15" s="415"/>
      <c r="AS15" s="415"/>
      <c r="AT15" s="416"/>
      <c r="AU15" s="516"/>
      <c r="AV15" s="517"/>
      <c r="AW15" s="517"/>
      <c r="AX15" s="517"/>
      <c r="AY15" s="484" t="s">
        <v>147</v>
      </c>
      <c r="AZ15" s="485"/>
      <c r="BA15" s="485"/>
      <c r="BB15" s="485"/>
      <c r="BC15" s="485"/>
      <c r="BD15" s="485"/>
      <c r="BE15" s="485"/>
      <c r="BF15" s="485"/>
      <c r="BG15" s="485"/>
      <c r="BH15" s="485"/>
      <c r="BI15" s="485"/>
      <c r="BJ15" s="485"/>
      <c r="BK15" s="485"/>
      <c r="BL15" s="485"/>
      <c r="BM15" s="486"/>
      <c r="BN15" s="487">
        <v>11854183</v>
      </c>
      <c r="BO15" s="488"/>
      <c r="BP15" s="488"/>
      <c r="BQ15" s="488"/>
      <c r="BR15" s="488"/>
      <c r="BS15" s="488"/>
      <c r="BT15" s="488"/>
      <c r="BU15" s="489"/>
      <c r="BV15" s="487">
        <v>12231202</v>
      </c>
      <c r="BW15" s="488"/>
      <c r="BX15" s="488"/>
      <c r="BY15" s="488"/>
      <c r="BZ15" s="488"/>
      <c r="CA15" s="488"/>
      <c r="CB15" s="488"/>
      <c r="CC15" s="489"/>
      <c r="CD15" s="558" t="s">
        <v>148</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149</v>
      </c>
      <c r="M16" s="533"/>
      <c r="N16" s="533"/>
      <c r="O16" s="533"/>
      <c r="P16" s="533"/>
      <c r="Q16" s="534"/>
      <c r="R16" s="535" t="s">
        <v>150</v>
      </c>
      <c r="S16" s="536"/>
      <c r="T16" s="536"/>
      <c r="U16" s="536"/>
      <c r="V16" s="537"/>
      <c r="W16" s="549"/>
      <c r="X16" s="447"/>
      <c r="Y16" s="447"/>
      <c r="Z16" s="447"/>
      <c r="AA16" s="447"/>
      <c r="AB16" s="448"/>
      <c r="AC16" s="538">
        <v>16.5</v>
      </c>
      <c r="AD16" s="539"/>
      <c r="AE16" s="539"/>
      <c r="AF16" s="539"/>
      <c r="AG16" s="540"/>
      <c r="AH16" s="538">
        <v>18.2</v>
      </c>
      <c r="AI16" s="539"/>
      <c r="AJ16" s="539"/>
      <c r="AK16" s="539"/>
      <c r="AL16" s="541"/>
      <c r="AM16" s="515"/>
      <c r="AN16" s="415"/>
      <c r="AO16" s="415"/>
      <c r="AP16" s="415"/>
      <c r="AQ16" s="415"/>
      <c r="AR16" s="415"/>
      <c r="AS16" s="415"/>
      <c r="AT16" s="416"/>
      <c r="AU16" s="516"/>
      <c r="AV16" s="517"/>
      <c r="AW16" s="517"/>
      <c r="AX16" s="517"/>
      <c r="AY16" s="472" t="s">
        <v>151</v>
      </c>
      <c r="AZ16" s="473"/>
      <c r="BA16" s="473"/>
      <c r="BB16" s="473"/>
      <c r="BC16" s="473"/>
      <c r="BD16" s="473"/>
      <c r="BE16" s="473"/>
      <c r="BF16" s="473"/>
      <c r="BG16" s="473"/>
      <c r="BH16" s="473"/>
      <c r="BI16" s="473"/>
      <c r="BJ16" s="473"/>
      <c r="BK16" s="473"/>
      <c r="BL16" s="473"/>
      <c r="BM16" s="474"/>
      <c r="BN16" s="458">
        <v>15937325</v>
      </c>
      <c r="BO16" s="459"/>
      <c r="BP16" s="459"/>
      <c r="BQ16" s="459"/>
      <c r="BR16" s="459"/>
      <c r="BS16" s="459"/>
      <c r="BT16" s="459"/>
      <c r="BU16" s="460"/>
      <c r="BV16" s="458">
        <v>15290608</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152</v>
      </c>
      <c r="N17" s="552"/>
      <c r="O17" s="552"/>
      <c r="P17" s="552"/>
      <c r="Q17" s="553"/>
      <c r="R17" s="535" t="s">
        <v>150</v>
      </c>
      <c r="S17" s="536"/>
      <c r="T17" s="536"/>
      <c r="U17" s="536"/>
      <c r="V17" s="537"/>
      <c r="W17" s="548" t="s">
        <v>153</v>
      </c>
      <c r="X17" s="444"/>
      <c r="Y17" s="444"/>
      <c r="Z17" s="444"/>
      <c r="AA17" s="444"/>
      <c r="AB17" s="445"/>
      <c r="AC17" s="411">
        <v>35308</v>
      </c>
      <c r="AD17" s="412"/>
      <c r="AE17" s="412"/>
      <c r="AF17" s="412"/>
      <c r="AG17" s="413"/>
      <c r="AH17" s="411">
        <v>35790</v>
      </c>
      <c r="AI17" s="412"/>
      <c r="AJ17" s="412"/>
      <c r="AK17" s="412"/>
      <c r="AL17" s="471"/>
      <c r="AM17" s="515"/>
      <c r="AN17" s="415"/>
      <c r="AO17" s="415"/>
      <c r="AP17" s="415"/>
      <c r="AQ17" s="415"/>
      <c r="AR17" s="415"/>
      <c r="AS17" s="415"/>
      <c r="AT17" s="416"/>
      <c r="AU17" s="516"/>
      <c r="AV17" s="517"/>
      <c r="AW17" s="517"/>
      <c r="AX17" s="517"/>
      <c r="AY17" s="472" t="s">
        <v>154</v>
      </c>
      <c r="AZ17" s="473"/>
      <c r="BA17" s="473"/>
      <c r="BB17" s="473"/>
      <c r="BC17" s="473"/>
      <c r="BD17" s="473"/>
      <c r="BE17" s="473"/>
      <c r="BF17" s="473"/>
      <c r="BG17" s="473"/>
      <c r="BH17" s="473"/>
      <c r="BI17" s="473"/>
      <c r="BJ17" s="473"/>
      <c r="BK17" s="473"/>
      <c r="BL17" s="473"/>
      <c r="BM17" s="474"/>
      <c r="BN17" s="458">
        <v>14992054</v>
      </c>
      <c r="BO17" s="459"/>
      <c r="BP17" s="459"/>
      <c r="BQ17" s="459"/>
      <c r="BR17" s="459"/>
      <c r="BS17" s="459"/>
      <c r="BT17" s="459"/>
      <c r="BU17" s="460"/>
      <c r="BV17" s="458">
        <v>15517931</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155</v>
      </c>
      <c r="C18" s="509"/>
      <c r="D18" s="509"/>
      <c r="E18" s="510"/>
      <c r="F18" s="510"/>
      <c r="G18" s="510"/>
      <c r="H18" s="510"/>
      <c r="I18" s="510"/>
      <c r="J18" s="510"/>
      <c r="K18" s="510"/>
      <c r="L18" s="511">
        <v>87.73</v>
      </c>
      <c r="M18" s="511"/>
      <c r="N18" s="511"/>
      <c r="O18" s="511"/>
      <c r="P18" s="511"/>
      <c r="Q18" s="511"/>
      <c r="R18" s="512"/>
      <c r="S18" s="512"/>
      <c r="T18" s="512"/>
      <c r="U18" s="512"/>
      <c r="V18" s="513"/>
      <c r="W18" s="529"/>
      <c r="X18" s="530"/>
      <c r="Y18" s="530"/>
      <c r="Z18" s="530"/>
      <c r="AA18" s="530"/>
      <c r="AB18" s="554"/>
      <c r="AC18" s="428">
        <v>82</v>
      </c>
      <c r="AD18" s="429"/>
      <c r="AE18" s="429"/>
      <c r="AF18" s="429"/>
      <c r="AG18" s="514"/>
      <c r="AH18" s="428">
        <v>80.3</v>
      </c>
      <c r="AI18" s="429"/>
      <c r="AJ18" s="429"/>
      <c r="AK18" s="429"/>
      <c r="AL18" s="430"/>
      <c r="AM18" s="515"/>
      <c r="AN18" s="415"/>
      <c r="AO18" s="415"/>
      <c r="AP18" s="415"/>
      <c r="AQ18" s="415"/>
      <c r="AR18" s="415"/>
      <c r="AS18" s="415"/>
      <c r="AT18" s="416"/>
      <c r="AU18" s="516"/>
      <c r="AV18" s="517"/>
      <c r="AW18" s="517"/>
      <c r="AX18" s="517"/>
      <c r="AY18" s="472" t="s">
        <v>156</v>
      </c>
      <c r="AZ18" s="473"/>
      <c r="BA18" s="473"/>
      <c r="BB18" s="473"/>
      <c r="BC18" s="473"/>
      <c r="BD18" s="473"/>
      <c r="BE18" s="473"/>
      <c r="BF18" s="473"/>
      <c r="BG18" s="473"/>
      <c r="BH18" s="473"/>
      <c r="BI18" s="473"/>
      <c r="BJ18" s="473"/>
      <c r="BK18" s="473"/>
      <c r="BL18" s="473"/>
      <c r="BM18" s="474"/>
      <c r="BN18" s="458">
        <v>17641793</v>
      </c>
      <c r="BO18" s="459"/>
      <c r="BP18" s="459"/>
      <c r="BQ18" s="459"/>
      <c r="BR18" s="459"/>
      <c r="BS18" s="459"/>
      <c r="BT18" s="459"/>
      <c r="BU18" s="460"/>
      <c r="BV18" s="458">
        <v>17493069</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157</v>
      </c>
      <c r="C19" s="509"/>
      <c r="D19" s="509"/>
      <c r="E19" s="510"/>
      <c r="F19" s="510"/>
      <c r="G19" s="510"/>
      <c r="H19" s="510"/>
      <c r="I19" s="510"/>
      <c r="J19" s="510"/>
      <c r="K19" s="510"/>
      <c r="L19" s="518">
        <v>1178</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158</v>
      </c>
      <c r="AZ19" s="473"/>
      <c r="BA19" s="473"/>
      <c r="BB19" s="473"/>
      <c r="BC19" s="473"/>
      <c r="BD19" s="473"/>
      <c r="BE19" s="473"/>
      <c r="BF19" s="473"/>
      <c r="BG19" s="473"/>
      <c r="BH19" s="473"/>
      <c r="BI19" s="473"/>
      <c r="BJ19" s="473"/>
      <c r="BK19" s="473"/>
      <c r="BL19" s="473"/>
      <c r="BM19" s="474"/>
      <c r="BN19" s="458">
        <v>24823025</v>
      </c>
      <c r="BO19" s="459"/>
      <c r="BP19" s="459"/>
      <c r="BQ19" s="459"/>
      <c r="BR19" s="459"/>
      <c r="BS19" s="459"/>
      <c r="BT19" s="459"/>
      <c r="BU19" s="460"/>
      <c r="BV19" s="458">
        <v>23041866</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159</v>
      </c>
      <c r="C20" s="509"/>
      <c r="D20" s="509"/>
      <c r="E20" s="510"/>
      <c r="F20" s="510"/>
      <c r="G20" s="510"/>
      <c r="H20" s="510"/>
      <c r="I20" s="510"/>
      <c r="J20" s="510"/>
      <c r="K20" s="510"/>
      <c r="L20" s="518">
        <v>41861</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160</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161</v>
      </c>
      <c r="C22" s="435"/>
      <c r="D22" s="436"/>
      <c r="E22" s="443" t="s">
        <v>1</v>
      </c>
      <c r="F22" s="444"/>
      <c r="G22" s="444"/>
      <c r="H22" s="444"/>
      <c r="I22" s="444"/>
      <c r="J22" s="444"/>
      <c r="K22" s="445"/>
      <c r="L22" s="443" t="s">
        <v>162</v>
      </c>
      <c r="M22" s="444"/>
      <c r="N22" s="444"/>
      <c r="O22" s="444"/>
      <c r="P22" s="445"/>
      <c r="Q22" s="449" t="s">
        <v>163</v>
      </c>
      <c r="R22" s="450"/>
      <c r="S22" s="450"/>
      <c r="T22" s="450"/>
      <c r="U22" s="450"/>
      <c r="V22" s="451"/>
      <c r="W22" s="500" t="s">
        <v>164</v>
      </c>
      <c r="X22" s="435"/>
      <c r="Y22" s="436"/>
      <c r="Z22" s="443" t="s">
        <v>1</v>
      </c>
      <c r="AA22" s="444"/>
      <c r="AB22" s="444"/>
      <c r="AC22" s="444"/>
      <c r="AD22" s="444"/>
      <c r="AE22" s="444"/>
      <c r="AF22" s="444"/>
      <c r="AG22" s="445"/>
      <c r="AH22" s="461" t="s">
        <v>165</v>
      </c>
      <c r="AI22" s="444"/>
      <c r="AJ22" s="444"/>
      <c r="AK22" s="444"/>
      <c r="AL22" s="445"/>
      <c r="AM22" s="461" t="s">
        <v>166</v>
      </c>
      <c r="AN22" s="462"/>
      <c r="AO22" s="462"/>
      <c r="AP22" s="462"/>
      <c r="AQ22" s="462"/>
      <c r="AR22" s="463"/>
      <c r="AS22" s="449" t="s">
        <v>163</v>
      </c>
      <c r="AT22" s="450"/>
      <c r="AU22" s="450"/>
      <c r="AV22" s="450"/>
      <c r="AW22" s="450"/>
      <c r="AX22" s="467"/>
      <c r="AY22" s="484" t="s">
        <v>167</v>
      </c>
      <c r="AZ22" s="485"/>
      <c r="BA22" s="485"/>
      <c r="BB22" s="485"/>
      <c r="BC22" s="485"/>
      <c r="BD22" s="485"/>
      <c r="BE22" s="485"/>
      <c r="BF22" s="485"/>
      <c r="BG22" s="485"/>
      <c r="BH22" s="485"/>
      <c r="BI22" s="485"/>
      <c r="BJ22" s="485"/>
      <c r="BK22" s="485"/>
      <c r="BL22" s="485"/>
      <c r="BM22" s="486"/>
      <c r="BN22" s="487">
        <v>24860386</v>
      </c>
      <c r="BO22" s="488"/>
      <c r="BP22" s="488"/>
      <c r="BQ22" s="488"/>
      <c r="BR22" s="488"/>
      <c r="BS22" s="488"/>
      <c r="BT22" s="488"/>
      <c r="BU22" s="489"/>
      <c r="BV22" s="487">
        <v>25790555</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168</v>
      </c>
      <c r="AZ23" s="473"/>
      <c r="BA23" s="473"/>
      <c r="BB23" s="473"/>
      <c r="BC23" s="473"/>
      <c r="BD23" s="473"/>
      <c r="BE23" s="473"/>
      <c r="BF23" s="473"/>
      <c r="BG23" s="473"/>
      <c r="BH23" s="473"/>
      <c r="BI23" s="473"/>
      <c r="BJ23" s="473"/>
      <c r="BK23" s="473"/>
      <c r="BL23" s="473"/>
      <c r="BM23" s="474"/>
      <c r="BN23" s="458">
        <v>21093644</v>
      </c>
      <c r="BO23" s="459"/>
      <c r="BP23" s="459"/>
      <c r="BQ23" s="459"/>
      <c r="BR23" s="459"/>
      <c r="BS23" s="459"/>
      <c r="BT23" s="459"/>
      <c r="BU23" s="460"/>
      <c r="BV23" s="458">
        <v>21702570</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169</v>
      </c>
      <c r="F24" s="415"/>
      <c r="G24" s="415"/>
      <c r="H24" s="415"/>
      <c r="I24" s="415"/>
      <c r="J24" s="415"/>
      <c r="K24" s="416"/>
      <c r="L24" s="411">
        <v>1</v>
      </c>
      <c r="M24" s="412"/>
      <c r="N24" s="412"/>
      <c r="O24" s="412"/>
      <c r="P24" s="413"/>
      <c r="Q24" s="411">
        <v>9200</v>
      </c>
      <c r="R24" s="412"/>
      <c r="S24" s="412"/>
      <c r="T24" s="412"/>
      <c r="U24" s="412"/>
      <c r="V24" s="413"/>
      <c r="W24" s="501"/>
      <c r="X24" s="438"/>
      <c r="Y24" s="439"/>
      <c r="Z24" s="414" t="s">
        <v>170</v>
      </c>
      <c r="AA24" s="415"/>
      <c r="AB24" s="415"/>
      <c r="AC24" s="415"/>
      <c r="AD24" s="415"/>
      <c r="AE24" s="415"/>
      <c r="AF24" s="415"/>
      <c r="AG24" s="416"/>
      <c r="AH24" s="411">
        <v>422</v>
      </c>
      <c r="AI24" s="412"/>
      <c r="AJ24" s="412"/>
      <c r="AK24" s="412"/>
      <c r="AL24" s="413"/>
      <c r="AM24" s="411">
        <v>1259248</v>
      </c>
      <c r="AN24" s="412"/>
      <c r="AO24" s="412"/>
      <c r="AP24" s="412"/>
      <c r="AQ24" s="412"/>
      <c r="AR24" s="413"/>
      <c r="AS24" s="411">
        <v>2984</v>
      </c>
      <c r="AT24" s="412"/>
      <c r="AU24" s="412"/>
      <c r="AV24" s="412"/>
      <c r="AW24" s="412"/>
      <c r="AX24" s="471"/>
      <c r="AY24" s="431" t="s">
        <v>171</v>
      </c>
      <c r="AZ24" s="432"/>
      <c r="BA24" s="432"/>
      <c r="BB24" s="432"/>
      <c r="BC24" s="432"/>
      <c r="BD24" s="432"/>
      <c r="BE24" s="432"/>
      <c r="BF24" s="432"/>
      <c r="BG24" s="432"/>
      <c r="BH24" s="432"/>
      <c r="BI24" s="432"/>
      <c r="BJ24" s="432"/>
      <c r="BK24" s="432"/>
      <c r="BL24" s="432"/>
      <c r="BM24" s="433"/>
      <c r="BN24" s="458">
        <v>9115114</v>
      </c>
      <c r="BO24" s="459"/>
      <c r="BP24" s="459"/>
      <c r="BQ24" s="459"/>
      <c r="BR24" s="459"/>
      <c r="BS24" s="459"/>
      <c r="BT24" s="459"/>
      <c r="BU24" s="460"/>
      <c r="BV24" s="458">
        <v>10165640</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172</v>
      </c>
      <c r="F25" s="415"/>
      <c r="G25" s="415"/>
      <c r="H25" s="415"/>
      <c r="I25" s="415"/>
      <c r="J25" s="415"/>
      <c r="K25" s="416"/>
      <c r="L25" s="411">
        <v>1</v>
      </c>
      <c r="M25" s="412"/>
      <c r="N25" s="412"/>
      <c r="O25" s="412"/>
      <c r="P25" s="413"/>
      <c r="Q25" s="411">
        <v>7550</v>
      </c>
      <c r="R25" s="412"/>
      <c r="S25" s="412"/>
      <c r="T25" s="412"/>
      <c r="U25" s="412"/>
      <c r="V25" s="413"/>
      <c r="W25" s="501"/>
      <c r="X25" s="438"/>
      <c r="Y25" s="439"/>
      <c r="Z25" s="414" t="s">
        <v>173</v>
      </c>
      <c r="AA25" s="415"/>
      <c r="AB25" s="415"/>
      <c r="AC25" s="415"/>
      <c r="AD25" s="415"/>
      <c r="AE25" s="415"/>
      <c r="AF25" s="415"/>
      <c r="AG25" s="416"/>
      <c r="AH25" s="411" t="s">
        <v>137</v>
      </c>
      <c r="AI25" s="412"/>
      <c r="AJ25" s="412"/>
      <c r="AK25" s="412"/>
      <c r="AL25" s="413"/>
      <c r="AM25" s="411" t="s">
        <v>137</v>
      </c>
      <c r="AN25" s="412"/>
      <c r="AO25" s="412"/>
      <c r="AP25" s="412"/>
      <c r="AQ25" s="412"/>
      <c r="AR25" s="413"/>
      <c r="AS25" s="411" t="s">
        <v>137</v>
      </c>
      <c r="AT25" s="412"/>
      <c r="AU25" s="412"/>
      <c r="AV25" s="412"/>
      <c r="AW25" s="412"/>
      <c r="AX25" s="471"/>
      <c r="AY25" s="484" t="s">
        <v>174</v>
      </c>
      <c r="AZ25" s="485"/>
      <c r="BA25" s="485"/>
      <c r="BB25" s="485"/>
      <c r="BC25" s="485"/>
      <c r="BD25" s="485"/>
      <c r="BE25" s="485"/>
      <c r="BF25" s="485"/>
      <c r="BG25" s="485"/>
      <c r="BH25" s="485"/>
      <c r="BI25" s="485"/>
      <c r="BJ25" s="485"/>
      <c r="BK25" s="485"/>
      <c r="BL25" s="485"/>
      <c r="BM25" s="486"/>
      <c r="BN25" s="487">
        <v>3955446</v>
      </c>
      <c r="BO25" s="488"/>
      <c r="BP25" s="488"/>
      <c r="BQ25" s="488"/>
      <c r="BR25" s="488"/>
      <c r="BS25" s="488"/>
      <c r="BT25" s="488"/>
      <c r="BU25" s="489"/>
      <c r="BV25" s="487">
        <v>4231200</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175</v>
      </c>
      <c r="F26" s="415"/>
      <c r="G26" s="415"/>
      <c r="H26" s="415"/>
      <c r="I26" s="415"/>
      <c r="J26" s="415"/>
      <c r="K26" s="416"/>
      <c r="L26" s="411">
        <v>1</v>
      </c>
      <c r="M26" s="412"/>
      <c r="N26" s="412"/>
      <c r="O26" s="412"/>
      <c r="P26" s="413"/>
      <c r="Q26" s="411">
        <v>6800</v>
      </c>
      <c r="R26" s="412"/>
      <c r="S26" s="412"/>
      <c r="T26" s="412"/>
      <c r="U26" s="412"/>
      <c r="V26" s="413"/>
      <c r="W26" s="501"/>
      <c r="X26" s="438"/>
      <c r="Y26" s="439"/>
      <c r="Z26" s="414" t="s">
        <v>176</v>
      </c>
      <c r="AA26" s="469"/>
      <c r="AB26" s="469"/>
      <c r="AC26" s="469"/>
      <c r="AD26" s="469"/>
      <c r="AE26" s="469"/>
      <c r="AF26" s="469"/>
      <c r="AG26" s="470"/>
      <c r="AH26" s="411">
        <v>7</v>
      </c>
      <c r="AI26" s="412"/>
      <c r="AJ26" s="412"/>
      <c r="AK26" s="412"/>
      <c r="AL26" s="413"/>
      <c r="AM26" s="411">
        <v>23093</v>
      </c>
      <c r="AN26" s="412"/>
      <c r="AO26" s="412"/>
      <c r="AP26" s="412"/>
      <c r="AQ26" s="412"/>
      <c r="AR26" s="413"/>
      <c r="AS26" s="411">
        <v>3299</v>
      </c>
      <c r="AT26" s="412"/>
      <c r="AU26" s="412"/>
      <c r="AV26" s="412"/>
      <c r="AW26" s="412"/>
      <c r="AX26" s="471"/>
      <c r="AY26" s="498" t="s">
        <v>177</v>
      </c>
      <c r="AZ26" s="418"/>
      <c r="BA26" s="418"/>
      <c r="BB26" s="418"/>
      <c r="BC26" s="418"/>
      <c r="BD26" s="418"/>
      <c r="BE26" s="418"/>
      <c r="BF26" s="418"/>
      <c r="BG26" s="418"/>
      <c r="BH26" s="418"/>
      <c r="BI26" s="418"/>
      <c r="BJ26" s="418"/>
      <c r="BK26" s="418"/>
      <c r="BL26" s="418"/>
      <c r="BM26" s="499"/>
      <c r="BN26" s="458" t="s">
        <v>129</v>
      </c>
      <c r="BO26" s="459"/>
      <c r="BP26" s="459"/>
      <c r="BQ26" s="459"/>
      <c r="BR26" s="459"/>
      <c r="BS26" s="459"/>
      <c r="BT26" s="459"/>
      <c r="BU26" s="460"/>
      <c r="BV26" s="458" t="s">
        <v>178</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179</v>
      </c>
      <c r="F27" s="415"/>
      <c r="G27" s="415"/>
      <c r="H27" s="415"/>
      <c r="I27" s="415"/>
      <c r="J27" s="415"/>
      <c r="K27" s="416"/>
      <c r="L27" s="411">
        <v>1</v>
      </c>
      <c r="M27" s="412"/>
      <c r="N27" s="412"/>
      <c r="O27" s="412"/>
      <c r="P27" s="413"/>
      <c r="Q27" s="411">
        <v>5400</v>
      </c>
      <c r="R27" s="412"/>
      <c r="S27" s="412"/>
      <c r="T27" s="412"/>
      <c r="U27" s="412"/>
      <c r="V27" s="413"/>
      <c r="W27" s="501"/>
      <c r="X27" s="438"/>
      <c r="Y27" s="439"/>
      <c r="Z27" s="414" t="s">
        <v>180</v>
      </c>
      <c r="AA27" s="415"/>
      <c r="AB27" s="415"/>
      <c r="AC27" s="415"/>
      <c r="AD27" s="415"/>
      <c r="AE27" s="415"/>
      <c r="AF27" s="415"/>
      <c r="AG27" s="416"/>
      <c r="AH27" s="411">
        <v>5</v>
      </c>
      <c r="AI27" s="412"/>
      <c r="AJ27" s="412"/>
      <c r="AK27" s="412"/>
      <c r="AL27" s="413"/>
      <c r="AM27" s="411">
        <v>18046</v>
      </c>
      <c r="AN27" s="412"/>
      <c r="AO27" s="412"/>
      <c r="AP27" s="412"/>
      <c r="AQ27" s="412"/>
      <c r="AR27" s="413"/>
      <c r="AS27" s="411">
        <v>3609</v>
      </c>
      <c r="AT27" s="412"/>
      <c r="AU27" s="412"/>
      <c r="AV27" s="412"/>
      <c r="AW27" s="412"/>
      <c r="AX27" s="471"/>
      <c r="AY27" s="495" t="s">
        <v>181</v>
      </c>
      <c r="AZ27" s="496"/>
      <c r="BA27" s="496"/>
      <c r="BB27" s="496"/>
      <c r="BC27" s="496"/>
      <c r="BD27" s="496"/>
      <c r="BE27" s="496"/>
      <c r="BF27" s="496"/>
      <c r="BG27" s="496"/>
      <c r="BH27" s="496"/>
      <c r="BI27" s="496"/>
      <c r="BJ27" s="496"/>
      <c r="BK27" s="496"/>
      <c r="BL27" s="496"/>
      <c r="BM27" s="497"/>
      <c r="BN27" s="492">
        <v>6076</v>
      </c>
      <c r="BO27" s="493"/>
      <c r="BP27" s="493"/>
      <c r="BQ27" s="493"/>
      <c r="BR27" s="493"/>
      <c r="BS27" s="493"/>
      <c r="BT27" s="493"/>
      <c r="BU27" s="494"/>
      <c r="BV27" s="492">
        <v>6076</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182</v>
      </c>
      <c r="F28" s="415"/>
      <c r="G28" s="415"/>
      <c r="H28" s="415"/>
      <c r="I28" s="415"/>
      <c r="J28" s="415"/>
      <c r="K28" s="416"/>
      <c r="L28" s="411">
        <v>1</v>
      </c>
      <c r="M28" s="412"/>
      <c r="N28" s="412"/>
      <c r="O28" s="412"/>
      <c r="P28" s="413"/>
      <c r="Q28" s="411">
        <v>4800</v>
      </c>
      <c r="R28" s="412"/>
      <c r="S28" s="412"/>
      <c r="T28" s="412"/>
      <c r="U28" s="412"/>
      <c r="V28" s="413"/>
      <c r="W28" s="501"/>
      <c r="X28" s="438"/>
      <c r="Y28" s="439"/>
      <c r="Z28" s="414" t="s">
        <v>183</v>
      </c>
      <c r="AA28" s="415"/>
      <c r="AB28" s="415"/>
      <c r="AC28" s="415"/>
      <c r="AD28" s="415"/>
      <c r="AE28" s="415"/>
      <c r="AF28" s="415"/>
      <c r="AG28" s="416"/>
      <c r="AH28" s="411" t="s">
        <v>137</v>
      </c>
      <c r="AI28" s="412"/>
      <c r="AJ28" s="412"/>
      <c r="AK28" s="412"/>
      <c r="AL28" s="413"/>
      <c r="AM28" s="411" t="s">
        <v>129</v>
      </c>
      <c r="AN28" s="412"/>
      <c r="AO28" s="412"/>
      <c r="AP28" s="412"/>
      <c r="AQ28" s="412"/>
      <c r="AR28" s="413"/>
      <c r="AS28" s="411" t="s">
        <v>178</v>
      </c>
      <c r="AT28" s="412"/>
      <c r="AU28" s="412"/>
      <c r="AV28" s="412"/>
      <c r="AW28" s="412"/>
      <c r="AX28" s="471"/>
      <c r="AY28" s="475" t="s">
        <v>184</v>
      </c>
      <c r="AZ28" s="476"/>
      <c r="BA28" s="476"/>
      <c r="BB28" s="477"/>
      <c r="BC28" s="484" t="s">
        <v>48</v>
      </c>
      <c r="BD28" s="485"/>
      <c r="BE28" s="485"/>
      <c r="BF28" s="485"/>
      <c r="BG28" s="485"/>
      <c r="BH28" s="485"/>
      <c r="BI28" s="485"/>
      <c r="BJ28" s="485"/>
      <c r="BK28" s="485"/>
      <c r="BL28" s="485"/>
      <c r="BM28" s="486"/>
      <c r="BN28" s="487">
        <v>3841240</v>
      </c>
      <c r="BO28" s="488"/>
      <c r="BP28" s="488"/>
      <c r="BQ28" s="488"/>
      <c r="BR28" s="488"/>
      <c r="BS28" s="488"/>
      <c r="BT28" s="488"/>
      <c r="BU28" s="489"/>
      <c r="BV28" s="487">
        <v>2706170</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185</v>
      </c>
      <c r="F29" s="415"/>
      <c r="G29" s="415"/>
      <c r="H29" s="415"/>
      <c r="I29" s="415"/>
      <c r="J29" s="415"/>
      <c r="K29" s="416"/>
      <c r="L29" s="411">
        <v>20</v>
      </c>
      <c r="M29" s="412"/>
      <c r="N29" s="412"/>
      <c r="O29" s="412"/>
      <c r="P29" s="413"/>
      <c r="Q29" s="411">
        <v>4500</v>
      </c>
      <c r="R29" s="412"/>
      <c r="S29" s="412"/>
      <c r="T29" s="412"/>
      <c r="U29" s="412"/>
      <c r="V29" s="413"/>
      <c r="W29" s="502"/>
      <c r="X29" s="503"/>
      <c r="Y29" s="504"/>
      <c r="Z29" s="414" t="s">
        <v>186</v>
      </c>
      <c r="AA29" s="415"/>
      <c r="AB29" s="415"/>
      <c r="AC29" s="415"/>
      <c r="AD29" s="415"/>
      <c r="AE29" s="415"/>
      <c r="AF29" s="415"/>
      <c r="AG29" s="416"/>
      <c r="AH29" s="411">
        <v>427</v>
      </c>
      <c r="AI29" s="412"/>
      <c r="AJ29" s="412"/>
      <c r="AK29" s="412"/>
      <c r="AL29" s="413"/>
      <c r="AM29" s="411">
        <v>1277294</v>
      </c>
      <c r="AN29" s="412"/>
      <c r="AO29" s="412"/>
      <c r="AP29" s="412"/>
      <c r="AQ29" s="412"/>
      <c r="AR29" s="413"/>
      <c r="AS29" s="411">
        <v>2991</v>
      </c>
      <c r="AT29" s="412"/>
      <c r="AU29" s="412"/>
      <c r="AV29" s="412"/>
      <c r="AW29" s="412"/>
      <c r="AX29" s="471"/>
      <c r="AY29" s="478"/>
      <c r="AZ29" s="479"/>
      <c r="BA29" s="479"/>
      <c r="BB29" s="480"/>
      <c r="BC29" s="472" t="s">
        <v>187</v>
      </c>
      <c r="BD29" s="473"/>
      <c r="BE29" s="473"/>
      <c r="BF29" s="473"/>
      <c r="BG29" s="473"/>
      <c r="BH29" s="473"/>
      <c r="BI29" s="473"/>
      <c r="BJ29" s="473"/>
      <c r="BK29" s="473"/>
      <c r="BL29" s="473"/>
      <c r="BM29" s="474"/>
      <c r="BN29" s="458">
        <v>462256</v>
      </c>
      <c r="BO29" s="459"/>
      <c r="BP29" s="459"/>
      <c r="BQ29" s="459"/>
      <c r="BR29" s="459"/>
      <c r="BS29" s="459"/>
      <c r="BT29" s="459"/>
      <c r="BU29" s="460"/>
      <c r="BV29" s="458">
        <v>461539</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188</v>
      </c>
      <c r="X30" s="426"/>
      <c r="Y30" s="426"/>
      <c r="Z30" s="426"/>
      <c r="AA30" s="426"/>
      <c r="AB30" s="426"/>
      <c r="AC30" s="426"/>
      <c r="AD30" s="426"/>
      <c r="AE30" s="426"/>
      <c r="AF30" s="426"/>
      <c r="AG30" s="427"/>
      <c r="AH30" s="428">
        <v>101.7</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10071187</v>
      </c>
      <c r="BO30" s="493"/>
      <c r="BP30" s="493"/>
      <c r="BQ30" s="493"/>
      <c r="BR30" s="493"/>
      <c r="BS30" s="493"/>
      <c r="BT30" s="493"/>
      <c r="BU30" s="494"/>
      <c r="BV30" s="492">
        <v>8647256</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189</v>
      </c>
      <c r="D32" s="417"/>
      <c r="E32" s="417"/>
      <c r="F32" s="417"/>
      <c r="G32" s="417"/>
      <c r="H32" s="417"/>
      <c r="I32" s="417"/>
      <c r="J32" s="417"/>
      <c r="K32" s="417"/>
      <c r="L32" s="417"/>
      <c r="M32" s="417"/>
      <c r="N32" s="417"/>
      <c r="O32" s="417"/>
      <c r="P32" s="417"/>
      <c r="Q32" s="417"/>
      <c r="R32" s="417"/>
      <c r="S32" s="417"/>
      <c r="U32" s="418" t="s">
        <v>190</v>
      </c>
      <c r="V32" s="418"/>
      <c r="W32" s="418"/>
      <c r="X32" s="418"/>
      <c r="Y32" s="418"/>
      <c r="Z32" s="418"/>
      <c r="AA32" s="418"/>
      <c r="AB32" s="418"/>
      <c r="AC32" s="418"/>
      <c r="AD32" s="418"/>
      <c r="AE32" s="418"/>
      <c r="AF32" s="418"/>
      <c r="AG32" s="418"/>
      <c r="AH32" s="418"/>
      <c r="AI32" s="418"/>
      <c r="AJ32" s="418"/>
      <c r="AK32" s="418"/>
      <c r="AM32" s="418" t="s">
        <v>191</v>
      </c>
      <c r="AN32" s="418"/>
      <c r="AO32" s="418"/>
      <c r="AP32" s="418"/>
      <c r="AQ32" s="418"/>
      <c r="AR32" s="418"/>
      <c r="AS32" s="418"/>
      <c r="AT32" s="418"/>
      <c r="AU32" s="418"/>
      <c r="AV32" s="418"/>
      <c r="AW32" s="418"/>
      <c r="AX32" s="418"/>
      <c r="AY32" s="418"/>
      <c r="AZ32" s="418"/>
      <c r="BA32" s="418"/>
      <c r="BB32" s="418"/>
      <c r="BC32" s="418"/>
      <c r="BE32" s="418" t="s">
        <v>192</v>
      </c>
      <c r="BF32" s="418"/>
      <c r="BG32" s="418"/>
      <c r="BH32" s="418"/>
      <c r="BI32" s="418"/>
      <c r="BJ32" s="418"/>
      <c r="BK32" s="418"/>
      <c r="BL32" s="418"/>
      <c r="BM32" s="418"/>
      <c r="BN32" s="418"/>
      <c r="BO32" s="418"/>
      <c r="BP32" s="418"/>
      <c r="BQ32" s="418"/>
      <c r="BR32" s="418"/>
      <c r="BS32" s="418"/>
      <c r="BT32" s="418"/>
      <c r="BU32" s="418"/>
      <c r="BW32" s="418" t="s">
        <v>193</v>
      </c>
      <c r="BX32" s="418"/>
      <c r="BY32" s="418"/>
      <c r="BZ32" s="418"/>
      <c r="CA32" s="418"/>
      <c r="CB32" s="418"/>
      <c r="CC32" s="418"/>
      <c r="CD32" s="418"/>
      <c r="CE32" s="418"/>
      <c r="CF32" s="418"/>
      <c r="CG32" s="418"/>
      <c r="CH32" s="418"/>
      <c r="CI32" s="418"/>
      <c r="CJ32" s="418"/>
      <c r="CK32" s="418"/>
      <c r="CL32" s="418"/>
      <c r="CM32" s="418"/>
      <c r="CO32" s="418" t="s">
        <v>194</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195</v>
      </c>
      <c r="D33" s="410"/>
      <c r="E33" s="409" t="s">
        <v>196</v>
      </c>
      <c r="F33" s="409"/>
      <c r="G33" s="409"/>
      <c r="H33" s="409"/>
      <c r="I33" s="409"/>
      <c r="J33" s="409"/>
      <c r="K33" s="409"/>
      <c r="L33" s="409"/>
      <c r="M33" s="409"/>
      <c r="N33" s="409"/>
      <c r="O33" s="409"/>
      <c r="P33" s="409"/>
      <c r="Q33" s="409"/>
      <c r="R33" s="409"/>
      <c r="S33" s="409"/>
      <c r="T33" s="203"/>
      <c r="U33" s="410" t="s">
        <v>195</v>
      </c>
      <c r="V33" s="410"/>
      <c r="W33" s="409" t="s">
        <v>196</v>
      </c>
      <c r="X33" s="409"/>
      <c r="Y33" s="409"/>
      <c r="Z33" s="409"/>
      <c r="AA33" s="409"/>
      <c r="AB33" s="409"/>
      <c r="AC33" s="409"/>
      <c r="AD33" s="409"/>
      <c r="AE33" s="409"/>
      <c r="AF33" s="409"/>
      <c r="AG33" s="409"/>
      <c r="AH33" s="409"/>
      <c r="AI33" s="409"/>
      <c r="AJ33" s="409"/>
      <c r="AK33" s="409"/>
      <c r="AL33" s="203"/>
      <c r="AM33" s="410" t="s">
        <v>195</v>
      </c>
      <c r="AN33" s="410"/>
      <c r="AO33" s="409" t="s">
        <v>196</v>
      </c>
      <c r="AP33" s="409"/>
      <c r="AQ33" s="409"/>
      <c r="AR33" s="409"/>
      <c r="AS33" s="409"/>
      <c r="AT33" s="409"/>
      <c r="AU33" s="409"/>
      <c r="AV33" s="409"/>
      <c r="AW33" s="409"/>
      <c r="AX33" s="409"/>
      <c r="AY33" s="409"/>
      <c r="AZ33" s="409"/>
      <c r="BA33" s="409"/>
      <c r="BB33" s="409"/>
      <c r="BC33" s="409"/>
      <c r="BD33" s="204"/>
      <c r="BE33" s="409" t="s">
        <v>197</v>
      </c>
      <c r="BF33" s="409"/>
      <c r="BG33" s="409" t="s">
        <v>198</v>
      </c>
      <c r="BH33" s="409"/>
      <c r="BI33" s="409"/>
      <c r="BJ33" s="409"/>
      <c r="BK33" s="409"/>
      <c r="BL33" s="409"/>
      <c r="BM33" s="409"/>
      <c r="BN33" s="409"/>
      <c r="BO33" s="409"/>
      <c r="BP33" s="409"/>
      <c r="BQ33" s="409"/>
      <c r="BR33" s="409"/>
      <c r="BS33" s="409"/>
      <c r="BT33" s="409"/>
      <c r="BU33" s="409"/>
      <c r="BV33" s="204"/>
      <c r="BW33" s="410" t="s">
        <v>197</v>
      </c>
      <c r="BX33" s="410"/>
      <c r="BY33" s="409" t="s">
        <v>199</v>
      </c>
      <c r="BZ33" s="409"/>
      <c r="CA33" s="409"/>
      <c r="CB33" s="409"/>
      <c r="CC33" s="409"/>
      <c r="CD33" s="409"/>
      <c r="CE33" s="409"/>
      <c r="CF33" s="409"/>
      <c r="CG33" s="409"/>
      <c r="CH33" s="409"/>
      <c r="CI33" s="409"/>
      <c r="CJ33" s="409"/>
      <c r="CK33" s="409"/>
      <c r="CL33" s="409"/>
      <c r="CM33" s="409"/>
      <c r="CN33" s="203"/>
      <c r="CO33" s="410" t="s">
        <v>200</v>
      </c>
      <c r="CP33" s="410"/>
      <c r="CQ33" s="409" t="s">
        <v>201</v>
      </c>
      <c r="CR33" s="409"/>
      <c r="CS33" s="409"/>
      <c r="CT33" s="409"/>
      <c r="CU33" s="409"/>
      <c r="CV33" s="409"/>
      <c r="CW33" s="409"/>
      <c r="CX33" s="409"/>
      <c r="CY33" s="409"/>
      <c r="CZ33" s="409"/>
      <c r="DA33" s="409"/>
      <c r="DB33" s="409"/>
      <c r="DC33" s="409"/>
      <c r="DD33" s="409"/>
      <c r="DE33" s="409"/>
      <c r="DF33" s="203"/>
      <c r="DG33" s="408" t="s">
        <v>202</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4</v>
      </c>
      <c r="V34" s="406"/>
      <c r="W34" s="407" t="str">
        <f>IF('各会計、関係団体の財政状況及び健全化判断比率'!B28="","",'各会計、関係団体の財政状況及び健全化判断比率'!B28)</f>
        <v>国民健康保険事業特別会計</v>
      </c>
      <c r="X34" s="407"/>
      <c r="Y34" s="407"/>
      <c r="Z34" s="407"/>
      <c r="AA34" s="407"/>
      <c r="AB34" s="407"/>
      <c r="AC34" s="407"/>
      <c r="AD34" s="407"/>
      <c r="AE34" s="407"/>
      <c r="AF34" s="407"/>
      <c r="AG34" s="407"/>
      <c r="AH34" s="407"/>
      <c r="AI34" s="407"/>
      <c r="AJ34" s="407"/>
      <c r="AK34" s="407"/>
      <c r="AL34" s="178"/>
      <c r="AM34" s="406">
        <f>IF(AO34="","",MAX(C34:D43,U34:V43)+1)</f>
        <v>8</v>
      </c>
      <c r="AN34" s="406"/>
      <c r="AO34" s="407" t="str">
        <f>IF('各会計、関係団体の財政状況及び健全化判断比率'!B32="","",'各会計、関係団体の財政状況及び健全化判断比率'!B32)</f>
        <v>水道事業会計</v>
      </c>
      <c r="AP34" s="407"/>
      <c r="AQ34" s="407"/>
      <c r="AR34" s="407"/>
      <c r="AS34" s="407"/>
      <c r="AT34" s="407"/>
      <c r="AU34" s="407"/>
      <c r="AV34" s="407"/>
      <c r="AW34" s="407"/>
      <c r="AX34" s="407"/>
      <c r="AY34" s="407"/>
      <c r="AZ34" s="407"/>
      <c r="BA34" s="407"/>
      <c r="BB34" s="407"/>
      <c r="BC34" s="407"/>
      <c r="BD34" s="178"/>
      <c r="BE34" s="406">
        <f>IF(BG34="","",MAX(C34:D43,U34:V43,AM34:AN43)+1)</f>
        <v>10</v>
      </c>
      <c r="BF34" s="406"/>
      <c r="BG34" s="407" t="str">
        <f>IF('各会計、関係団体の財政状況及び健全化判断比率'!B34="","",'各会計、関係団体の財政状況及び健全化判断比率'!B34)</f>
        <v>農業集落排水事業特別会計</v>
      </c>
      <c r="BH34" s="407"/>
      <c r="BI34" s="407"/>
      <c r="BJ34" s="407"/>
      <c r="BK34" s="407"/>
      <c r="BL34" s="407"/>
      <c r="BM34" s="407"/>
      <c r="BN34" s="407"/>
      <c r="BO34" s="407"/>
      <c r="BP34" s="407"/>
      <c r="BQ34" s="407"/>
      <c r="BR34" s="407"/>
      <c r="BS34" s="407"/>
      <c r="BT34" s="407"/>
      <c r="BU34" s="407"/>
      <c r="BV34" s="178"/>
      <c r="BW34" s="406">
        <f>IF(BY34="","",MAX(C34:D43,U34:V43,AM34:AN43,BE34:BF43)+1)</f>
        <v>11</v>
      </c>
      <c r="BX34" s="406"/>
      <c r="BY34" s="407" t="str">
        <f>IF('各会計、関係団体の財政状況及び健全化判断比率'!B68="","",'各会計、関係団体の財政状況及び健全化判断比率'!B68)</f>
        <v>筑紫野・小郡・基山清掃施設組合（一般会計）</v>
      </c>
      <c r="BZ34" s="407"/>
      <c r="CA34" s="407"/>
      <c r="CB34" s="407"/>
      <c r="CC34" s="407"/>
      <c r="CD34" s="407"/>
      <c r="CE34" s="407"/>
      <c r="CF34" s="407"/>
      <c r="CG34" s="407"/>
      <c r="CH34" s="407"/>
      <c r="CI34" s="407"/>
      <c r="CJ34" s="407"/>
      <c r="CK34" s="407"/>
      <c r="CL34" s="407"/>
      <c r="CM34" s="407"/>
      <c r="CN34" s="178"/>
      <c r="CO34" s="406">
        <f>IF(CQ34="","",MAX(C34:D43,U34:V43,AM34:AN43,BE34:BF43,BW34:BX43)+1)</f>
        <v>21</v>
      </c>
      <c r="CP34" s="406"/>
      <c r="CQ34" s="407" t="str">
        <f>IF('各会計、関係団体の財政状況及び健全化判断比率'!BS7="","",'各会計、関係団体の財政状況及び健全化判断比率'!BS7)</f>
        <v>筑紫野市土地開発公社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v>
      </c>
      <c r="DH34" s="404"/>
      <c r="DI34" s="205"/>
    </row>
    <row r="35" spans="1:113" ht="32.25" customHeight="1" x14ac:dyDescent="0.15">
      <c r="A35" s="178"/>
      <c r="B35" s="202"/>
      <c r="C35" s="406">
        <f>IF(E35="","",C34+1)</f>
        <v>2</v>
      </c>
      <c r="D35" s="406"/>
      <c r="E35" s="407" t="str">
        <f>IF('各会計、関係団体の財政状況及び健全化判断比率'!B8="","",'各会計、関係団体の財政状況及び健全化判断比率'!B8)</f>
        <v>住宅新築資金等貸付事業特別会計</v>
      </c>
      <c r="F35" s="407"/>
      <c r="G35" s="407"/>
      <c r="H35" s="407"/>
      <c r="I35" s="407"/>
      <c r="J35" s="407"/>
      <c r="K35" s="407"/>
      <c r="L35" s="407"/>
      <c r="M35" s="407"/>
      <c r="N35" s="407"/>
      <c r="O35" s="407"/>
      <c r="P35" s="407"/>
      <c r="Q35" s="407"/>
      <c r="R35" s="407"/>
      <c r="S35" s="407"/>
      <c r="T35" s="178"/>
      <c r="U35" s="406">
        <f>IF(W35="","",U34+1)</f>
        <v>5</v>
      </c>
      <c r="V35" s="406"/>
      <c r="W35" s="407" t="str">
        <f>IF('各会計、関係団体の財政状況及び健全化判断比率'!B29="","",'各会計、関係団体の財政状況及び健全化判断比率'!B29)</f>
        <v>介護保険事業特別会計</v>
      </c>
      <c r="X35" s="407"/>
      <c r="Y35" s="407"/>
      <c r="Z35" s="407"/>
      <c r="AA35" s="407"/>
      <c r="AB35" s="407"/>
      <c r="AC35" s="407"/>
      <c r="AD35" s="407"/>
      <c r="AE35" s="407"/>
      <c r="AF35" s="407"/>
      <c r="AG35" s="407"/>
      <c r="AH35" s="407"/>
      <c r="AI35" s="407"/>
      <c r="AJ35" s="407"/>
      <c r="AK35" s="407"/>
      <c r="AL35" s="178"/>
      <c r="AM35" s="406">
        <f t="shared" ref="AM35:AM43" si="0">IF(AO35="","",AM34+1)</f>
        <v>9</v>
      </c>
      <c r="AN35" s="406"/>
      <c r="AO35" s="407" t="str">
        <f>IF('各会計、関係団体の財政状況及び健全化判断比率'!B33="","",'各会計、関係団体の財政状況及び健全化判断比率'!B33)</f>
        <v>下水道事業会計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12</v>
      </c>
      <c r="BX35" s="406"/>
      <c r="BY35" s="407" t="str">
        <f>IF('各会計、関係団体の財政状況及び健全化判断比率'!B69="","",'各会計、関係団体の財政状況及び健全化判断比率'!B69)</f>
        <v>両筑衛生施設組合（一般会計）</v>
      </c>
      <c r="BZ35" s="407"/>
      <c r="CA35" s="407"/>
      <c r="CB35" s="407"/>
      <c r="CC35" s="407"/>
      <c r="CD35" s="407"/>
      <c r="CE35" s="407"/>
      <c r="CF35" s="407"/>
      <c r="CG35" s="407"/>
      <c r="CH35" s="407"/>
      <c r="CI35" s="407"/>
      <c r="CJ35" s="407"/>
      <c r="CK35" s="407"/>
      <c r="CL35" s="407"/>
      <c r="CM35" s="407"/>
      <c r="CN35" s="178"/>
      <c r="CO35" s="406">
        <f t="shared" ref="CO35:CO43" si="3">IF(CQ35="","",CO34+1)</f>
        <v>22</v>
      </c>
      <c r="CP35" s="406"/>
      <c r="CQ35" s="407" t="str">
        <f>IF('各会計、関係団体の財政状況及び健全化判断比率'!BS8="","",'各会計、関係団体の財政状況及び健全化判断比率'!BS8)</f>
        <v>筑紫野市文化振興財団</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f>IF(E36="","",C35+1)</f>
        <v>3</v>
      </c>
      <c r="D36" s="406"/>
      <c r="E36" s="407" t="str">
        <f>IF('各会計、関係団体の財政状況及び健全化判断比率'!B9="","",'各会計、関係団体の財政状況及び健全化判断比率'!B9)</f>
        <v>奨学資金貸与事業特別会計</v>
      </c>
      <c r="F36" s="407"/>
      <c r="G36" s="407"/>
      <c r="H36" s="407"/>
      <c r="I36" s="407"/>
      <c r="J36" s="407"/>
      <c r="K36" s="407"/>
      <c r="L36" s="407"/>
      <c r="M36" s="407"/>
      <c r="N36" s="407"/>
      <c r="O36" s="407"/>
      <c r="P36" s="407"/>
      <c r="Q36" s="407"/>
      <c r="R36" s="407"/>
      <c r="S36" s="407"/>
      <c r="T36" s="178"/>
      <c r="U36" s="406">
        <f t="shared" ref="U36:U43" si="4">IF(W36="","",U35+1)</f>
        <v>6</v>
      </c>
      <c r="V36" s="406"/>
      <c r="W36" s="407" t="str">
        <f>IF('各会計、関係団体の財政状況及び健全化判断比率'!B30="","",'各会計、関係団体の財政状況及び健全化判断比率'!B30)</f>
        <v>後期高齢者医療事業特別会計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13</v>
      </c>
      <c r="BX36" s="406"/>
      <c r="BY36" s="407" t="str">
        <f>IF('各会計、関係団体の財政状況及び健全化判断比率'!B70="","",'各会計、関係団体の財政状況及び健全化判断比率'!B70)</f>
        <v>筑慈苑施設組合（一般会計）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7</v>
      </c>
      <c r="V37" s="406"/>
      <c r="W37" s="407" t="str">
        <f>IF('各会計、関係団体の財政状況及び健全化判断比率'!B31="","",'各会計、関係団体の財政状況及び健全化判断比率'!B31)</f>
        <v>介護認定審査会事業特別会計</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14</v>
      </c>
      <c r="BX37" s="406"/>
      <c r="BY37" s="407" t="str">
        <f>IF('各会計、関係団体の財政状況及び健全化判断比率'!B71="","",'各会計、関係団体の財政状況及び健全化判断比率'!B71)</f>
        <v>山神水道企業団</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15</v>
      </c>
      <c r="BX38" s="406"/>
      <c r="BY38" s="407" t="str">
        <f>IF('各会計、関係団体の財政状況及び健全化判断比率'!B72="","",'各会計、関係団体の財政状況及び健全化判断比率'!B72)</f>
        <v>福岡地区水道企業団</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16</v>
      </c>
      <c r="BX39" s="406"/>
      <c r="BY39" s="407" t="str">
        <f>IF('各会計、関係団体の財政状況及び健全化判断比率'!B73="","",'各会計、関係団体の財政状況及び健全化判断比率'!B73)</f>
        <v>筑紫野太宰府消防組合（一般会計）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17</v>
      </c>
      <c r="BX40" s="406"/>
      <c r="BY40" s="407" t="str">
        <f>IF('各会計、関係団体の財政状況及び健全化判断比率'!B74="","",'各会計、関係団体の財政状況及び健全化判断比率'!B74)</f>
        <v>筑紫自治振興組合（一般会計）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18</v>
      </c>
      <c r="BX41" s="406"/>
      <c r="BY41" s="407" t="str">
        <f>IF('各会計、関係団体の財政状況及び健全化判断比率'!B75="","",'各会計、関係団体の財政状況及び健全化判断比率'!B75)</f>
        <v>筑紫自治振興組合（筑紫公平委員会特別会計）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19</v>
      </c>
      <c r="BX42" s="406"/>
      <c r="BY42" s="407" t="str">
        <f>IF('各会計、関係団体の財政状況及び健全化判断比率'!B76="","",'各会計、関係団体の財政状況及び健全化判断比率'!B76)</f>
        <v>福岡県市町村職員退職手当組合（一般会計）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f t="shared" si="2"/>
        <v>20</v>
      </c>
      <c r="BX43" s="406"/>
      <c r="BY43" s="407" t="str">
        <f>IF('各会計、関係団体の財政状況及び健全化判断比率'!B77="","",'各会計、関係団体の財政状況及び健全化判断比率'!B77)</f>
        <v>福岡県市町村職員退職手当組合（基金特別会計）</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403" t="s">
        <v>204</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205</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206</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207</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208</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209</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210</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7" t="s">
        <v>627</v>
      </c>
    </row>
    <row r="54" spans="5:113" x14ac:dyDescent="0.15"/>
    <row r="55" spans="5:113" x14ac:dyDescent="0.15"/>
    <row r="56" spans="5:113" x14ac:dyDescent="0.15"/>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490</v>
      </c>
      <c r="G33" s="29" t="s">
        <v>491</v>
      </c>
      <c r="H33" s="29" t="s">
        <v>492</v>
      </c>
      <c r="I33" s="29" t="s">
        <v>493</v>
      </c>
      <c r="J33" s="30" t="s">
        <v>494</v>
      </c>
      <c r="K33" s="22"/>
      <c r="L33" s="22"/>
      <c r="M33" s="22"/>
      <c r="N33" s="22"/>
      <c r="O33" s="22"/>
      <c r="P33" s="22"/>
    </row>
    <row r="34" spans="1:16" ht="39" customHeight="1" x14ac:dyDescent="0.15">
      <c r="A34" s="22"/>
      <c r="B34" s="31"/>
      <c r="C34" s="1215" t="s">
        <v>498</v>
      </c>
      <c r="D34" s="1215"/>
      <c r="E34" s="1216"/>
      <c r="F34" s="32">
        <v>11.74</v>
      </c>
      <c r="G34" s="33">
        <v>12.45</v>
      </c>
      <c r="H34" s="33">
        <v>12.39</v>
      </c>
      <c r="I34" s="33">
        <v>11.79</v>
      </c>
      <c r="J34" s="34">
        <v>11.24</v>
      </c>
      <c r="K34" s="22"/>
      <c r="L34" s="22"/>
      <c r="M34" s="22"/>
      <c r="N34" s="22"/>
      <c r="O34" s="22"/>
      <c r="P34" s="22"/>
    </row>
    <row r="35" spans="1:16" ht="39" customHeight="1" x14ac:dyDescent="0.15">
      <c r="A35" s="22"/>
      <c r="B35" s="35"/>
      <c r="C35" s="1209" t="s">
        <v>499</v>
      </c>
      <c r="D35" s="1210"/>
      <c r="E35" s="1211"/>
      <c r="F35" s="36">
        <v>5.26</v>
      </c>
      <c r="G35" s="37">
        <v>5.16</v>
      </c>
      <c r="H35" s="37">
        <v>6.07</v>
      </c>
      <c r="I35" s="37">
        <v>7.47</v>
      </c>
      <c r="J35" s="38">
        <v>8.39</v>
      </c>
      <c r="K35" s="22"/>
      <c r="L35" s="22"/>
      <c r="M35" s="22"/>
      <c r="N35" s="22"/>
      <c r="O35" s="22"/>
      <c r="P35" s="22"/>
    </row>
    <row r="36" spans="1:16" ht="39" customHeight="1" x14ac:dyDescent="0.15">
      <c r="A36" s="22"/>
      <c r="B36" s="35"/>
      <c r="C36" s="1209" t="s">
        <v>500</v>
      </c>
      <c r="D36" s="1210"/>
      <c r="E36" s="1211"/>
      <c r="F36" s="36">
        <v>4.4000000000000004</v>
      </c>
      <c r="G36" s="37">
        <v>4.62</v>
      </c>
      <c r="H36" s="37">
        <v>4.3600000000000003</v>
      </c>
      <c r="I36" s="37">
        <v>4.97</v>
      </c>
      <c r="J36" s="38">
        <v>6.95</v>
      </c>
      <c r="K36" s="22"/>
      <c r="L36" s="22"/>
      <c r="M36" s="22"/>
      <c r="N36" s="22"/>
      <c r="O36" s="22"/>
      <c r="P36" s="22"/>
    </row>
    <row r="37" spans="1:16" ht="39" customHeight="1" x14ac:dyDescent="0.15">
      <c r="A37" s="22"/>
      <c r="B37" s="35"/>
      <c r="C37" s="1209" t="s">
        <v>501</v>
      </c>
      <c r="D37" s="1210"/>
      <c r="E37" s="1211"/>
      <c r="F37" s="36">
        <v>0.39</v>
      </c>
      <c r="G37" s="37">
        <v>0.25</v>
      </c>
      <c r="H37" s="37" t="s">
        <v>502</v>
      </c>
      <c r="I37" s="37">
        <v>0.56999999999999995</v>
      </c>
      <c r="J37" s="38">
        <v>0.83</v>
      </c>
      <c r="K37" s="22"/>
      <c r="L37" s="22"/>
      <c r="M37" s="22"/>
      <c r="N37" s="22"/>
      <c r="O37" s="22"/>
      <c r="P37" s="22"/>
    </row>
    <row r="38" spans="1:16" ht="39" customHeight="1" x14ac:dyDescent="0.15">
      <c r="A38" s="22"/>
      <c r="B38" s="35"/>
      <c r="C38" s="1209" t="s">
        <v>503</v>
      </c>
      <c r="D38" s="1210"/>
      <c r="E38" s="1211"/>
      <c r="F38" s="36">
        <v>0.24</v>
      </c>
      <c r="G38" s="37">
        <v>0.24</v>
      </c>
      <c r="H38" s="37">
        <v>0.24</v>
      </c>
      <c r="I38" s="37">
        <v>0.22</v>
      </c>
      <c r="J38" s="38">
        <v>0.21</v>
      </c>
      <c r="K38" s="22"/>
      <c r="L38" s="22"/>
      <c r="M38" s="22"/>
      <c r="N38" s="22"/>
      <c r="O38" s="22"/>
      <c r="P38" s="22"/>
    </row>
    <row r="39" spans="1:16" ht="39" customHeight="1" x14ac:dyDescent="0.15">
      <c r="A39" s="22"/>
      <c r="B39" s="35"/>
      <c r="C39" s="1209" t="s">
        <v>504</v>
      </c>
      <c r="D39" s="1210"/>
      <c r="E39" s="1211"/>
      <c r="F39" s="36">
        <v>0.1</v>
      </c>
      <c r="G39" s="37">
        <v>0.11</v>
      </c>
      <c r="H39" s="37">
        <v>0.08</v>
      </c>
      <c r="I39" s="37">
        <v>0.11</v>
      </c>
      <c r="J39" s="38">
        <v>0.11</v>
      </c>
      <c r="K39" s="22"/>
      <c r="L39" s="22"/>
      <c r="M39" s="22"/>
      <c r="N39" s="22"/>
      <c r="O39" s="22"/>
      <c r="P39" s="22"/>
    </row>
    <row r="40" spans="1:16" ht="39" customHeight="1" x14ac:dyDescent="0.15">
      <c r="A40" s="22"/>
      <c r="B40" s="35"/>
      <c r="C40" s="1209" t="s">
        <v>505</v>
      </c>
      <c r="D40" s="1210"/>
      <c r="E40" s="1211"/>
      <c r="F40" s="36">
        <v>0.06</v>
      </c>
      <c r="G40" s="37">
        <v>7.0000000000000007E-2</v>
      </c>
      <c r="H40" s="37">
        <v>0.08</v>
      </c>
      <c r="I40" s="37">
        <v>0.09</v>
      </c>
      <c r="J40" s="38">
        <v>0.09</v>
      </c>
      <c r="K40" s="22"/>
      <c r="L40" s="22"/>
      <c r="M40" s="22"/>
      <c r="N40" s="22"/>
      <c r="O40" s="22"/>
      <c r="P40" s="22"/>
    </row>
    <row r="41" spans="1:16" ht="39" customHeight="1" x14ac:dyDescent="0.15">
      <c r="A41" s="22"/>
      <c r="B41" s="35"/>
      <c r="C41" s="1209" t="s">
        <v>506</v>
      </c>
      <c r="D41" s="1210"/>
      <c r="E41" s="1211"/>
      <c r="F41" s="36">
        <v>0</v>
      </c>
      <c r="G41" s="37">
        <v>0</v>
      </c>
      <c r="H41" s="37">
        <v>0</v>
      </c>
      <c r="I41" s="37">
        <v>0.01</v>
      </c>
      <c r="J41" s="38">
        <v>0.01</v>
      </c>
      <c r="K41" s="22"/>
      <c r="L41" s="22"/>
      <c r="M41" s="22"/>
      <c r="N41" s="22"/>
      <c r="O41" s="22"/>
      <c r="P41" s="22"/>
    </row>
    <row r="42" spans="1:16" ht="39" customHeight="1" x14ac:dyDescent="0.15">
      <c r="A42" s="22"/>
      <c r="B42" s="39"/>
      <c r="C42" s="1209" t="s">
        <v>507</v>
      </c>
      <c r="D42" s="1210"/>
      <c r="E42" s="1211"/>
      <c r="F42" s="36" t="s">
        <v>449</v>
      </c>
      <c r="G42" s="37" t="s">
        <v>449</v>
      </c>
      <c r="H42" s="37" t="s">
        <v>449</v>
      </c>
      <c r="I42" s="37" t="s">
        <v>449</v>
      </c>
      <c r="J42" s="38" t="s">
        <v>449</v>
      </c>
      <c r="K42" s="22"/>
      <c r="L42" s="22"/>
      <c r="M42" s="22"/>
      <c r="N42" s="22"/>
      <c r="O42" s="22"/>
      <c r="P42" s="22"/>
    </row>
    <row r="43" spans="1:16" ht="39" customHeight="1" thickBot="1" x14ac:dyDescent="0.2">
      <c r="A43" s="22"/>
      <c r="B43" s="40"/>
      <c r="C43" s="1212" t="s">
        <v>508</v>
      </c>
      <c r="D43" s="1213"/>
      <c r="E43" s="1214"/>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QtQPwo8jf0cBTnPoRf5DUAG/3qGVX7iFRnxe+WvXPZJjvWXiqTuJX9yynex1CkdLnaUelSwcZI4lNGIBRO5ypw==" saltValue="A+1jVCsSVjljZAMwTkgV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490</v>
      </c>
      <c r="L44" s="56" t="s">
        <v>491</v>
      </c>
      <c r="M44" s="56" t="s">
        <v>492</v>
      </c>
      <c r="N44" s="56" t="s">
        <v>493</v>
      </c>
      <c r="O44" s="57" t="s">
        <v>494</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2822</v>
      </c>
      <c r="L45" s="60">
        <v>2588</v>
      </c>
      <c r="M45" s="60">
        <v>2585</v>
      </c>
      <c r="N45" s="60">
        <v>2487</v>
      </c>
      <c r="O45" s="61">
        <v>2489</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449</v>
      </c>
      <c r="L46" s="64" t="s">
        <v>449</v>
      </c>
      <c r="M46" s="64" t="s">
        <v>449</v>
      </c>
      <c r="N46" s="64" t="s">
        <v>449</v>
      </c>
      <c r="O46" s="65" t="s">
        <v>449</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449</v>
      </c>
      <c r="L47" s="64" t="s">
        <v>449</v>
      </c>
      <c r="M47" s="64" t="s">
        <v>449</v>
      </c>
      <c r="N47" s="64" t="s">
        <v>449</v>
      </c>
      <c r="O47" s="65" t="s">
        <v>449</v>
      </c>
      <c r="P47" s="48"/>
      <c r="Q47" s="48"/>
      <c r="R47" s="48"/>
      <c r="S47" s="48"/>
      <c r="T47" s="48"/>
      <c r="U47" s="48"/>
    </row>
    <row r="48" spans="1:21" ht="30.75" customHeight="1" x14ac:dyDescent="0.15">
      <c r="A48" s="48"/>
      <c r="B48" s="1237"/>
      <c r="C48" s="1238"/>
      <c r="D48" s="62"/>
      <c r="E48" s="1219" t="s">
        <v>15</v>
      </c>
      <c r="F48" s="1219"/>
      <c r="G48" s="1219"/>
      <c r="H48" s="1219"/>
      <c r="I48" s="1219"/>
      <c r="J48" s="1220"/>
      <c r="K48" s="63">
        <v>673</v>
      </c>
      <c r="L48" s="64">
        <v>670</v>
      </c>
      <c r="M48" s="64">
        <v>640</v>
      </c>
      <c r="N48" s="64">
        <v>593</v>
      </c>
      <c r="O48" s="65">
        <v>541</v>
      </c>
      <c r="P48" s="48"/>
      <c r="Q48" s="48"/>
      <c r="R48" s="48"/>
      <c r="S48" s="48"/>
      <c r="T48" s="48"/>
      <c r="U48" s="48"/>
    </row>
    <row r="49" spans="1:21" ht="30.75" customHeight="1" x14ac:dyDescent="0.15">
      <c r="A49" s="48"/>
      <c r="B49" s="1237"/>
      <c r="C49" s="1238"/>
      <c r="D49" s="62"/>
      <c r="E49" s="1219" t="s">
        <v>16</v>
      </c>
      <c r="F49" s="1219"/>
      <c r="G49" s="1219"/>
      <c r="H49" s="1219"/>
      <c r="I49" s="1219"/>
      <c r="J49" s="1220"/>
      <c r="K49" s="63">
        <v>592</v>
      </c>
      <c r="L49" s="64">
        <v>600</v>
      </c>
      <c r="M49" s="64">
        <v>606</v>
      </c>
      <c r="N49" s="64">
        <v>611</v>
      </c>
      <c r="O49" s="65">
        <v>544</v>
      </c>
      <c r="P49" s="48"/>
      <c r="Q49" s="48"/>
      <c r="R49" s="48"/>
      <c r="S49" s="48"/>
      <c r="T49" s="48"/>
      <c r="U49" s="48"/>
    </row>
    <row r="50" spans="1:21" ht="30.75" customHeight="1" x14ac:dyDescent="0.15">
      <c r="A50" s="48"/>
      <c r="B50" s="1237"/>
      <c r="C50" s="1238"/>
      <c r="D50" s="62"/>
      <c r="E50" s="1219" t="s">
        <v>17</v>
      </c>
      <c r="F50" s="1219"/>
      <c r="G50" s="1219"/>
      <c r="H50" s="1219"/>
      <c r="I50" s="1219"/>
      <c r="J50" s="1220"/>
      <c r="K50" s="63">
        <v>0</v>
      </c>
      <c r="L50" s="64">
        <v>0</v>
      </c>
      <c r="M50" s="64">
        <v>0</v>
      </c>
      <c r="N50" s="64" t="s">
        <v>449</v>
      </c>
      <c r="O50" s="65" t="s">
        <v>449</v>
      </c>
      <c r="P50" s="48"/>
      <c r="Q50" s="48"/>
      <c r="R50" s="48"/>
      <c r="S50" s="48"/>
      <c r="T50" s="48"/>
      <c r="U50" s="48"/>
    </row>
    <row r="51" spans="1:21" ht="30.75" customHeight="1" x14ac:dyDescent="0.15">
      <c r="A51" s="48"/>
      <c r="B51" s="1239"/>
      <c r="C51" s="1240"/>
      <c r="D51" s="66"/>
      <c r="E51" s="1219" t="s">
        <v>18</v>
      </c>
      <c r="F51" s="1219"/>
      <c r="G51" s="1219"/>
      <c r="H51" s="1219"/>
      <c r="I51" s="1219"/>
      <c r="J51" s="1220"/>
      <c r="K51" s="63" t="s">
        <v>449</v>
      </c>
      <c r="L51" s="64">
        <v>0</v>
      </c>
      <c r="M51" s="64" t="s">
        <v>449</v>
      </c>
      <c r="N51" s="64" t="s">
        <v>449</v>
      </c>
      <c r="O51" s="65" t="s">
        <v>449</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3225</v>
      </c>
      <c r="L52" s="64">
        <v>3184</v>
      </c>
      <c r="M52" s="64">
        <v>3110</v>
      </c>
      <c r="N52" s="64">
        <v>2995</v>
      </c>
      <c r="O52" s="65">
        <v>2857</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862</v>
      </c>
      <c r="L53" s="69">
        <v>674</v>
      </c>
      <c r="M53" s="69">
        <v>721</v>
      </c>
      <c r="N53" s="69">
        <v>696</v>
      </c>
      <c r="O53" s="70">
        <v>717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509</v>
      </c>
      <c r="P55" s="48"/>
      <c r="Q55" s="48"/>
      <c r="R55" s="48"/>
      <c r="S55" s="48"/>
      <c r="T55" s="48"/>
      <c r="U55" s="48"/>
    </row>
    <row r="56" spans="1:21" ht="31.5" customHeight="1" thickBot="1" x14ac:dyDescent="0.2">
      <c r="A56" s="48"/>
      <c r="B56" s="76"/>
      <c r="C56" s="77"/>
      <c r="D56" s="77"/>
      <c r="E56" s="78"/>
      <c r="F56" s="78"/>
      <c r="G56" s="78"/>
      <c r="H56" s="78"/>
      <c r="I56" s="78"/>
      <c r="J56" s="79" t="s">
        <v>2</v>
      </c>
      <c r="K56" s="80" t="s">
        <v>510</v>
      </c>
      <c r="L56" s="81" t="s">
        <v>511</v>
      </c>
      <c r="M56" s="81" t="s">
        <v>512</v>
      </c>
      <c r="N56" s="81" t="s">
        <v>513</v>
      </c>
      <c r="O56" s="82" t="s">
        <v>514</v>
      </c>
      <c r="P56" s="48"/>
      <c r="Q56" s="48"/>
      <c r="R56" s="48"/>
      <c r="S56" s="48"/>
      <c r="T56" s="48"/>
      <c r="U56" s="48"/>
    </row>
    <row r="57" spans="1:21" ht="31.5" customHeight="1" x14ac:dyDescent="0.15">
      <c r="B57" s="1225" t="s">
        <v>25</v>
      </c>
      <c r="C57" s="1226"/>
      <c r="D57" s="1229" t="s">
        <v>26</v>
      </c>
      <c r="E57" s="1230"/>
      <c r="F57" s="1230"/>
      <c r="G57" s="1230"/>
      <c r="H57" s="1230"/>
      <c r="I57" s="1230"/>
      <c r="J57" s="1231"/>
      <c r="K57" s="83"/>
      <c r="L57" s="84"/>
      <c r="M57" s="84"/>
      <c r="N57" s="84"/>
      <c r="O57" s="85"/>
    </row>
    <row r="58" spans="1:21" ht="31.5" customHeight="1" thickBot="1" x14ac:dyDescent="0.2">
      <c r="B58" s="1227"/>
      <c r="C58" s="1228"/>
      <c r="D58" s="1232" t="s">
        <v>27</v>
      </c>
      <c r="E58" s="1233"/>
      <c r="F58" s="1233"/>
      <c r="G58" s="1233"/>
      <c r="H58" s="1233"/>
      <c r="I58" s="1233"/>
      <c r="J58" s="123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2HkvnPQ856kPmm2IZwkheambD0r8WACUXUwSSiyTeoELot/CpiLvrx11ran5hhMUsiC41Vinv8CGTH0ykq9Kg==" saltValue="q1eCcplRvPy1hvINmOZME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490</v>
      </c>
      <c r="J40" s="100" t="s">
        <v>491</v>
      </c>
      <c r="K40" s="100" t="s">
        <v>492</v>
      </c>
      <c r="L40" s="100" t="s">
        <v>493</v>
      </c>
      <c r="M40" s="101" t="s">
        <v>494</v>
      </c>
    </row>
    <row r="41" spans="2:13" ht="27.75" customHeight="1" x14ac:dyDescent="0.15">
      <c r="B41" s="1255" t="s">
        <v>30</v>
      </c>
      <c r="C41" s="1256"/>
      <c r="D41" s="102"/>
      <c r="E41" s="1257" t="s">
        <v>31</v>
      </c>
      <c r="F41" s="1257"/>
      <c r="G41" s="1257"/>
      <c r="H41" s="1258"/>
      <c r="I41" s="351">
        <v>26961</v>
      </c>
      <c r="J41" s="352">
        <v>27676</v>
      </c>
      <c r="K41" s="352">
        <v>26782</v>
      </c>
      <c r="L41" s="352">
        <v>25791</v>
      </c>
      <c r="M41" s="353">
        <v>24860</v>
      </c>
    </row>
    <row r="42" spans="2:13" ht="27.75" customHeight="1" x14ac:dyDescent="0.15">
      <c r="B42" s="1245"/>
      <c r="C42" s="1246"/>
      <c r="D42" s="103"/>
      <c r="E42" s="1249" t="s">
        <v>32</v>
      </c>
      <c r="F42" s="1249"/>
      <c r="G42" s="1249"/>
      <c r="H42" s="1250"/>
      <c r="I42" s="354">
        <v>914</v>
      </c>
      <c r="J42" s="355">
        <v>820</v>
      </c>
      <c r="K42" s="355">
        <v>756</v>
      </c>
      <c r="L42" s="355">
        <v>645</v>
      </c>
      <c r="M42" s="356">
        <v>546</v>
      </c>
    </row>
    <row r="43" spans="2:13" ht="27.75" customHeight="1" x14ac:dyDescent="0.15">
      <c r="B43" s="1245"/>
      <c r="C43" s="1246"/>
      <c r="D43" s="103"/>
      <c r="E43" s="1249" t="s">
        <v>33</v>
      </c>
      <c r="F43" s="1249"/>
      <c r="G43" s="1249"/>
      <c r="H43" s="1250"/>
      <c r="I43" s="354">
        <v>5771</v>
      </c>
      <c r="J43" s="355">
        <v>5471</v>
      </c>
      <c r="K43" s="355">
        <v>4912</v>
      </c>
      <c r="L43" s="355">
        <v>4560</v>
      </c>
      <c r="M43" s="356">
        <v>4197</v>
      </c>
    </row>
    <row r="44" spans="2:13" ht="27.75" customHeight="1" x14ac:dyDescent="0.15">
      <c r="B44" s="1245"/>
      <c r="C44" s="1246"/>
      <c r="D44" s="103"/>
      <c r="E44" s="1249" t="s">
        <v>34</v>
      </c>
      <c r="F44" s="1249"/>
      <c r="G44" s="1249"/>
      <c r="H44" s="1250"/>
      <c r="I44" s="354">
        <v>3141</v>
      </c>
      <c r="J44" s="355">
        <v>2714</v>
      </c>
      <c r="K44" s="355">
        <v>2177</v>
      </c>
      <c r="L44" s="355">
        <v>1590</v>
      </c>
      <c r="M44" s="356">
        <v>1080</v>
      </c>
    </row>
    <row r="45" spans="2:13" ht="27.75" customHeight="1" x14ac:dyDescent="0.15">
      <c r="B45" s="1245"/>
      <c r="C45" s="1246"/>
      <c r="D45" s="103"/>
      <c r="E45" s="1249" t="s">
        <v>35</v>
      </c>
      <c r="F45" s="1249"/>
      <c r="G45" s="1249"/>
      <c r="H45" s="1250"/>
      <c r="I45" s="354">
        <v>1484</v>
      </c>
      <c r="J45" s="355">
        <v>1189</v>
      </c>
      <c r="K45" s="355">
        <v>1108</v>
      </c>
      <c r="L45" s="355">
        <v>793</v>
      </c>
      <c r="M45" s="356">
        <v>538</v>
      </c>
    </row>
    <row r="46" spans="2:13" ht="27.75" customHeight="1" x14ac:dyDescent="0.15">
      <c r="B46" s="1245"/>
      <c r="C46" s="1246"/>
      <c r="D46" s="104"/>
      <c r="E46" s="1249" t="s">
        <v>36</v>
      </c>
      <c r="F46" s="1249"/>
      <c r="G46" s="1249"/>
      <c r="H46" s="1250"/>
      <c r="I46" s="354" t="s">
        <v>449</v>
      </c>
      <c r="J46" s="355" t="s">
        <v>449</v>
      </c>
      <c r="K46" s="355" t="s">
        <v>449</v>
      </c>
      <c r="L46" s="355" t="s">
        <v>449</v>
      </c>
      <c r="M46" s="356" t="s">
        <v>449</v>
      </c>
    </row>
    <row r="47" spans="2:13" ht="27.75" customHeight="1" x14ac:dyDescent="0.15">
      <c r="B47" s="1245"/>
      <c r="C47" s="1246"/>
      <c r="D47" s="105"/>
      <c r="E47" s="1259" t="s">
        <v>37</v>
      </c>
      <c r="F47" s="1260"/>
      <c r="G47" s="1260"/>
      <c r="H47" s="1261"/>
      <c r="I47" s="354" t="s">
        <v>449</v>
      </c>
      <c r="J47" s="355" t="s">
        <v>449</v>
      </c>
      <c r="K47" s="355" t="s">
        <v>449</v>
      </c>
      <c r="L47" s="355" t="s">
        <v>449</v>
      </c>
      <c r="M47" s="356" t="s">
        <v>449</v>
      </c>
    </row>
    <row r="48" spans="2:13" ht="27.75" customHeight="1" x14ac:dyDescent="0.15">
      <c r="B48" s="1245"/>
      <c r="C48" s="1246"/>
      <c r="D48" s="103"/>
      <c r="E48" s="1249" t="s">
        <v>38</v>
      </c>
      <c r="F48" s="1249"/>
      <c r="G48" s="1249"/>
      <c r="H48" s="1250"/>
      <c r="I48" s="354" t="s">
        <v>449</v>
      </c>
      <c r="J48" s="355" t="s">
        <v>449</v>
      </c>
      <c r="K48" s="355" t="s">
        <v>449</v>
      </c>
      <c r="L48" s="355" t="s">
        <v>449</v>
      </c>
      <c r="M48" s="356" t="s">
        <v>449</v>
      </c>
    </row>
    <row r="49" spans="2:13" ht="27.75" customHeight="1" x14ac:dyDescent="0.15">
      <c r="B49" s="1247"/>
      <c r="C49" s="1248"/>
      <c r="D49" s="103"/>
      <c r="E49" s="1249" t="s">
        <v>39</v>
      </c>
      <c r="F49" s="1249"/>
      <c r="G49" s="1249"/>
      <c r="H49" s="1250"/>
      <c r="I49" s="354" t="s">
        <v>449</v>
      </c>
      <c r="J49" s="355" t="s">
        <v>449</v>
      </c>
      <c r="K49" s="355" t="s">
        <v>449</v>
      </c>
      <c r="L49" s="355" t="s">
        <v>449</v>
      </c>
      <c r="M49" s="356" t="s">
        <v>449</v>
      </c>
    </row>
    <row r="50" spans="2:13" ht="27.75" customHeight="1" x14ac:dyDescent="0.15">
      <c r="B50" s="1243" t="s">
        <v>40</v>
      </c>
      <c r="C50" s="1244"/>
      <c r="D50" s="106"/>
      <c r="E50" s="1249" t="s">
        <v>41</v>
      </c>
      <c r="F50" s="1249"/>
      <c r="G50" s="1249"/>
      <c r="H50" s="1250"/>
      <c r="I50" s="354">
        <v>11948</v>
      </c>
      <c r="J50" s="355">
        <v>9815</v>
      </c>
      <c r="K50" s="355">
        <v>11417</v>
      </c>
      <c r="L50" s="355">
        <v>12350</v>
      </c>
      <c r="M50" s="356">
        <v>14904</v>
      </c>
    </row>
    <row r="51" spans="2:13" ht="27.75" customHeight="1" x14ac:dyDescent="0.15">
      <c r="B51" s="1245"/>
      <c r="C51" s="1246"/>
      <c r="D51" s="103"/>
      <c r="E51" s="1249" t="s">
        <v>42</v>
      </c>
      <c r="F51" s="1249"/>
      <c r="G51" s="1249"/>
      <c r="H51" s="1250"/>
      <c r="I51" s="354">
        <v>2683</v>
      </c>
      <c r="J51" s="355">
        <v>2552</v>
      </c>
      <c r="K51" s="355">
        <v>2626</v>
      </c>
      <c r="L51" s="355">
        <v>2605</v>
      </c>
      <c r="M51" s="356">
        <v>2546</v>
      </c>
    </row>
    <row r="52" spans="2:13" ht="27.75" customHeight="1" x14ac:dyDescent="0.15">
      <c r="B52" s="1247"/>
      <c r="C52" s="1248"/>
      <c r="D52" s="103"/>
      <c r="E52" s="1249" t="s">
        <v>43</v>
      </c>
      <c r="F52" s="1249"/>
      <c r="G52" s="1249"/>
      <c r="H52" s="1250"/>
      <c r="I52" s="354">
        <v>27704</v>
      </c>
      <c r="J52" s="355">
        <v>26739</v>
      </c>
      <c r="K52" s="355">
        <v>25981</v>
      </c>
      <c r="L52" s="355">
        <v>25177</v>
      </c>
      <c r="M52" s="356">
        <v>24421</v>
      </c>
    </row>
    <row r="53" spans="2:13" ht="27.75" customHeight="1" thickBot="1" x14ac:dyDescent="0.2">
      <c r="B53" s="1251" t="s">
        <v>44</v>
      </c>
      <c r="C53" s="1252"/>
      <c r="D53" s="107"/>
      <c r="E53" s="1253" t="s">
        <v>45</v>
      </c>
      <c r="F53" s="1253"/>
      <c r="G53" s="1253"/>
      <c r="H53" s="1254"/>
      <c r="I53" s="357">
        <v>-4065</v>
      </c>
      <c r="J53" s="358">
        <v>-1235</v>
      </c>
      <c r="K53" s="358">
        <v>-4287</v>
      </c>
      <c r="L53" s="358">
        <v>-6754</v>
      </c>
      <c r="M53" s="359">
        <v>-10650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OyaeoisB9SzWfclJ5nejb0JJv2vuIXJufwW+cE9Ed0T0AWELEWTVvgkjHFvnS55oGLVLqsw1REy5WJirWqeJRw==" saltValue="ul4zFwi5IIilZxKIf6dxw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5" zoomScale="70" zoomScaleNormal="70" zoomScaleSheetLayoutView="100" workbookViewId="0">
      <selection activeCell="C61" sqref="C61:E6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492</v>
      </c>
      <c r="G54" s="116" t="s">
        <v>493</v>
      </c>
      <c r="H54" s="117" t="s">
        <v>494</v>
      </c>
    </row>
    <row r="55" spans="2:8" ht="52.5" customHeight="1" x14ac:dyDescent="0.15">
      <c r="B55" s="118"/>
      <c r="C55" s="1270" t="s">
        <v>48</v>
      </c>
      <c r="D55" s="1270"/>
      <c r="E55" s="1271"/>
      <c r="F55" s="119">
        <v>1911</v>
      </c>
      <c r="G55" s="119">
        <v>2706</v>
      </c>
      <c r="H55" s="120">
        <v>3841</v>
      </c>
    </row>
    <row r="56" spans="2:8" ht="52.5" customHeight="1" x14ac:dyDescent="0.15">
      <c r="B56" s="121"/>
      <c r="C56" s="1272" t="s">
        <v>49</v>
      </c>
      <c r="D56" s="1272"/>
      <c r="E56" s="1273"/>
      <c r="F56" s="122">
        <v>461</v>
      </c>
      <c r="G56" s="122">
        <v>462</v>
      </c>
      <c r="H56" s="123">
        <v>462</v>
      </c>
    </row>
    <row r="57" spans="2:8" ht="53.25" customHeight="1" x14ac:dyDescent="0.15">
      <c r="B57" s="121"/>
      <c r="C57" s="1274" t="s">
        <v>50</v>
      </c>
      <c r="D57" s="1274"/>
      <c r="E57" s="1275"/>
      <c r="F57" s="124">
        <v>8471</v>
      </c>
      <c r="G57" s="124">
        <v>8647</v>
      </c>
      <c r="H57" s="125">
        <v>10071</v>
      </c>
    </row>
    <row r="58" spans="2:8" ht="45.75" customHeight="1" x14ac:dyDescent="0.15">
      <c r="B58" s="126"/>
      <c r="C58" s="1262" t="s">
        <v>547</v>
      </c>
      <c r="D58" s="1263"/>
      <c r="E58" s="1264"/>
      <c r="F58" s="127">
        <v>7088</v>
      </c>
      <c r="G58" s="127">
        <v>7091</v>
      </c>
      <c r="H58" s="128">
        <v>8270</v>
      </c>
    </row>
    <row r="59" spans="2:8" ht="45.75" customHeight="1" x14ac:dyDescent="0.15">
      <c r="B59" s="126"/>
      <c r="C59" s="1262" t="s">
        <v>548</v>
      </c>
      <c r="D59" s="1263"/>
      <c r="E59" s="1264"/>
      <c r="F59" s="127">
        <v>978</v>
      </c>
      <c r="G59" s="127">
        <v>1126</v>
      </c>
      <c r="H59" s="128">
        <v>1347</v>
      </c>
    </row>
    <row r="60" spans="2:8" ht="45.75" customHeight="1" x14ac:dyDescent="0.15">
      <c r="B60" s="126"/>
      <c r="C60" s="1262" t="s">
        <v>631</v>
      </c>
      <c r="D60" s="1263"/>
      <c r="E60" s="1264"/>
      <c r="F60" s="127">
        <v>228</v>
      </c>
      <c r="G60" s="127">
        <v>229</v>
      </c>
      <c r="H60" s="128">
        <v>231</v>
      </c>
    </row>
    <row r="61" spans="2:8" ht="45.75" customHeight="1" x14ac:dyDescent="0.15">
      <c r="B61" s="126"/>
      <c r="C61" s="1262" t="s">
        <v>549</v>
      </c>
      <c r="D61" s="1263"/>
      <c r="E61" s="1264"/>
      <c r="F61" s="127">
        <v>83</v>
      </c>
      <c r="G61" s="127">
        <v>93</v>
      </c>
      <c r="H61" s="128">
        <v>106</v>
      </c>
    </row>
    <row r="62" spans="2:8" ht="45.75" customHeight="1" thickBot="1" x14ac:dyDescent="0.2">
      <c r="B62" s="129"/>
      <c r="C62" s="1265" t="s">
        <v>550</v>
      </c>
      <c r="D62" s="1266"/>
      <c r="E62" s="1267"/>
      <c r="F62" s="130">
        <v>39</v>
      </c>
      <c r="G62" s="130">
        <v>39</v>
      </c>
      <c r="H62" s="131">
        <v>39</v>
      </c>
    </row>
    <row r="63" spans="2:8" ht="52.5" customHeight="1" thickBot="1" x14ac:dyDescent="0.2">
      <c r="B63" s="132"/>
      <c r="C63" s="1268" t="s">
        <v>51</v>
      </c>
      <c r="D63" s="1268"/>
      <c r="E63" s="1269"/>
      <c r="F63" s="133">
        <v>10843</v>
      </c>
      <c r="G63" s="133">
        <v>11815</v>
      </c>
      <c r="H63" s="134">
        <v>14375</v>
      </c>
    </row>
    <row r="64" spans="2:8" x14ac:dyDescent="0.15"/>
  </sheetData>
  <sheetProtection algorithmName="SHA-512" hashValue="NUY+ujeHSoA4toOxhBn3V0InjeWccTWAFeDVP8JR2DdY4vXevFfuxl4maBf8PLO+n1rFW5Qda2jCwlKGehdH2g==" saltValue="6FzZL7ZyuBbHbaToxBes6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BX63" sqref="BX63"/>
    </sheetView>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632</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633</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8" t="s">
        <v>634</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635</v>
      </c>
    </row>
    <row r="50" spans="1:109" x14ac:dyDescent="0.15">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490</v>
      </c>
      <c r="BQ50" s="1281"/>
      <c r="BR50" s="1281"/>
      <c r="BS50" s="1281"/>
      <c r="BT50" s="1281"/>
      <c r="BU50" s="1281"/>
      <c r="BV50" s="1281"/>
      <c r="BW50" s="1281"/>
      <c r="BX50" s="1281" t="s">
        <v>491</v>
      </c>
      <c r="BY50" s="1281"/>
      <c r="BZ50" s="1281"/>
      <c r="CA50" s="1281"/>
      <c r="CB50" s="1281"/>
      <c r="CC50" s="1281"/>
      <c r="CD50" s="1281"/>
      <c r="CE50" s="1281"/>
      <c r="CF50" s="1281" t="s">
        <v>492</v>
      </c>
      <c r="CG50" s="1281"/>
      <c r="CH50" s="1281"/>
      <c r="CI50" s="1281"/>
      <c r="CJ50" s="1281"/>
      <c r="CK50" s="1281"/>
      <c r="CL50" s="1281"/>
      <c r="CM50" s="1281"/>
      <c r="CN50" s="1281" t="s">
        <v>493</v>
      </c>
      <c r="CO50" s="1281"/>
      <c r="CP50" s="1281"/>
      <c r="CQ50" s="1281"/>
      <c r="CR50" s="1281"/>
      <c r="CS50" s="1281"/>
      <c r="CT50" s="1281"/>
      <c r="CU50" s="1281"/>
      <c r="CV50" s="1281" t="s">
        <v>494</v>
      </c>
      <c r="CW50" s="1281"/>
      <c r="CX50" s="1281"/>
      <c r="CY50" s="1281"/>
      <c r="CZ50" s="1281"/>
      <c r="DA50" s="1281"/>
      <c r="DB50" s="1281"/>
      <c r="DC50" s="1281"/>
    </row>
    <row r="51" spans="1:109" ht="13.5" customHeight="1" x14ac:dyDescent="0.15">
      <c r="B51" s="375"/>
      <c r="G51" s="1284"/>
      <c r="H51" s="1284"/>
      <c r="I51" s="1297"/>
      <c r="J51" s="1297"/>
      <c r="K51" s="1283"/>
      <c r="L51" s="1283"/>
      <c r="M51" s="1283"/>
      <c r="N51" s="1283"/>
      <c r="AM51" s="384"/>
      <c r="AN51" s="1279" t="s">
        <v>636</v>
      </c>
      <c r="AO51" s="1279"/>
      <c r="AP51" s="1279"/>
      <c r="AQ51" s="1279"/>
      <c r="AR51" s="1279"/>
      <c r="AS51" s="1279"/>
      <c r="AT51" s="1279"/>
      <c r="AU51" s="1279"/>
      <c r="AV51" s="1279"/>
      <c r="AW51" s="1279"/>
      <c r="AX51" s="1279"/>
      <c r="AY51" s="1279"/>
      <c r="AZ51" s="1279"/>
      <c r="BA51" s="1279"/>
      <c r="BB51" s="1279" t="s">
        <v>637</v>
      </c>
      <c r="BC51" s="1279"/>
      <c r="BD51" s="1279"/>
      <c r="BE51" s="1279"/>
      <c r="BF51" s="1279"/>
      <c r="BG51" s="1279"/>
      <c r="BH51" s="1279"/>
      <c r="BI51" s="1279"/>
      <c r="BJ51" s="1279"/>
      <c r="BK51" s="1279"/>
      <c r="BL51" s="1279"/>
      <c r="BM51" s="1279"/>
      <c r="BN51" s="1279"/>
      <c r="BO51" s="1279"/>
      <c r="BP51" s="1276"/>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x14ac:dyDescent="0.15">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638</v>
      </c>
      <c r="BC53" s="1279"/>
      <c r="BD53" s="1279"/>
      <c r="BE53" s="1279"/>
      <c r="BF53" s="1279"/>
      <c r="BG53" s="1279"/>
      <c r="BH53" s="1279"/>
      <c r="BI53" s="1279"/>
      <c r="BJ53" s="1279"/>
      <c r="BK53" s="1279"/>
      <c r="BL53" s="1279"/>
      <c r="BM53" s="1279"/>
      <c r="BN53" s="1279"/>
      <c r="BO53" s="1279"/>
      <c r="BP53" s="1276">
        <v>52.9</v>
      </c>
      <c r="BQ53" s="1276"/>
      <c r="BR53" s="1276"/>
      <c r="BS53" s="1276"/>
      <c r="BT53" s="1276"/>
      <c r="BU53" s="1276"/>
      <c r="BV53" s="1276"/>
      <c r="BW53" s="1276"/>
      <c r="BX53" s="1276">
        <v>52</v>
      </c>
      <c r="BY53" s="1276"/>
      <c r="BZ53" s="1276"/>
      <c r="CA53" s="1276"/>
      <c r="CB53" s="1276"/>
      <c r="CC53" s="1276"/>
      <c r="CD53" s="1276"/>
      <c r="CE53" s="1276"/>
      <c r="CF53" s="1276">
        <v>53.5</v>
      </c>
      <c r="CG53" s="1276"/>
      <c r="CH53" s="1276"/>
      <c r="CI53" s="1276"/>
      <c r="CJ53" s="1276"/>
      <c r="CK53" s="1276"/>
      <c r="CL53" s="1276"/>
      <c r="CM53" s="1276"/>
      <c r="CN53" s="1276">
        <v>53.7</v>
      </c>
      <c r="CO53" s="1276"/>
      <c r="CP53" s="1276"/>
      <c r="CQ53" s="1276"/>
      <c r="CR53" s="1276"/>
      <c r="CS53" s="1276"/>
      <c r="CT53" s="1276"/>
      <c r="CU53" s="1276"/>
      <c r="CV53" s="1276">
        <v>55.1</v>
      </c>
      <c r="CW53" s="1276"/>
      <c r="CX53" s="1276"/>
      <c r="CY53" s="1276"/>
      <c r="CZ53" s="1276"/>
      <c r="DA53" s="1276"/>
      <c r="DB53" s="1276"/>
      <c r="DC53" s="1276"/>
    </row>
    <row r="54" spans="1:109" x14ac:dyDescent="0.15">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2"/>
      <c r="H55" s="1282"/>
      <c r="I55" s="1282"/>
      <c r="J55" s="1282"/>
      <c r="K55" s="1283"/>
      <c r="L55" s="1283"/>
      <c r="M55" s="1283"/>
      <c r="N55" s="1283"/>
      <c r="AN55" s="1281" t="s">
        <v>639</v>
      </c>
      <c r="AO55" s="1281"/>
      <c r="AP55" s="1281"/>
      <c r="AQ55" s="1281"/>
      <c r="AR55" s="1281"/>
      <c r="AS55" s="1281"/>
      <c r="AT55" s="1281"/>
      <c r="AU55" s="1281"/>
      <c r="AV55" s="1281"/>
      <c r="AW55" s="1281"/>
      <c r="AX55" s="1281"/>
      <c r="AY55" s="1281"/>
      <c r="AZ55" s="1281"/>
      <c r="BA55" s="1281"/>
      <c r="BB55" s="1279" t="s">
        <v>637</v>
      </c>
      <c r="BC55" s="1279"/>
      <c r="BD55" s="1279"/>
      <c r="BE55" s="1279"/>
      <c r="BF55" s="1279"/>
      <c r="BG55" s="1279"/>
      <c r="BH55" s="1279"/>
      <c r="BI55" s="1279"/>
      <c r="BJ55" s="1279"/>
      <c r="BK55" s="1279"/>
      <c r="BL55" s="1279"/>
      <c r="BM55" s="1279"/>
      <c r="BN55" s="1279"/>
      <c r="BO55" s="1279"/>
      <c r="BP55" s="1276">
        <v>12.2</v>
      </c>
      <c r="BQ55" s="1276"/>
      <c r="BR55" s="1276"/>
      <c r="BS55" s="1276"/>
      <c r="BT55" s="1276"/>
      <c r="BU55" s="1276"/>
      <c r="BV55" s="1276"/>
      <c r="BW55" s="1276"/>
      <c r="BX55" s="1276">
        <v>5</v>
      </c>
      <c r="BY55" s="1276"/>
      <c r="BZ55" s="1276"/>
      <c r="CA55" s="1276"/>
      <c r="CB55" s="1276"/>
      <c r="CC55" s="1276"/>
      <c r="CD55" s="1276"/>
      <c r="CE55" s="1276"/>
      <c r="CF55" s="1276">
        <v>5.4</v>
      </c>
      <c r="CG55" s="1276"/>
      <c r="CH55" s="1276"/>
      <c r="CI55" s="1276"/>
      <c r="CJ55" s="1276"/>
      <c r="CK55" s="1276"/>
      <c r="CL55" s="1276"/>
      <c r="CM55" s="1276"/>
      <c r="CN55" s="1276">
        <v>3.9</v>
      </c>
      <c r="CO55" s="1276"/>
      <c r="CP55" s="1276"/>
      <c r="CQ55" s="1276"/>
      <c r="CR55" s="1276"/>
      <c r="CS55" s="1276"/>
      <c r="CT55" s="1276"/>
      <c r="CU55" s="1276"/>
      <c r="CV55" s="1276">
        <v>0</v>
      </c>
      <c r="CW55" s="1276"/>
      <c r="CX55" s="1276"/>
      <c r="CY55" s="1276"/>
      <c r="CZ55" s="1276"/>
      <c r="DA55" s="1276"/>
      <c r="DB55" s="1276"/>
      <c r="DC55" s="1276"/>
    </row>
    <row r="56" spans="1:109" x14ac:dyDescent="0.15">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638</v>
      </c>
      <c r="BC57" s="1279"/>
      <c r="BD57" s="1279"/>
      <c r="BE57" s="1279"/>
      <c r="BF57" s="1279"/>
      <c r="BG57" s="1279"/>
      <c r="BH57" s="1279"/>
      <c r="BI57" s="1279"/>
      <c r="BJ57" s="1279"/>
      <c r="BK57" s="1279"/>
      <c r="BL57" s="1279"/>
      <c r="BM57" s="1279"/>
      <c r="BN57" s="1279"/>
      <c r="BO57" s="1279"/>
      <c r="BP57" s="1276">
        <v>61.2</v>
      </c>
      <c r="BQ57" s="1276"/>
      <c r="BR57" s="1276"/>
      <c r="BS57" s="1276"/>
      <c r="BT57" s="1276"/>
      <c r="BU57" s="1276"/>
      <c r="BV57" s="1276"/>
      <c r="BW57" s="1276"/>
      <c r="BX57" s="1276">
        <v>61.6</v>
      </c>
      <c r="BY57" s="1276"/>
      <c r="BZ57" s="1276"/>
      <c r="CA57" s="1276"/>
      <c r="CB57" s="1276"/>
      <c r="CC57" s="1276"/>
      <c r="CD57" s="1276"/>
      <c r="CE57" s="1276"/>
      <c r="CF57" s="1276">
        <v>62.5</v>
      </c>
      <c r="CG57" s="1276"/>
      <c r="CH57" s="1276"/>
      <c r="CI57" s="1276"/>
      <c r="CJ57" s="1276"/>
      <c r="CK57" s="1276"/>
      <c r="CL57" s="1276"/>
      <c r="CM57" s="1276"/>
      <c r="CN57" s="1276">
        <v>63.1</v>
      </c>
      <c r="CO57" s="1276"/>
      <c r="CP57" s="1276"/>
      <c r="CQ57" s="1276"/>
      <c r="CR57" s="1276"/>
      <c r="CS57" s="1276"/>
      <c r="CT57" s="1276"/>
      <c r="CU57" s="1276"/>
      <c r="CV57" s="1276">
        <v>63</v>
      </c>
      <c r="CW57" s="1276"/>
      <c r="CX57" s="1276"/>
      <c r="CY57" s="1276"/>
      <c r="CZ57" s="1276"/>
      <c r="DA57" s="1276"/>
      <c r="DB57" s="1276"/>
      <c r="DC57" s="1276"/>
      <c r="DD57" s="388"/>
      <c r="DE57" s="387"/>
    </row>
    <row r="58" spans="1:109" s="383" customFormat="1" x14ac:dyDescent="0.15">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640</v>
      </c>
    </row>
    <row r="64" spans="1:109" x14ac:dyDescent="0.15">
      <c r="B64" s="375"/>
      <c r="G64" s="382"/>
      <c r="I64" s="395"/>
      <c r="J64" s="395"/>
      <c r="K64" s="395"/>
      <c r="L64" s="395"/>
      <c r="M64" s="395"/>
      <c r="N64" s="396"/>
      <c r="AM64" s="382"/>
      <c r="AN64" s="382" t="s">
        <v>633</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8" t="s">
        <v>641</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635</v>
      </c>
    </row>
    <row r="72" spans="2:107" x14ac:dyDescent="0.15">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490</v>
      </c>
      <c r="BQ72" s="1281"/>
      <c r="BR72" s="1281"/>
      <c r="BS72" s="1281"/>
      <c r="BT72" s="1281"/>
      <c r="BU72" s="1281"/>
      <c r="BV72" s="1281"/>
      <c r="BW72" s="1281"/>
      <c r="BX72" s="1281" t="s">
        <v>491</v>
      </c>
      <c r="BY72" s="1281"/>
      <c r="BZ72" s="1281"/>
      <c r="CA72" s="1281"/>
      <c r="CB72" s="1281"/>
      <c r="CC72" s="1281"/>
      <c r="CD72" s="1281"/>
      <c r="CE72" s="1281"/>
      <c r="CF72" s="1281" t="s">
        <v>492</v>
      </c>
      <c r="CG72" s="1281"/>
      <c r="CH72" s="1281"/>
      <c r="CI72" s="1281"/>
      <c r="CJ72" s="1281"/>
      <c r="CK72" s="1281"/>
      <c r="CL72" s="1281"/>
      <c r="CM72" s="1281"/>
      <c r="CN72" s="1281" t="s">
        <v>493</v>
      </c>
      <c r="CO72" s="1281"/>
      <c r="CP72" s="1281"/>
      <c r="CQ72" s="1281"/>
      <c r="CR72" s="1281"/>
      <c r="CS72" s="1281"/>
      <c r="CT72" s="1281"/>
      <c r="CU72" s="1281"/>
      <c r="CV72" s="1281" t="s">
        <v>494</v>
      </c>
      <c r="CW72" s="1281"/>
      <c r="CX72" s="1281"/>
      <c r="CY72" s="1281"/>
      <c r="CZ72" s="1281"/>
      <c r="DA72" s="1281"/>
      <c r="DB72" s="1281"/>
      <c r="DC72" s="1281"/>
    </row>
    <row r="73" spans="2:107" x14ac:dyDescent="0.15">
      <c r="B73" s="375"/>
      <c r="G73" s="1284"/>
      <c r="H73" s="1284"/>
      <c r="I73" s="1284"/>
      <c r="J73" s="1284"/>
      <c r="K73" s="1280"/>
      <c r="L73" s="1280"/>
      <c r="M73" s="1280"/>
      <c r="N73" s="1280"/>
      <c r="AM73" s="384"/>
      <c r="AN73" s="1279" t="s">
        <v>636</v>
      </c>
      <c r="AO73" s="1279"/>
      <c r="AP73" s="1279"/>
      <c r="AQ73" s="1279"/>
      <c r="AR73" s="1279"/>
      <c r="AS73" s="1279"/>
      <c r="AT73" s="1279"/>
      <c r="AU73" s="1279"/>
      <c r="AV73" s="1279"/>
      <c r="AW73" s="1279"/>
      <c r="AX73" s="1279"/>
      <c r="AY73" s="1279"/>
      <c r="AZ73" s="1279"/>
      <c r="BA73" s="1279"/>
      <c r="BB73" s="1279" t="s">
        <v>637</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x14ac:dyDescent="0.15">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642</v>
      </c>
      <c r="BC75" s="1279"/>
      <c r="BD75" s="1279"/>
      <c r="BE75" s="1279"/>
      <c r="BF75" s="1279"/>
      <c r="BG75" s="1279"/>
      <c r="BH75" s="1279"/>
      <c r="BI75" s="1279"/>
      <c r="BJ75" s="1279"/>
      <c r="BK75" s="1279"/>
      <c r="BL75" s="1279"/>
      <c r="BM75" s="1279"/>
      <c r="BN75" s="1279"/>
      <c r="BO75" s="1279"/>
      <c r="BP75" s="1276">
        <v>5.5</v>
      </c>
      <c r="BQ75" s="1276"/>
      <c r="BR75" s="1276"/>
      <c r="BS75" s="1276"/>
      <c r="BT75" s="1276"/>
      <c r="BU75" s="1276"/>
      <c r="BV75" s="1276"/>
      <c r="BW75" s="1276"/>
      <c r="BX75" s="1276">
        <v>4.8</v>
      </c>
      <c r="BY75" s="1276"/>
      <c r="BZ75" s="1276"/>
      <c r="CA75" s="1276"/>
      <c r="CB75" s="1276"/>
      <c r="CC75" s="1276"/>
      <c r="CD75" s="1276"/>
      <c r="CE75" s="1276"/>
      <c r="CF75" s="1276">
        <v>4.5999999999999996</v>
      </c>
      <c r="CG75" s="1276"/>
      <c r="CH75" s="1276"/>
      <c r="CI75" s="1276"/>
      <c r="CJ75" s="1276"/>
      <c r="CK75" s="1276"/>
      <c r="CL75" s="1276"/>
      <c r="CM75" s="1276"/>
      <c r="CN75" s="1276">
        <v>4.0999999999999996</v>
      </c>
      <c r="CO75" s="1276"/>
      <c r="CP75" s="1276"/>
      <c r="CQ75" s="1276"/>
      <c r="CR75" s="1276"/>
      <c r="CS75" s="1276"/>
      <c r="CT75" s="1276"/>
      <c r="CU75" s="1276"/>
      <c r="CV75" s="1276">
        <v>4</v>
      </c>
      <c r="CW75" s="1276"/>
      <c r="CX75" s="1276"/>
      <c r="CY75" s="1276"/>
      <c r="CZ75" s="1276"/>
      <c r="DA75" s="1276"/>
      <c r="DB75" s="1276"/>
      <c r="DC75" s="1276"/>
    </row>
    <row r="76" spans="2:107" x14ac:dyDescent="0.15">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2"/>
      <c r="H77" s="1282"/>
      <c r="I77" s="1282"/>
      <c r="J77" s="1282"/>
      <c r="K77" s="1280"/>
      <c r="L77" s="1280"/>
      <c r="M77" s="1280"/>
      <c r="N77" s="1280"/>
      <c r="AN77" s="1281" t="s">
        <v>639</v>
      </c>
      <c r="AO77" s="1281"/>
      <c r="AP77" s="1281"/>
      <c r="AQ77" s="1281"/>
      <c r="AR77" s="1281"/>
      <c r="AS77" s="1281"/>
      <c r="AT77" s="1281"/>
      <c r="AU77" s="1281"/>
      <c r="AV77" s="1281"/>
      <c r="AW77" s="1281"/>
      <c r="AX77" s="1281"/>
      <c r="AY77" s="1281"/>
      <c r="AZ77" s="1281"/>
      <c r="BA77" s="1281"/>
      <c r="BB77" s="1279" t="s">
        <v>637</v>
      </c>
      <c r="BC77" s="1279"/>
      <c r="BD77" s="1279"/>
      <c r="BE77" s="1279"/>
      <c r="BF77" s="1279"/>
      <c r="BG77" s="1279"/>
      <c r="BH77" s="1279"/>
      <c r="BI77" s="1279"/>
      <c r="BJ77" s="1279"/>
      <c r="BK77" s="1279"/>
      <c r="BL77" s="1279"/>
      <c r="BM77" s="1279"/>
      <c r="BN77" s="1279"/>
      <c r="BO77" s="1279"/>
      <c r="BP77" s="1276">
        <v>12.2</v>
      </c>
      <c r="BQ77" s="1276"/>
      <c r="BR77" s="1276"/>
      <c r="BS77" s="1276"/>
      <c r="BT77" s="1276"/>
      <c r="BU77" s="1276"/>
      <c r="BV77" s="1276"/>
      <c r="BW77" s="1276"/>
      <c r="BX77" s="1276">
        <v>5</v>
      </c>
      <c r="BY77" s="1276"/>
      <c r="BZ77" s="1276"/>
      <c r="CA77" s="1276"/>
      <c r="CB77" s="1276"/>
      <c r="CC77" s="1276"/>
      <c r="CD77" s="1276"/>
      <c r="CE77" s="1276"/>
      <c r="CF77" s="1276">
        <v>5.4</v>
      </c>
      <c r="CG77" s="1276"/>
      <c r="CH77" s="1276"/>
      <c r="CI77" s="1276"/>
      <c r="CJ77" s="1276"/>
      <c r="CK77" s="1276"/>
      <c r="CL77" s="1276"/>
      <c r="CM77" s="1276"/>
      <c r="CN77" s="1276">
        <v>3.9</v>
      </c>
      <c r="CO77" s="1276"/>
      <c r="CP77" s="1276"/>
      <c r="CQ77" s="1276"/>
      <c r="CR77" s="1276"/>
      <c r="CS77" s="1276"/>
      <c r="CT77" s="1276"/>
      <c r="CU77" s="1276"/>
      <c r="CV77" s="1276">
        <v>0</v>
      </c>
      <c r="CW77" s="1276"/>
      <c r="CX77" s="1276"/>
      <c r="CY77" s="1276"/>
      <c r="CZ77" s="1276"/>
      <c r="DA77" s="1276"/>
      <c r="DB77" s="1276"/>
      <c r="DC77" s="1276"/>
    </row>
    <row r="78" spans="2:107" x14ac:dyDescent="0.15">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642</v>
      </c>
      <c r="BC79" s="1279"/>
      <c r="BD79" s="1279"/>
      <c r="BE79" s="1279"/>
      <c r="BF79" s="1279"/>
      <c r="BG79" s="1279"/>
      <c r="BH79" s="1279"/>
      <c r="BI79" s="1279"/>
      <c r="BJ79" s="1279"/>
      <c r="BK79" s="1279"/>
      <c r="BL79" s="1279"/>
      <c r="BM79" s="1279"/>
      <c r="BN79" s="1279"/>
      <c r="BO79" s="1279"/>
      <c r="BP79" s="1276">
        <v>4.8</v>
      </c>
      <c r="BQ79" s="1276"/>
      <c r="BR79" s="1276"/>
      <c r="BS79" s="1276"/>
      <c r="BT79" s="1276"/>
      <c r="BU79" s="1276"/>
      <c r="BV79" s="1276"/>
      <c r="BW79" s="1276"/>
      <c r="BX79" s="1276">
        <v>4.5</v>
      </c>
      <c r="BY79" s="1276"/>
      <c r="BZ79" s="1276"/>
      <c r="CA79" s="1276"/>
      <c r="CB79" s="1276"/>
      <c r="CC79" s="1276"/>
      <c r="CD79" s="1276"/>
      <c r="CE79" s="1276"/>
      <c r="CF79" s="1276">
        <v>4.2</v>
      </c>
      <c r="CG79" s="1276"/>
      <c r="CH79" s="1276"/>
      <c r="CI79" s="1276"/>
      <c r="CJ79" s="1276"/>
      <c r="CK79" s="1276"/>
      <c r="CL79" s="1276"/>
      <c r="CM79" s="1276"/>
      <c r="CN79" s="1276">
        <v>4.2</v>
      </c>
      <c r="CO79" s="1276"/>
      <c r="CP79" s="1276"/>
      <c r="CQ79" s="1276"/>
      <c r="CR79" s="1276"/>
      <c r="CS79" s="1276"/>
      <c r="CT79" s="1276"/>
      <c r="CU79" s="1276"/>
      <c r="CV79" s="1276">
        <v>4.5</v>
      </c>
      <c r="CW79" s="1276"/>
      <c r="CX79" s="1276"/>
      <c r="CY79" s="1276"/>
      <c r="CZ79" s="1276"/>
      <c r="DA79" s="1276"/>
      <c r="DB79" s="1276"/>
      <c r="DC79" s="1276"/>
    </row>
    <row r="80" spans="2:107" x14ac:dyDescent="0.15">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UeUYBarsqQi6aUkXhhFWE3gpqpc3oljLdxLqDGJWv4Ke6aohcWr4sO9n6ZR+ObBQRuDocUVZeWLjvkXf4djbiQ==" saltValue="gzQmGSxFZxwRHsF4QgXrS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22" zoomScale="50" zoomScaleNormal="50" zoomScaleSheetLayoutView="70" workbookViewId="0">
      <selection activeCell="BX63" sqref="BX63"/>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437</v>
      </c>
    </row>
  </sheetData>
  <sheetProtection algorithmName="SHA-512" hashValue="IdyYStC8U8HqciBlqImDmz5XGxVI6znmNyRhEDMbUAMkB/Rp+M1zGMld+EcFLeXfiLq+RjMK5TRMnsQmkVgqPw==" saltValue="BPA9MCMzyEsO7weJqhgP9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3" zoomScaleNormal="100" zoomScaleSheetLayoutView="55" workbookViewId="0">
      <selection activeCell="BX63" sqref="BX63"/>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437</v>
      </c>
    </row>
  </sheetData>
  <sheetProtection algorithmName="SHA-512" hashValue="VfZGCuw/yX2600l6XnSY82OgxN4qNvVIktLbGMDeW5JddqU3LYI9fhZ4VVnz6KzjXgouGKGO9Zc6sgzM6DuaMA==" saltValue="dq4IXahie7wG0vucDe7ud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487</v>
      </c>
      <c r="G2" s="148"/>
      <c r="H2" s="149"/>
    </row>
    <row r="3" spans="1:8" x14ac:dyDescent="0.15">
      <c r="A3" s="145" t="s">
        <v>480</v>
      </c>
      <c r="B3" s="150"/>
      <c r="C3" s="151"/>
      <c r="D3" s="152">
        <v>34052</v>
      </c>
      <c r="E3" s="153"/>
      <c r="F3" s="154">
        <v>42651</v>
      </c>
      <c r="G3" s="155"/>
      <c r="H3" s="156"/>
    </row>
    <row r="4" spans="1:8" x14ac:dyDescent="0.15">
      <c r="A4" s="157"/>
      <c r="B4" s="158"/>
      <c r="C4" s="159"/>
      <c r="D4" s="160">
        <v>28046</v>
      </c>
      <c r="E4" s="161"/>
      <c r="F4" s="162">
        <v>22675</v>
      </c>
      <c r="G4" s="163"/>
      <c r="H4" s="164"/>
    </row>
    <row r="5" spans="1:8" x14ac:dyDescent="0.15">
      <c r="A5" s="145" t="s">
        <v>482</v>
      </c>
      <c r="B5" s="150"/>
      <c r="C5" s="151"/>
      <c r="D5" s="152">
        <v>56224</v>
      </c>
      <c r="E5" s="153"/>
      <c r="F5" s="154">
        <v>43226</v>
      </c>
      <c r="G5" s="155"/>
      <c r="H5" s="156"/>
    </row>
    <row r="6" spans="1:8" x14ac:dyDescent="0.15">
      <c r="A6" s="157"/>
      <c r="B6" s="158"/>
      <c r="C6" s="159"/>
      <c r="D6" s="160">
        <v>50249</v>
      </c>
      <c r="E6" s="161"/>
      <c r="F6" s="162">
        <v>22622</v>
      </c>
      <c r="G6" s="163"/>
      <c r="H6" s="164"/>
    </row>
    <row r="7" spans="1:8" x14ac:dyDescent="0.15">
      <c r="A7" s="145" t="s">
        <v>483</v>
      </c>
      <c r="B7" s="150"/>
      <c r="C7" s="151"/>
      <c r="D7" s="152">
        <v>15074</v>
      </c>
      <c r="E7" s="153"/>
      <c r="F7" s="154">
        <v>42836</v>
      </c>
      <c r="G7" s="155"/>
      <c r="H7" s="156"/>
    </row>
    <row r="8" spans="1:8" x14ac:dyDescent="0.15">
      <c r="A8" s="157"/>
      <c r="B8" s="158"/>
      <c r="C8" s="159"/>
      <c r="D8" s="160">
        <v>9026</v>
      </c>
      <c r="E8" s="161"/>
      <c r="F8" s="162">
        <v>22936</v>
      </c>
      <c r="G8" s="163"/>
      <c r="H8" s="164"/>
    </row>
    <row r="9" spans="1:8" x14ac:dyDescent="0.15">
      <c r="A9" s="145" t="s">
        <v>484</v>
      </c>
      <c r="B9" s="150"/>
      <c r="C9" s="151"/>
      <c r="D9" s="152">
        <v>22814</v>
      </c>
      <c r="E9" s="153"/>
      <c r="F9" s="154">
        <v>44161</v>
      </c>
      <c r="G9" s="155"/>
      <c r="H9" s="156"/>
    </row>
    <row r="10" spans="1:8" x14ac:dyDescent="0.15">
      <c r="A10" s="157"/>
      <c r="B10" s="158"/>
      <c r="C10" s="159"/>
      <c r="D10" s="160">
        <v>11020</v>
      </c>
      <c r="E10" s="161"/>
      <c r="F10" s="162">
        <v>23644</v>
      </c>
      <c r="G10" s="163"/>
      <c r="H10" s="164"/>
    </row>
    <row r="11" spans="1:8" x14ac:dyDescent="0.15">
      <c r="A11" s="145" t="s">
        <v>485</v>
      </c>
      <c r="B11" s="150"/>
      <c r="C11" s="151"/>
      <c r="D11" s="152">
        <v>14181</v>
      </c>
      <c r="E11" s="153"/>
      <c r="F11" s="154">
        <v>43955</v>
      </c>
      <c r="G11" s="155"/>
      <c r="H11" s="156"/>
    </row>
    <row r="12" spans="1:8" x14ac:dyDescent="0.15">
      <c r="A12" s="157"/>
      <c r="B12" s="158"/>
      <c r="C12" s="165"/>
      <c r="D12" s="160">
        <v>9713</v>
      </c>
      <c r="E12" s="161"/>
      <c r="F12" s="162">
        <v>21318</v>
      </c>
      <c r="G12" s="163"/>
      <c r="H12" s="164"/>
    </row>
    <row r="13" spans="1:8" x14ac:dyDescent="0.15">
      <c r="A13" s="145"/>
      <c r="B13" s="150"/>
      <c r="C13" s="166"/>
      <c r="D13" s="167">
        <v>28469</v>
      </c>
      <c r="E13" s="168"/>
      <c r="F13" s="169">
        <v>43366</v>
      </c>
      <c r="G13" s="170"/>
      <c r="H13" s="156"/>
    </row>
    <row r="14" spans="1:8" x14ac:dyDescent="0.15">
      <c r="A14" s="157"/>
      <c r="B14" s="158"/>
      <c r="C14" s="159"/>
      <c r="D14" s="160">
        <v>21611</v>
      </c>
      <c r="E14" s="161"/>
      <c r="F14" s="162">
        <v>22639</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4.47</v>
      </c>
      <c r="C19" s="171">
        <f>ROUND(VALUE(SUBSTITUTE(実質収支比率等に係る経年分析!G$48,"▲","-")),2)</f>
        <v>4.7</v>
      </c>
      <c r="D19" s="171">
        <f>ROUND(VALUE(SUBSTITUTE(実質収支比率等に係る経年分析!H$48,"▲","-")),2)</f>
        <v>4.45</v>
      </c>
      <c r="E19" s="171">
        <f>ROUND(VALUE(SUBSTITUTE(実質収支比率等に係る経年分析!I$48,"▲","-")),2)</f>
        <v>5.08</v>
      </c>
      <c r="F19" s="171">
        <f>ROUND(VALUE(SUBSTITUTE(実質収支比率等に係る経年分析!J$48,"▲","-")),2)</f>
        <v>7.07</v>
      </c>
    </row>
    <row r="20" spans="1:11" x14ac:dyDescent="0.15">
      <c r="A20" s="171" t="s">
        <v>55</v>
      </c>
      <c r="B20" s="171">
        <f>ROUND(VALUE(SUBSTITUTE(実質収支比率等に係る経年分析!F$47,"▲","-")),2)</f>
        <v>15.23</v>
      </c>
      <c r="C20" s="171">
        <f>ROUND(VALUE(SUBSTITUTE(実質収支比率等に係る経年分析!G$47,"▲","-")),2)</f>
        <v>10.09</v>
      </c>
      <c r="D20" s="171">
        <f>ROUND(VALUE(SUBSTITUTE(実質収支比率等に係る経年分析!H$47,"▲","-")),2)</f>
        <v>9.98</v>
      </c>
      <c r="E20" s="171">
        <f>ROUND(VALUE(SUBSTITUTE(実質収支比率等に係る経年分析!I$47,"▲","-")),2)</f>
        <v>13.74</v>
      </c>
      <c r="F20" s="171">
        <f>ROUND(VALUE(SUBSTITUTE(実質収支比率等に係る経年分析!J$47,"▲","-")),2)</f>
        <v>18.43</v>
      </c>
    </row>
    <row r="21" spans="1:11" x14ac:dyDescent="0.15">
      <c r="A21" s="171" t="s">
        <v>56</v>
      </c>
      <c r="B21" s="171">
        <f>IF(ISNUMBER(VALUE(SUBSTITUTE(実質収支比率等に係る経年分析!F$49,"▲","-"))),ROUND(VALUE(SUBSTITUTE(実質収支比率等に係る経年分析!F$49,"▲","-")),2),NA())</f>
        <v>-4.55</v>
      </c>
      <c r="C21" s="171">
        <f>IF(ISNUMBER(VALUE(SUBSTITUTE(実質収支比率等に係る経年分析!G$49,"▲","-"))),ROUND(VALUE(SUBSTITUTE(実質収支比率等に係る経年分析!G$49,"▲","-")),2),NA())</f>
        <v>-4.72</v>
      </c>
      <c r="D21" s="171">
        <f>IF(ISNUMBER(VALUE(SUBSTITUTE(実質収支比率等に係る経年分析!H$49,"▲","-"))),ROUND(VALUE(SUBSTITUTE(実質収支比率等に係る経年分析!H$49,"▲","-")),2),NA())</f>
        <v>-0.19</v>
      </c>
      <c r="E21" s="171">
        <f>IF(ISNUMBER(VALUE(SUBSTITUTE(実質収支比率等に係る経年分析!I$49,"▲","-"))),ROUND(VALUE(SUBSTITUTE(実質収支比率等に係る経年分析!I$49,"▲","-")),2),NA())</f>
        <v>4.8</v>
      </c>
      <c r="F21" s="171">
        <f>IF(ISNUMBER(VALUE(SUBSTITUTE(実質収支比率等に係る経年分析!J$49,"▲","-"))),ROUND(VALUE(SUBSTITUTE(実質収支比率等に係る経年分析!J$49,"▲","-")),2),NA())</f>
        <v>7.71</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奨学資金貸与事業特別会計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x14ac:dyDescent="0.15">
      <c r="A30" s="172" t="str">
        <f>IF(連結実質赤字比率に係る赤字・黒字の構成分析!C$40="",NA(),連結実質赤字比率に係る赤字・黒字の構成分析!C$40)</f>
        <v>住宅新築資金等貸付事業特別会計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7.0000000000000007E-2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0.08</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0.09</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0.09</v>
      </c>
    </row>
    <row r="31" spans="1:11" x14ac:dyDescent="0.15">
      <c r="A31" s="172" t="str">
        <f>IF(連結実質赤字比率に係る赤字・黒字の構成分析!C$39="",NA(),連結実質赤字比率に係る赤字・黒字の構成分析!C$39)</f>
        <v>国民健康保険事業特別会計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0.11</v>
      </c>
    </row>
    <row r="32" spans="1:11" x14ac:dyDescent="0.15">
      <c r="A32" s="172" t="str">
        <f>IF(連結実質赤字比率に係る赤字・黒字の構成分析!C$38="",NA(),連結実質赤字比率に係る赤字・黒字の構成分析!C$38)</f>
        <v>後期高齢者医療事業特別会計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0.24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0.21</v>
      </c>
    </row>
    <row r="33" spans="1:16" x14ac:dyDescent="0.15">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0.39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0.25</v>
      </c>
      <c r="F33" s="172">
        <f>IF(ROUND(VALUE(SUBSTITUTE(連結実質赤字比率に係る赤字・黒字の構成分析!H$37,"▲", "-")), 2) &lt; 0, ABS(ROUND(VALUE(SUBSTITUTE(連結実質赤字比率に係る赤字・黒字の構成分析!H$37,"▲", "-")), 2)), NA())</f>
        <v>0.15</v>
      </c>
      <c r="G33" s="172" t="e">
        <f>IF(ROUND(VALUE(SUBSTITUTE(連結実質赤字比率に係る赤字・黒字の構成分析!H$37,"▲", "-")), 2) &gt;= 0, ABS(ROUND(VALUE(SUBSTITUTE(連結実質赤字比率に係る赤字・黒字の構成分析!H$37,"▲", "-")), 2)), NA())</f>
        <v>#N/A</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0.56999999999999995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0.83</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4.4000000000000004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4.62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4.3600000000000003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4.97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6.95</v>
      </c>
    </row>
    <row r="35" spans="1:16" x14ac:dyDescent="0.15">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5.26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5.16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6.07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7.47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8.39</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11.74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12.45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12.39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11.79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11.24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3225</v>
      </c>
      <c r="E42" s="173"/>
      <c r="F42" s="173"/>
      <c r="G42" s="173">
        <f>'実質公債費比率（分子）の構造'!L$52</f>
        <v>3184</v>
      </c>
      <c r="H42" s="173"/>
      <c r="I42" s="173"/>
      <c r="J42" s="173">
        <f>'実質公債費比率（分子）の構造'!M$52</f>
        <v>3110</v>
      </c>
      <c r="K42" s="173"/>
      <c r="L42" s="173"/>
      <c r="M42" s="173">
        <f>'実質公債費比率（分子）の構造'!N$52</f>
        <v>2995</v>
      </c>
      <c r="N42" s="173"/>
      <c r="O42" s="173"/>
      <c r="P42" s="173">
        <f>'実質公債費比率（分子）の構造'!O$52</f>
        <v>2857</v>
      </c>
    </row>
    <row r="43" spans="1:16" x14ac:dyDescent="0.15">
      <c r="A43" s="173" t="s">
        <v>64</v>
      </c>
      <c r="B43" s="173" t="str">
        <f>'実質公債費比率（分子）の構造'!K$51</f>
        <v>-</v>
      </c>
      <c r="C43" s="173"/>
      <c r="D43" s="173"/>
      <c r="E43" s="173">
        <f>'実質公債費比率（分子）の構造'!L$51</f>
        <v>0</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0</v>
      </c>
      <c r="C44" s="173"/>
      <c r="D44" s="173"/>
      <c r="E44" s="173">
        <f>'実質公債費比率（分子）の構造'!L$50</f>
        <v>0</v>
      </c>
      <c r="F44" s="173"/>
      <c r="G44" s="173"/>
      <c r="H44" s="173">
        <f>'実質公債費比率（分子）の構造'!M$50</f>
        <v>0</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592</v>
      </c>
      <c r="C45" s="173"/>
      <c r="D45" s="173"/>
      <c r="E45" s="173">
        <f>'実質公債費比率（分子）の構造'!L$49</f>
        <v>600</v>
      </c>
      <c r="F45" s="173"/>
      <c r="G45" s="173"/>
      <c r="H45" s="173">
        <f>'実質公債費比率（分子）の構造'!M$49</f>
        <v>606</v>
      </c>
      <c r="I45" s="173"/>
      <c r="J45" s="173"/>
      <c r="K45" s="173">
        <f>'実質公債費比率（分子）の構造'!N$49</f>
        <v>611</v>
      </c>
      <c r="L45" s="173"/>
      <c r="M45" s="173"/>
      <c r="N45" s="173">
        <f>'実質公債費比率（分子）の構造'!O$49</f>
        <v>544</v>
      </c>
      <c r="O45" s="173"/>
      <c r="P45" s="173"/>
    </row>
    <row r="46" spans="1:16" x14ac:dyDescent="0.15">
      <c r="A46" s="173" t="s">
        <v>67</v>
      </c>
      <c r="B46" s="173">
        <f>'実質公債費比率（分子）の構造'!K$48</f>
        <v>673</v>
      </c>
      <c r="C46" s="173"/>
      <c r="D46" s="173"/>
      <c r="E46" s="173">
        <f>'実質公債費比率（分子）の構造'!L$48</f>
        <v>670</v>
      </c>
      <c r="F46" s="173"/>
      <c r="G46" s="173"/>
      <c r="H46" s="173">
        <f>'実質公債費比率（分子）の構造'!M$48</f>
        <v>640</v>
      </c>
      <c r="I46" s="173"/>
      <c r="J46" s="173"/>
      <c r="K46" s="173">
        <f>'実質公債費比率（分子）の構造'!N$48</f>
        <v>593</v>
      </c>
      <c r="L46" s="173"/>
      <c r="M46" s="173"/>
      <c r="N46" s="173">
        <f>'実質公債費比率（分子）の構造'!O$48</f>
        <v>541</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2822</v>
      </c>
      <c r="C49" s="173"/>
      <c r="D49" s="173"/>
      <c r="E49" s="173">
        <f>'実質公債費比率（分子）の構造'!L$45</f>
        <v>2588</v>
      </c>
      <c r="F49" s="173"/>
      <c r="G49" s="173"/>
      <c r="H49" s="173">
        <f>'実質公債費比率（分子）の構造'!M$45</f>
        <v>2585</v>
      </c>
      <c r="I49" s="173"/>
      <c r="J49" s="173"/>
      <c r="K49" s="173">
        <f>'実質公債費比率（分子）の構造'!N$45</f>
        <v>2487</v>
      </c>
      <c r="L49" s="173"/>
      <c r="M49" s="173"/>
      <c r="N49" s="173">
        <f>'実質公債費比率（分子）の構造'!O$45</f>
        <v>2489</v>
      </c>
      <c r="O49" s="173"/>
      <c r="P49" s="173"/>
    </row>
    <row r="50" spans="1:16" x14ac:dyDescent="0.15">
      <c r="A50" s="173" t="s">
        <v>71</v>
      </c>
      <c r="B50" s="173" t="e">
        <f>NA()</f>
        <v>#N/A</v>
      </c>
      <c r="C50" s="173">
        <f>IF(ISNUMBER('実質公債費比率（分子）の構造'!K$53),'実質公債費比率（分子）の構造'!K$53,NA())</f>
        <v>862</v>
      </c>
      <c r="D50" s="173" t="e">
        <f>NA()</f>
        <v>#N/A</v>
      </c>
      <c r="E50" s="173" t="e">
        <f>NA()</f>
        <v>#N/A</v>
      </c>
      <c r="F50" s="173">
        <f>IF(ISNUMBER('実質公債費比率（分子）の構造'!L$53),'実質公債費比率（分子）の構造'!L$53,NA())</f>
        <v>674</v>
      </c>
      <c r="G50" s="173" t="e">
        <f>NA()</f>
        <v>#N/A</v>
      </c>
      <c r="H50" s="173" t="e">
        <f>NA()</f>
        <v>#N/A</v>
      </c>
      <c r="I50" s="173">
        <f>IF(ISNUMBER('実質公債費比率（分子）の構造'!M$53),'実質公債費比率（分子）の構造'!M$53,NA())</f>
        <v>721</v>
      </c>
      <c r="J50" s="173" t="e">
        <f>NA()</f>
        <v>#N/A</v>
      </c>
      <c r="K50" s="173" t="e">
        <f>NA()</f>
        <v>#N/A</v>
      </c>
      <c r="L50" s="173">
        <f>IF(ISNUMBER('実質公債費比率（分子）の構造'!N$53),'実質公債費比率（分子）の構造'!N$53,NA())</f>
        <v>696</v>
      </c>
      <c r="M50" s="173" t="e">
        <f>NA()</f>
        <v>#N/A</v>
      </c>
      <c r="N50" s="173" t="e">
        <f>NA()</f>
        <v>#N/A</v>
      </c>
      <c r="O50" s="173">
        <f>IF(ISNUMBER('実質公債費比率（分子）の構造'!O$53),'実質公債費比率（分子）の構造'!O$53,NA())</f>
        <v>717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27704</v>
      </c>
      <c r="E56" s="172"/>
      <c r="F56" s="172"/>
      <c r="G56" s="172">
        <f>'将来負担比率（分子）の構造'!J$52</f>
        <v>26739</v>
      </c>
      <c r="H56" s="172"/>
      <c r="I56" s="172"/>
      <c r="J56" s="172">
        <f>'将来負担比率（分子）の構造'!K$52</f>
        <v>25981</v>
      </c>
      <c r="K56" s="172"/>
      <c r="L56" s="172"/>
      <c r="M56" s="172">
        <f>'将来負担比率（分子）の構造'!L$52</f>
        <v>25177</v>
      </c>
      <c r="N56" s="172"/>
      <c r="O56" s="172"/>
      <c r="P56" s="172">
        <f>'将来負担比率（分子）の構造'!M$52</f>
        <v>24421</v>
      </c>
    </row>
    <row r="57" spans="1:16" x14ac:dyDescent="0.15">
      <c r="A57" s="172" t="s">
        <v>42</v>
      </c>
      <c r="B57" s="172"/>
      <c r="C57" s="172"/>
      <c r="D57" s="172">
        <f>'将来負担比率（分子）の構造'!I$51</f>
        <v>2683</v>
      </c>
      <c r="E57" s="172"/>
      <c r="F57" s="172"/>
      <c r="G57" s="172">
        <f>'将来負担比率（分子）の構造'!J$51</f>
        <v>2552</v>
      </c>
      <c r="H57" s="172"/>
      <c r="I57" s="172"/>
      <c r="J57" s="172">
        <f>'将来負担比率（分子）の構造'!K$51</f>
        <v>2626</v>
      </c>
      <c r="K57" s="172"/>
      <c r="L57" s="172"/>
      <c r="M57" s="172">
        <f>'将来負担比率（分子）の構造'!L$51</f>
        <v>2605</v>
      </c>
      <c r="N57" s="172"/>
      <c r="O57" s="172"/>
      <c r="P57" s="172">
        <f>'将来負担比率（分子）の構造'!M$51</f>
        <v>2546</v>
      </c>
    </row>
    <row r="58" spans="1:16" x14ac:dyDescent="0.15">
      <c r="A58" s="172" t="s">
        <v>41</v>
      </c>
      <c r="B58" s="172"/>
      <c r="C58" s="172"/>
      <c r="D58" s="172">
        <f>'将来負担比率（分子）の構造'!I$50</f>
        <v>11948</v>
      </c>
      <c r="E58" s="172"/>
      <c r="F58" s="172"/>
      <c r="G58" s="172">
        <f>'将来負担比率（分子）の構造'!J$50</f>
        <v>9815</v>
      </c>
      <c r="H58" s="172"/>
      <c r="I58" s="172"/>
      <c r="J58" s="172">
        <f>'将来負担比率（分子）の構造'!K$50</f>
        <v>11417</v>
      </c>
      <c r="K58" s="172"/>
      <c r="L58" s="172"/>
      <c r="M58" s="172">
        <f>'将来負担比率（分子）の構造'!L$50</f>
        <v>12350</v>
      </c>
      <c r="N58" s="172"/>
      <c r="O58" s="172"/>
      <c r="P58" s="172">
        <f>'将来負担比率（分子）の構造'!M$50</f>
        <v>14904</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1484</v>
      </c>
      <c r="C62" s="172"/>
      <c r="D62" s="172"/>
      <c r="E62" s="172">
        <f>'将来負担比率（分子）の構造'!J$45</f>
        <v>1189</v>
      </c>
      <c r="F62" s="172"/>
      <c r="G62" s="172"/>
      <c r="H62" s="172">
        <f>'将来負担比率（分子）の構造'!K$45</f>
        <v>1108</v>
      </c>
      <c r="I62" s="172"/>
      <c r="J62" s="172"/>
      <c r="K62" s="172">
        <f>'将来負担比率（分子）の構造'!L$45</f>
        <v>793</v>
      </c>
      <c r="L62" s="172"/>
      <c r="M62" s="172"/>
      <c r="N62" s="172">
        <f>'将来負担比率（分子）の構造'!M$45</f>
        <v>538</v>
      </c>
      <c r="O62" s="172"/>
      <c r="P62" s="172"/>
    </row>
    <row r="63" spans="1:16" x14ac:dyDescent="0.15">
      <c r="A63" s="172" t="s">
        <v>34</v>
      </c>
      <c r="B63" s="172">
        <f>'将来負担比率（分子）の構造'!I$44</f>
        <v>3141</v>
      </c>
      <c r="C63" s="172"/>
      <c r="D63" s="172"/>
      <c r="E63" s="172">
        <f>'将来負担比率（分子）の構造'!J$44</f>
        <v>2714</v>
      </c>
      <c r="F63" s="172"/>
      <c r="G63" s="172"/>
      <c r="H63" s="172">
        <f>'将来負担比率（分子）の構造'!K$44</f>
        <v>2177</v>
      </c>
      <c r="I63" s="172"/>
      <c r="J63" s="172"/>
      <c r="K63" s="172">
        <f>'将来負担比率（分子）の構造'!L$44</f>
        <v>1590</v>
      </c>
      <c r="L63" s="172"/>
      <c r="M63" s="172"/>
      <c r="N63" s="172">
        <f>'将来負担比率（分子）の構造'!M$44</f>
        <v>1080</v>
      </c>
      <c r="O63" s="172"/>
      <c r="P63" s="172"/>
    </row>
    <row r="64" spans="1:16" x14ac:dyDescent="0.15">
      <c r="A64" s="172" t="s">
        <v>33</v>
      </c>
      <c r="B64" s="172">
        <f>'将来負担比率（分子）の構造'!I$43</f>
        <v>5771</v>
      </c>
      <c r="C64" s="172"/>
      <c r="D64" s="172"/>
      <c r="E64" s="172">
        <f>'将来負担比率（分子）の構造'!J$43</f>
        <v>5471</v>
      </c>
      <c r="F64" s="172"/>
      <c r="G64" s="172"/>
      <c r="H64" s="172">
        <f>'将来負担比率（分子）の構造'!K$43</f>
        <v>4912</v>
      </c>
      <c r="I64" s="172"/>
      <c r="J64" s="172"/>
      <c r="K64" s="172">
        <f>'将来負担比率（分子）の構造'!L$43</f>
        <v>4560</v>
      </c>
      <c r="L64" s="172"/>
      <c r="M64" s="172"/>
      <c r="N64" s="172">
        <f>'将来負担比率（分子）の構造'!M$43</f>
        <v>4197</v>
      </c>
      <c r="O64" s="172"/>
      <c r="P64" s="172"/>
    </row>
    <row r="65" spans="1:16" x14ac:dyDescent="0.15">
      <c r="A65" s="172" t="s">
        <v>32</v>
      </c>
      <c r="B65" s="172">
        <f>'将来負担比率（分子）の構造'!I$42</f>
        <v>914</v>
      </c>
      <c r="C65" s="172"/>
      <c r="D65" s="172"/>
      <c r="E65" s="172">
        <f>'将来負担比率（分子）の構造'!J$42</f>
        <v>820</v>
      </c>
      <c r="F65" s="172"/>
      <c r="G65" s="172"/>
      <c r="H65" s="172">
        <f>'将来負担比率（分子）の構造'!K$42</f>
        <v>756</v>
      </c>
      <c r="I65" s="172"/>
      <c r="J65" s="172"/>
      <c r="K65" s="172">
        <f>'将来負担比率（分子）の構造'!L$42</f>
        <v>645</v>
      </c>
      <c r="L65" s="172"/>
      <c r="M65" s="172"/>
      <c r="N65" s="172">
        <f>'将来負担比率（分子）の構造'!M$42</f>
        <v>546</v>
      </c>
      <c r="O65" s="172"/>
      <c r="P65" s="172"/>
    </row>
    <row r="66" spans="1:16" x14ac:dyDescent="0.15">
      <c r="A66" s="172" t="s">
        <v>31</v>
      </c>
      <c r="B66" s="172">
        <f>'将来負担比率（分子）の構造'!I$41</f>
        <v>26961</v>
      </c>
      <c r="C66" s="172"/>
      <c r="D66" s="172"/>
      <c r="E66" s="172">
        <f>'将来負担比率（分子）の構造'!J$41</f>
        <v>27676</v>
      </c>
      <c r="F66" s="172"/>
      <c r="G66" s="172"/>
      <c r="H66" s="172">
        <f>'将来負担比率（分子）の構造'!K$41</f>
        <v>26782</v>
      </c>
      <c r="I66" s="172"/>
      <c r="J66" s="172"/>
      <c r="K66" s="172">
        <f>'将来負担比率（分子）の構造'!L$41</f>
        <v>25791</v>
      </c>
      <c r="L66" s="172"/>
      <c r="M66" s="172"/>
      <c r="N66" s="172">
        <f>'将来負担比率（分子）の構造'!M$41</f>
        <v>24860</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1911</v>
      </c>
      <c r="C72" s="176">
        <f>基金残高に係る経年分析!G55</f>
        <v>2706</v>
      </c>
      <c r="D72" s="176">
        <f>基金残高に係る経年分析!H55</f>
        <v>3841</v>
      </c>
    </row>
    <row r="73" spans="1:16" x14ac:dyDescent="0.15">
      <c r="A73" s="175" t="s">
        <v>78</v>
      </c>
      <c r="B73" s="176">
        <f>基金残高に係る経年分析!F56</f>
        <v>461</v>
      </c>
      <c r="C73" s="176">
        <f>基金残高に係る経年分析!G56</f>
        <v>462</v>
      </c>
      <c r="D73" s="176">
        <f>基金残高に係る経年分析!H56</f>
        <v>462</v>
      </c>
    </row>
    <row r="74" spans="1:16" x14ac:dyDescent="0.15">
      <c r="A74" s="175" t="s">
        <v>79</v>
      </c>
      <c r="B74" s="176">
        <f>基金残高に係る経年分析!F57</f>
        <v>8471</v>
      </c>
      <c r="C74" s="176">
        <f>基金残高に係る経年分析!G57</f>
        <v>8647</v>
      </c>
      <c r="D74" s="176">
        <f>基金残高に係る経年分析!H57</f>
        <v>10071</v>
      </c>
    </row>
  </sheetData>
  <sheetProtection algorithmName="SHA-512" hashValue="Yh8SlEGGXXLCyFMcE1fGuervbE+1bnXw7W9fbwH2cl/Nzn5Z7uZxJrJWzyxFdH5Kz/0ps75FlsD+7LsuKC740Q==" saltValue="PcYpFwrq8B0Gv990uEil4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554</v>
      </c>
      <c r="DI1" s="782"/>
      <c r="DJ1" s="782"/>
      <c r="DK1" s="782"/>
      <c r="DL1" s="782"/>
      <c r="DM1" s="782"/>
      <c r="DN1" s="783"/>
      <c r="DO1" s="212"/>
      <c r="DP1" s="781" t="s">
        <v>555</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212</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213</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556</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214</v>
      </c>
      <c r="S4" s="724"/>
      <c r="T4" s="724"/>
      <c r="U4" s="724"/>
      <c r="V4" s="724"/>
      <c r="W4" s="724"/>
      <c r="X4" s="724"/>
      <c r="Y4" s="725"/>
      <c r="Z4" s="723" t="s">
        <v>215</v>
      </c>
      <c r="AA4" s="724"/>
      <c r="AB4" s="724"/>
      <c r="AC4" s="725"/>
      <c r="AD4" s="723" t="s">
        <v>216</v>
      </c>
      <c r="AE4" s="724"/>
      <c r="AF4" s="724"/>
      <c r="AG4" s="724"/>
      <c r="AH4" s="724"/>
      <c r="AI4" s="724"/>
      <c r="AJ4" s="724"/>
      <c r="AK4" s="725"/>
      <c r="AL4" s="723" t="s">
        <v>215</v>
      </c>
      <c r="AM4" s="724"/>
      <c r="AN4" s="724"/>
      <c r="AO4" s="725"/>
      <c r="AP4" s="784" t="s">
        <v>217</v>
      </c>
      <c r="AQ4" s="784"/>
      <c r="AR4" s="784"/>
      <c r="AS4" s="784"/>
      <c r="AT4" s="784"/>
      <c r="AU4" s="784"/>
      <c r="AV4" s="784"/>
      <c r="AW4" s="784"/>
      <c r="AX4" s="784"/>
      <c r="AY4" s="784"/>
      <c r="AZ4" s="784"/>
      <c r="BA4" s="784"/>
      <c r="BB4" s="784"/>
      <c r="BC4" s="784"/>
      <c r="BD4" s="784"/>
      <c r="BE4" s="784"/>
      <c r="BF4" s="784"/>
      <c r="BG4" s="784" t="s">
        <v>218</v>
      </c>
      <c r="BH4" s="784"/>
      <c r="BI4" s="784"/>
      <c r="BJ4" s="784"/>
      <c r="BK4" s="784"/>
      <c r="BL4" s="784"/>
      <c r="BM4" s="784"/>
      <c r="BN4" s="784"/>
      <c r="BO4" s="784" t="s">
        <v>215</v>
      </c>
      <c r="BP4" s="784"/>
      <c r="BQ4" s="784"/>
      <c r="BR4" s="784"/>
      <c r="BS4" s="784" t="s">
        <v>219</v>
      </c>
      <c r="BT4" s="784"/>
      <c r="BU4" s="784"/>
      <c r="BV4" s="784"/>
      <c r="BW4" s="784"/>
      <c r="BX4" s="784"/>
      <c r="BY4" s="784"/>
      <c r="BZ4" s="784"/>
      <c r="CA4" s="784"/>
      <c r="CB4" s="784"/>
      <c r="CD4" s="766" t="s">
        <v>557</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2" customFormat="1" ht="11.25" customHeight="1" x14ac:dyDescent="0.15">
      <c r="B5" s="732" t="s">
        <v>220</v>
      </c>
      <c r="C5" s="733"/>
      <c r="D5" s="733"/>
      <c r="E5" s="733"/>
      <c r="F5" s="733"/>
      <c r="G5" s="733"/>
      <c r="H5" s="733"/>
      <c r="I5" s="733"/>
      <c r="J5" s="733"/>
      <c r="K5" s="733"/>
      <c r="L5" s="733"/>
      <c r="M5" s="733"/>
      <c r="N5" s="733"/>
      <c r="O5" s="733"/>
      <c r="P5" s="733"/>
      <c r="Q5" s="734"/>
      <c r="R5" s="717">
        <v>13713476</v>
      </c>
      <c r="S5" s="718"/>
      <c r="T5" s="718"/>
      <c r="U5" s="718"/>
      <c r="V5" s="718"/>
      <c r="W5" s="718"/>
      <c r="X5" s="718"/>
      <c r="Y5" s="761"/>
      <c r="Z5" s="779">
        <v>34.200000000000003</v>
      </c>
      <c r="AA5" s="779"/>
      <c r="AB5" s="779"/>
      <c r="AC5" s="779"/>
      <c r="AD5" s="780">
        <v>12769239</v>
      </c>
      <c r="AE5" s="780"/>
      <c r="AF5" s="780"/>
      <c r="AG5" s="780"/>
      <c r="AH5" s="780"/>
      <c r="AI5" s="780"/>
      <c r="AJ5" s="780"/>
      <c r="AK5" s="780"/>
      <c r="AL5" s="762">
        <v>63.6</v>
      </c>
      <c r="AM5" s="737"/>
      <c r="AN5" s="737"/>
      <c r="AO5" s="763"/>
      <c r="AP5" s="732" t="s">
        <v>221</v>
      </c>
      <c r="AQ5" s="733"/>
      <c r="AR5" s="733"/>
      <c r="AS5" s="733"/>
      <c r="AT5" s="733"/>
      <c r="AU5" s="733"/>
      <c r="AV5" s="733"/>
      <c r="AW5" s="733"/>
      <c r="AX5" s="733"/>
      <c r="AY5" s="733"/>
      <c r="AZ5" s="733"/>
      <c r="BA5" s="733"/>
      <c r="BB5" s="733"/>
      <c r="BC5" s="733"/>
      <c r="BD5" s="733"/>
      <c r="BE5" s="733"/>
      <c r="BF5" s="734"/>
      <c r="BG5" s="664">
        <v>12766169</v>
      </c>
      <c r="BH5" s="665"/>
      <c r="BI5" s="665"/>
      <c r="BJ5" s="665"/>
      <c r="BK5" s="665"/>
      <c r="BL5" s="665"/>
      <c r="BM5" s="665"/>
      <c r="BN5" s="666"/>
      <c r="BO5" s="691">
        <v>93.1</v>
      </c>
      <c r="BP5" s="691"/>
      <c r="BQ5" s="691"/>
      <c r="BR5" s="691"/>
      <c r="BS5" s="692">
        <v>194062</v>
      </c>
      <c r="BT5" s="692"/>
      <c r="BU5" s="692"/>
      <c r="BV5" s="692"/>
      <c r="BW5" s="692"/>
      <c r="BX5" s="692"/>
      <c r="BY5" s="692"/>
      <c r="BZ5" s="692"/>
      <c r="CA5" s="692"/>
      <c r="CB5" s="750"/>
      <c r="CD5" s="766" t="s">
        <v>217</v>
      </c>
      <c r="CE5" s="767"/>
      <c r="CF5" s="767"/>
      <c r="CG5" s="767"/>
      <c r="CH5" s="767"/>
      <c r="CI5" s="767"/>
      <c r="CJ5" s="767"/>
      <c r="CK5" s="767"/>
      <c r="CL5" s="767"/>
      <c r="CM5" s="767"/>
      <c r="CN5" s="767"/>
      <c r="CO5" s="767"/>
      <c r="CP5" s="767"/>
      <c r="CQ5" s="768"/>
      <c r="CR5" s="766" t="s">
        <v>222</v>
      </c>
      <c r="CS5" s="767"/>
      <c r="CT5" s="767"/>
      <c r="CU5" s="767"/>
      <c r="CV5" s="767"/>
      <c r="CW5" s="767"/>
      <c r="CX5" s="767"/>
      <c r="CY5" s="768"/>
      <c r="CZ5" s="766" t="s">
        <v>215</v>
      </c>
      <c r="DA5" s="767"/>
      <c r="DB5" s="767"/>
      <c r="DC5" s="768"/>
      <c r="DD5" s="766" t="s">
        <v>223</v>
      </c>
      <c r="DE5" s="767"/>
      <c r="DF5" s="767"/>
      <c r="DG5" s="767"/>
      <c r="DH5" s="767"/>
      <c r="DI5" s="767"/>
      <c r="DJ5" s="767"/>
      <c r="DK5" s="767"/>
      <c r="DL5" s="767"/>
      <c r="DM5" s="767"/>
      <c r="DN5" s="767"/>
      <c r="DO5" s="767"/>
      <c r="DP5" s="768"/>
      <c r="DQ5" s="766" t="s">
        <v>224</v>
      </c>
      <c r="DR5" s="767"/>
      <c r="DS5" s="767"/>
      <c r="DT5" s="767"/>
      <c r="DU5" s="767"/>
      <c r="DV5" s="767"/>
      <c r="DW5" s="767"/>
      <c r="DX5" s="767"/>
      <c r="DY5" s="767"/>
      <c r="DZ5" s="767"/>
      <c r="EA5" s="767"/>
      <c r="EB5" s="767"/>
      <c r="EC5" s="768"/>
    </row>
    <row r="6" spans="2:143" ht="11.25" customHeight="1" x14ac:dyDescent="0.15">
      <c r="B6" s="661" t="s">
        <v>558</v>
      </c>
      <c r="C6" s="662"/>
      <c r="D6" s="662"/>
      <c r="E6" s="662"/>
      <c r="F6" s="662"/>
      <c r="G6" s="662"/>
      <c r="H6" s="662"/>
      <c r="I6" s="662"/>
      <c r="J6" s="662"/>
      <c r="K6" s="662"/>
      <c r="L6" s="662"/>
      <c r="M6" s="662"/>
      <c r="N6" s="662"/>
      <c r="O6" s="662"/>
      <c r="P6" s="662"/>
      <c r="Q6" s="663"/>
      <c r="R6" s="664">
        <v>260808</v>
      </c>
      <c r="S6" s="665"/>
      <c r="T6" s="665"/>
      <c r="U6" s="665"/>
      <c r="V6" s="665"/>
      <c r="W6" s="665"/>
      <c r="X6" s="665"/>
      <c r="Y6" s="666"/>
      <c r="Z6" s="691">
        <v>0.7</v>
      </c>
      <c r="AA6" s="691"/>
      <c r="AB6" s="691"/>
      <c r="AC6" s="691"/>
      <c r="AD6" s="692">
        <v>260808</v>
      </c>
      <c r="AE6" s="692"/>
      <c r="AF6" s="692"/>
      <c r="AG6" s="692"/>
      <c r="AH6" s="692"/>
      <c r="AI6" s="692"/>
      <c r="AJ6" s="692"/>
      <c r="AK6" s="692"/>
      <c r="AL6" s="667">
        <v>1.3</v>
      </c>
      <c r="AM6" s="668"/>
      <c r="AN6" s="668"/>
      <c r="AO6" s="693"/>
      <c r="AP6" s="661" t="s">
        <v>559</v>
      </c>
      <c r="AQ6" s="662"/>
      <c r="AR6" s="662"/>
      <c r="AS6" s="662"/>
      <c r="AT6" s="662"/>
      <c r="AU6" s="662"/>
      <c r="AV6" s="662"/>
      <c r="AW6" s="662"/>
      <c r="AX6" s="662"/>
      <c r="AY6" s="662"/>
      <c r="AZ6" s="662"/>
      <c r="BA6" s="662"/>
      <c r="BB6" s="662"/>
      <c r="BC6" s="662"/>
      <c r="BD6" s="662"/>
      <c r="BE6" s="662"/>
      <c r="BF6" s="663"/>
      <c r="BG6" s="664">
        <v>12766169</v>
      </c>
      <c r="BH6" s="665"/>
      <c r="BI6" s="665"/>
      <c r="BJ6" s="665"/>
      <c r="BK6" s="665"/>
      <c r="BL6" s="665"/>
      <c r="BM6" s="665"/>
      <c r="BN6" s="666"/>
      <c r="BO6" s="691">
        <v>93.1</v>
      </c>
      <c r="BP6" s="691"/>
      <c r="BQ6" s="691"/>
      <c r="BR6" s="691"/>
      <c r="BS6" s="692">
        <v>194062</v>
      </c>
      <c r="BT6" s="692"/>
      <c r="BU6" s="692"/>
      <c r="BV6" s="692"/>
      <c r="BW6" s="692"/>
      <c r="BX6" s="692"/>
      <c r="BY6" s="692"/>
      <c r="BZ6" s="692"/>
      <c r="CA6" s="692"/>
      <c r="CB6" s="750"/>
      <c r="CD6" s="720" t="s">
        <v>225</v>
      </c>
      <c r="CE6" s="721"/>
      <c r="CF6" s="721"/>
      <c r="CG6" s="721"/>
      <c r="CH6" s="721"/>
      <c r="CI6" s="721"/>
      <c r="CJ6" s="721"/>
      <c r="CK6" s="721"/>
      <c r="CL6" s="721"/>
      <c r="CM6" s="721"/>
      <c r="CN6" s="721"/>
      <c r="CO6" s="721"/>
      <c r="CP6" s="721"/>
      <c r="CQ6" s="722"/>
      <c r="CR6" s="664">
        <v>266960</v>
      </c>
      <c r="CS6" s="665"/>
      <c r="CT6" s="665"/>
      <c r="CU6" s="665"/>
      <c r="CV6" s="665"/>
      <c r="CW6" s="665"/>
      <c r="CX6" s="665"/>
      <c r="CY6" s="666"/>
      <c r="CZ6" s="762">
        <v>0.7</v>
      </c>
      <c r="DA6" s="737"/>
      <c r="DB6" s="737"/>
      <c r="DC6" s="765"/>
      <c r="DD6" s="670" t="s">
        <v>342</v>
      </c>
      <c r="DE6" s="665"/>
      <c r="DF6" s="665"/>
      <c r="DG6" s="665"/>
      <c r="DH6" s="665"/>
      <c r="DI6" s="665"/>
      <c r="DJ6" s="665"/>
      <c r="DK6" s="665"/>
      <c r="DL6" s="665"/>
      <c r="DM6" s="665"/>
      <c r="DN6" s="665"/>
      <c r="DO6" s="665"/>
      <c r="DP6" s="666"/>
      <c r="DQ6" s="670">
        <v>266914</v>
      </c>
      <c r="DR6" s="665"/>
      <c r="DS6" s="665"/>
      <c r="DT6" s="665"/>
      <c r="DU6" s="665"/>
      <c r="DV6" s="665"/>
      <c r="DW6" s="665"/>
      <c r="DX6" s="665"/>
      <c r="DY6" s="665"/>
      <c r="DZ6" s="665"/>
      <c r="EA6" s="665"/>
      <c r="EB6" s="665"/>
      <c r="EC6" s="708"/>
    </row>
    <row r="7" spans="2:143" ht="11.25" customHeight="1" x14ac:dyDescent="0.15">
      <c r="B7" s="661" t="s">
        <v>226</v>
      </c>
      <c r="C7" s="662"/>
      <c r="D7" s="662"/>
      <c r="E7" s="662"/>
      <c r="F7" s="662"/>
      <c r="G7" s="662"/>
      <c r="H7" s="662"/>
      <c r="I7" s="662"/>
      <c r="J7" s="662"/>
      <c r="K7" s="662"/>
      <c r="L7" s="662"/>
      <c r="M7" s="662"/>
      <c r="N7" s="662"/>
      <c r="O7" s="662"/>
      <c r="P7" s="662"/>
      <c r="Q7" s="663"/>
      <c r="R7" s="664">
        <v>7553</v>
      </c>
      <c r="S7" s="665"/>
      <c r="T7" s="665"/>
      <c r="U7" s="665"/>
      <c r="V7" s="665"/>
      <c r="W7" s="665"/>
      <c r="X7" s="665"/>
      <c r="Y7" s="666"/>
      <c r="Z7" s="691">
        <v>0</v>
      </c>
      <c r="AA7" s="691"/>
      <c r="AB7" s="691"/>
      <c r="AC7" s="691"/>
      <c r="AD7" s="692">
        <v>7553</v>
      </c>
      <c r="AE7" s="692"/>
      <c r="AF7" s="692"/>
      <c r="AG7" s="692"/>
      <c r="AH7" s="692"/>
      <c r="AI7" s="692"/>
      <c r="AJ7" s="692"/>
      <c r="AK7" s="692"/>
      <c r="AL7" s="667">
        <v>0</v>
      </c>
      <c r="AM7" s="668"/>
      <c r="AN7" s="668"/>
      <c r="AO7" s="693"/>
      <c r="AP7" s="661" t="s">
        <v>560</v>
      </c>
      <c r="AQ7" s="662"/>
      <c r="AR7" s="662"/>
      <c r="AS7" s="662"/>
      <c r="AT7" s="662"/>
      <c r="AU7" s="662"/>
      <c r="AV7" s="662"/>
      <c r="AW7" s="662"/>
      <c r="AX7" s="662"/>
      <c r="AY7" s="662"/>
      <c r="AZ7" s="662"/>
      <c r="BA7" s="662"/>
      <c r="BB7" s="662"/>
      <c r="BC7" s="662"/>
      <c r="BD7" s="662"/>
      <c r="BE7" s="662"/>
      <c r="BF7" s="663"/>
      <c r="BG7" s="664">
        <v>6338483</v>
      </c>
      <c r="BH7" s="665"/>
      <c r="BI7" s="665"/>
      <c r="BJ7" s="665"/>
      <c r="BK7" s="665"/>
      <c r="BL7" s="665"/>
      <c r="BM7" s="665"/>
      <c r="BN7" s="666"/>
      <c r="BO7" s="691">
        <v>46.2</v>
      </c>
      <c r="BP7" s="691"/>
      <c r="BQ7" s="691"/>
      <c r="BR7" s="691"/>
      <c r="BS7" s="692">
        <v>194062</v>
      </c>
      <c r="BT7" s="692"/>
      <c r="BU7" s="692"/>
      <c r="BV7" s="692"/>
      <c r="BW7" s="692"/>
      <c r="BX7" s="692"/>
      <c r="BY7" s="692"/>
      <c r="BZ7" s="692"/>
      <c r="CA7" s="692"/>
      <c r="CB7" s="750"/>
      <c r="CD7" s="698" t="s">
        <v>227</v>
      </c>
      <c r="CE7" s="699"/>
      <c r="CF7" s="699"/>
      <c r="CG7" s="699"/>
      <c r="CH7" s="699"/>
      <c r="CI7" s="699"/>
      <c r="CJ7" s="699"/>
      <c r="CK7" s="699"/>
      <c r="CL7" s="699"/>
      <c r="CM7" s="699"/>
      <c r="CN7" s="699"/>
      <c r="CO7" s="699"/>
      <c r="CP7" s="699"/>
      <c r="CQ7" s="700"/>
      <c r="CR7" s="664">
        <v>5024933</v>
      </c>
      <c r="CS7" s="665"/>
      <c r="CT7" s="665"/>
      <c r="CU7" s="665"/>
      <c r="CV7" s="665"/>
      <c r="CW7" s="665"/>
      <c r="CX7" s="665"/>
      <c r="CY7" s="666"/>
      <c r="CZ7" s="691">
        <v>13.1</v>
      </c>
      <c r="DA7" s="691"/>
      <c r="DB7" s="691"/>
      <c r="DC7" s="691"/>
      <c r="DD7" s="670">
        <v>18981</v>
      </c>
      <c r="DE7" s="665"/>
      <c r="DF7" s="665"/>
      <c r="DG7" s="665"/>
      <c r="DH7" s="665"/>
      <c r="DI7" s="665"/>
      <c r="DJ7" s="665"/>
      <c r="DK7" s="665"/>
      <c r="DL7" s="665"/>
      <c r="DM7" s="665"/>
      <c r="DN7" s="665"/>
      <c r="DO7" s="665"/>
      <c r="DP7" s="666"/>
      <c r="DQ7" s="670">
        <v>4644589</v>
      </c>
      <c r="DR7" s="665"/>
      <c r="DS7" s="665"/>
      <c r="DT7" s="665"/>
      <c r="DU7" s="665"/>
      <c r="DV7" s="665"/>
      <c r="DW7" s="665"/>
      <c r="DX7" s="665"/>
      <c r="DY7" s="665"/>
      <c r="DZ7" s="665"/>
      <c r="EA7" s="665"/>
      <c r="EB7" s="665"/>
      <c r="EC7" s="708"/>
    </row>
    <row r="8" spans="2:143" ht="11.25" customHeight="1" x14ac:dyDescent="0.15">
      <c r="B8" s="661" t="s">
        <v>228</v>
      </c>
      <c r="C8" s="662"/>
      <c r="D8" s="662"/>
      <c r="E8" s="662"/>
      <c r="F8" s="662"/>
      <c r="G8" s="662"/>
      <c r="H8" s="662"/>
      <c r="I8" s="662"/>
      <c r="J8" s="662"/>
      <c r="K8" s="662"/>
      <c r="L8" s="662"/>
      <c r="M8" s="662"/>
      <c r="N8" s="662"/>
      <c r="O8" s="662"/>
      <c r="P8" s="662"/>
      <c r="Q8" s="663"/>
      <c r="R8" s="664">
        <v>76122</v>
      </c>
      <c r="S8" s="665"/>
      <c r="T8" s="665"/>
      <c r="U8" s="665"/>
      <c r="V8" s="665"/>
      <c r="W8" s="665"/>
      <c r="X8" s="665"/>
      <c r="Y8" s="666"/>
      <c r="Z8" s="691">
        <v>0.2</v>
      </c>
      <c r="AA8" s="691"/>
      <c r="AB8" s="691"/>
      <c r="AC8" s="691"/>
      <c r="AD8" s="692">
        <v>76122</v>
      </c>
      <c r="AE8" s="692"/>
      <c r="AF8" s="692"/>
      <c r="AG8" s="692"/>
      <c r="AH8" s="692"/>
      <c r="AI8" s="692"/>
      <c r="AJ8" s="692"/>
      <c r="AK8" s="692"/>
      <c r="AL8" s="667">
        <v>0.4</v>
      </c>
      <c r="AM8" s="668"/>
      <c r="AN8" s="668"/>
      <c r="AO8" s="693"/>
      <c r="AP8" s="661" t="s">
        <v>561</v>
      </c>
      <c r="AQ8" s="662"/>
      <c r="AR8" s="662"/>
      <c r="AS8" s="662"/>
      <c r="AT8" s="662"/>
      <c r="AU8" s="662"/>
      <c r="AV8" s="662"/>
      <c r="AW8" s="662"/>
      <c r="AX8" s="662"/>
      <c r="AY8" s="662"/>
      <c r="AZ8" s="662"/>
      <c r="BA8" s="662"/>
      <c r="BB8" s="662"/>
      <c r="BC8" s="662"/>
      <c r="BD8" s="662"/>
      <c r="BE8" s="662"/>
      <c r="BF8" s="663"/>
      <c r="BG8" s="664">
        <v>179707</v>
      </c>
      <c r="BH8" s="665"/>
      <c r="BI8" s="665"/>
      <c r="BJ8" s="665"/>
      <c r="BK8" s="665"/>
      <c r="BL8" s="665"/>
      <c r="BM8" s="665"/>
      <c r="BN8" s="666"/>
      <c r="BO8" s="691">
        <v>1.3</v>
      </c>
      <c r="BP8" s="691"/>
      <c r="BQ8" s="691"/>
      <c r="BR8" s="691"/>
      <c r="BS8" s="692" t="s">
        <v>342</v>
      </c>
      <c r="BT8" s="692"/>
      <c r="BU8" s="692"/>
      <c r="BV8" s="692"/>
      <c r="BW8" s="692"/>
      <c r="BX8" s="692"/>
      <c r="BY8" s="692"/>
      <c r="BZ8" s="692"/>
      <c r="CA8" s="692"/>
      <c r="CB8" s="750"/>
      <c r="CD8" s="698" t="s">
        <v>229</v>
      </c>
      <c r="CE8" s="699"/>
      <c r="CF8" s="699"/>
      <c r="CG8" s="699"/>
      <c r="CH8" s="699"/>
      <c r="CI8" s="699"/>
      <c r="CJ8" s="699"/>
      <c r="CK8" s="699"/>
      <c r="CL8" s="699"/>
      <c r="CM8" s="699"/>
      <c r="CN8" s="699"/>
      <c r="CO8" s="699"/>
      <c r="CP8" s="699"/>
      <c r="CQ8" s="700"/>
      <c r="CR8" s="664">
        <v>19244087</v>
      </c>
      <c r="CS8" s="665"/>
      <c r="CT8" s="665"/>
      <c r="CU8" s="665"/>
      <c r="CV8" s="665"/>
      <c r="CW8" s="665"/>
      <c r="CX8" s="665"/>
      <c r="CY8" s="666"/>
      <c r="CZ8" s="691">
        <v>50.3</v>
      </c>
      <c r="DA8" s="691"/>
      <c r="DB8" s="691"/>
      <c r="DC8" s="691"/>
      <c r="DD8" s="670">
        <v>36363</v>
      </c>
      <c r="DE8" s="665"/>
      <c r="DF8" s="665"/>
      <c r="DG8" s="665"/>
      <c r="DH8" s="665"/>
      <c r="DI8" s="665"/>
      <c r="DJ8" s="665"/>
      <c r="DK8" s="665"/>
      <c r="DL8" s="665"/>
      <c r="DM8" s="665"/>
      <c r="DN8" s="665"/>
      <c r="DO8" s="665"/>
      <c r="DP8" s="666"/>
      <c r="DQ8" s="670">
        <v>7003064</v>
      </c>
      <c r="DR8" s="665"/>
      <c r="DS8" s="665"/>
      <c r="DT8" s="665"/>
      <c r="DU8" s="665"/>
      <c r="DV8" s="665"/>
      <c r="DW8" s="665"/>
      <c r="DX8" s="665"/>
      <c r="DY8" s="665"/>
      <c r="DZ8" s="665"/>
      <c r="EA8" s="665"/>
      <c r="EB8" s="665"/>
      <c r="EC8" s="708"/>
    </row>
    <row r="9" spans="2:143" ht="11.25" customHeight="1" x14ac:dyDescent="0.15">
      <c r="B9" s="661" t="s">
        <v>230</v>
      </c>
      <c r="C9" s="662"/>
      <c r="D9" s="662"/>
      <c r="E9" s="662"/>
      <c r="F9" s="662"/>
      <c r="G9" s="662"/>
      <c r="H9" s="662"/>
      <c r="I9" s="662"/>
      <c r="J9" s="662"/>
      <c r="K9" s="662"/>
      <c r="L9" s="662"/>
      <c r="M9" s="662"/>
      <c r="N9" s="662"/>
      <c r="O9" s="662"/>
      <c r="P9" s="662"/>
      <c r="Q9" s="663"/>
      <c r="R9" s="664">
        <v>88838</v>
      </c>
      <c r="S9" s="665"/>
      <c r="T9" s="665"/>
      <c r="U9" s="665"/>
      <c r="V9" s="665"/>
      <c r="W9" s="665"/>
      <c r="X9" s="665"/>
      <c r="Y9" s="666"/>
      <c r="Z9" s="691">
        <v>0.2</v>
      </c>
      <c r="AA9" s="691"/>
      <c r="AB9" s="691"/>
      <c r="AC9" s="691"/>
      <c r="AD9" s="692">
        <v>88838</v>
      </c>
      <c r="AE9" s="692"/>
      <c r="AF9" s="692"/>
      <c r="AG9" s="692"/>
      <c r="AH9" s="692"/>
      <c r="AI9" s="692"/>
      <c r="AJ9" s="692"/>
      <c r="AK9" s="692"/>
      <c r="AL9" s="667">
        <v>0.4</v>
      </c>
      <c r="AM9" s="668"/>
      <c r="AN9" s="668"/>
      <c r="AO9" s="693"/>
      <c r="AP9" s="661" t="s">
        <v>562</v>
      </c>
      <c r="AQ9" s="662"/>
      <c r="AR9" s="662"/>
      <c r="AS9" s="662"/>
      <c r="AT9" s="662"/>
      <c r="AU9" s="662"/>
      <c r="AV9" s="662"/>
      <c r="AW9" s="662"/>
      <c r="AX9" s="662"/>
      <c r="AY9" s="662"/>
      <c r="AZ9" s="662"/>
      <c r="BA9" s="662"/>
      <c r="BB9" s="662"/>
      <c r="BC9" s="662"/>
      <c r="BD9" s="662"/>
      <c r="BE9" s="662"/>
      <c r="BF9" s="663"/>
      <c r="BG9" s="664">
        <v>5335405</v>
      </c>
      <c r="BH9" s="665"/>
      <c r="BI9" s="665"/>
      <c r="BJ9" s="665"/>
      <c r="BK9" s="665"/>
      <c r="BL9" s="665"/>
      <c r="BM9" s="665"/>
      <c r="BN9" s="666"/>
      <c r="BO9" s="691">
        <v>38.9</v>
      </c>
      <c r="BP9" s="691"/>
      <c r="BQ9" s="691"/>
      <c r="BR9" s="691"/>
      <c r="BS9" s="692" t="s">
        <v>563</v>
      </c>
      <c r="BT9" s="692"/>
      <c r="BU9" s="692"/>
      <c r="BV9" s="692"/>
      <c r="BW9" s="692"/>
      <c r="BX9" s="692"/>
      <c r="BY9" s="692"/>
      <c r="BZ9" s="692"/>
      <c r="CA9" s="692"/>
      <c r="CB9" s="750"/>
      <c r="CD9" s="698" t="s">
        <v>231</v>
      </c>
      <c r="CE9" s="699"/>
      <c r="CF9" s="699"/>
      <c r="CG9" s="699"/>
      <c r="CH9" s="699"/>
      <c r="CI9" s="699"/>
      <c r="CJ9" s="699"/>
      <c r="CK9" s="699"/>
      <c r="CL9" s="699"/>
      <c r="CM9" s="699"/>
      <c r="CN9" s="699"/>
      <c r="CO9" s="699"/>
      <c r="CP9" s="699"/>
      <c r="CQ9" s="700"/>
      <c r="CR9" s="664">
        <v>3591875</v>
      </c>
      <c r="CS9" s="665"/>
      <c r="CT9" s="665"/>
      <c r="CU9" s="665"/>
      <c r="CV9" s="665"/>
      <c r="CW9" s="665"/>
      <c r="CX9" s="665"/>
      <c r="CY9" s="666"/>
      <c r="CZ9" s="691">
        <v>9.4</v>
      </c>
      <c r="DA9" s="691"/>
      <c r="DB9" s="691"/>
      <c r="DC9" s="691"/>
      <c r="DD9" s="670">
        <v>7162</v>
      </c>
      <c r="DE9" s="665"/>
      <c r="DF9" s="665"/>
      <c r="DG9" s="665"/>
      <c r="DH9" s="665"/>
      <c r="DI9" s="665"/>
      <c r="DJ9" s="665"/>
      <c r="DK9" s="665"/>
      <c r="DL9" s="665"/>
      <c r="DM9" s="665"/>
      <c r="DN9" s="665"/>
      <c r="DO9" s="665"/>
      <c r="DP9" s="666"/>
      <c r="DQ9" s="670">
        <v>2516008</v>
      </c>
      <c r="DR9" s="665"/>
      <c r="DS9" s="665"/>
      <c r="DT9" s="665"/>
      <c r="DU9" s="665"/>
      <c r="DV9" s="665"/>
      <c r="DW9" s="665"/>
      <c r="DX9" s="665"/>
      <c r="DY9" s="665"/>
      <c r="DZ9" s="665"/>
      <c r="EA9" s="665"/>
      <c r="EB9" s="665"/>
      <c r="EC9" s="708"/>
    </row>
    <row r="10" spans="2:143" ht="11.25" customHeight="1" x14ac:dyDescent="0.15">
      <c r="B10" s="661" t="s">
        <v>564</v>
      </c>
      <c r="C10" s="662"/>
      <c r="D10" s="662"/>
      <c r="E10" s="662"/>
      <c r="F10" s="662"/>
      <c r="G10" s="662"/>
      <c r="H10" s="662"/>
      <c r="I10" s="662"/>
      <c r="J10" s="662"/>
      <c r="K10" s="662"/>
      <c r="L10" s="662"/>
      <c r="M10" s="662"/>
      <c r="N10" s="662"/>
      <c r="O10" s="662"/>
      <c r="P10" s="662"/>
      <c r="Q10" s="663"/>
      <c r="R10" s="664" t="s">
        <v>563</v>
      </c>
      <c r="S10" s="665"/>
      <c r="T10" s="665"/>
      <c r="U10" s="665"/>
      <c r="V10" s="665"/>
      <c r="W10" s="665"/>
      <c r="X10" s="665"/>
      <c r="Y10" s="666"/>
      <c r="Z10" s="691" t="s">
        <v>342</v>
      </c>
      <c r="AA10" s="691"/>
      <c r="AB10" s="691"/>
      <c r="AC10" s="691"/>
      <c r="AD10" s="692" t="s">
        <v>563</v>
      </c>
      <c r="AE10" s="692"/>
      <c r="AF10" s="692"/>
      <c r="AG10" s="692"/>
      <c r="AH10" s="692"/>
      <c r="AI10" s="692"/>
      <c r="AJ10" s="692"/>
      <c r="AK10" s="692"/>
      <c r="AL10" s="667" t="s">
        <v>565</v>
      </c>
      <c r="AM10" s="668"/>
      <c r="AN10" s="668"/>
      <c r="AO10" s="693"/>
      <c r="AP10" s="661" t="s">
        <v>566</v>
      </c>
      <c r="AQ10" s="662"/>
      <c r="AR10" s="662"/>
      <c r="AS10" s="662"/>
      <c r="AT10" s="662"/>
      <c r="AU10" s="662"/>
      <c r="AV10" s="662"/>
      <c r="AW10" s="662"/>
      <c r="AX10" s="662"/>
      <c r="AY10" s="662"/>
      <c r="AZ10" s="662"/>
      <c r="BA10" s="662"/>
      <c r="BB10" s="662"/>
      <c r="BC10" s="662"/>
      <c r="BD10" s="662"/>
      <c r="BE10" s="662"/>
      <c r="BF10" s="663"/>
      <c r="BG10" s="664">
        <v>328950</v>
      </c>
      <c r="BH10" s="665"/>
      <c r="BI10" s="665"/>
      <c r="BJ10" s="665"/>
      <c r="BK10" s="665"/>
      <c r="BL10" s="665"/>
      <c r="BM10" s="665"/>
      <c r="BN10" s="666"/>
      <c r="BO10" s="691">
        <v>2.4</v>
      </c>
      <c r="BP10" s="691"/>
      <c r="BQ10" s="691"/>
      <c r="BR10" s="691"/>
      <c r="BS10" s="692">
        <v>53807</v>
      </c>
      <c r="BT10" s="692"/>
      <c r="BU10" s="692"/>
      <c r="BV10" s="692"/>
      <c r="BW10" s="692"/>
      <c r="BX10" s="692"/>
      <c r="BY10" s="692"/>
      <c r="BZ10" s="692"/>
      <c r="CA10" s="692"/>
      <c r="CB10" s="750"/>
      <c r="CD10" s="698" t="s">
        <v>232</v>
      </c>
      <c r="CE10" s="699"/>
      <c r="CF10" s="699"/>
      <c r="CG10" s="699"/>
      <c r="CH10" s="699"/>
      <c r="CI10" s="699"/>
      <c r="CJ10" s="699"/>
      <c r="CK10" s="699"/>
      <c r="CL10" s="699"/>
      <c r="CM10" s="699"/>
      <c r="CN10" s="699"/>
      <c r="CO10" s="699"/>
      <c r="CP10" s="699"/>
      <c r="CQ10" s="700"/>
      <c r="CR10" s="664">
        <v>137543</v>
      </c>
      <c r="CS10" s="665"/>
      <c r="CT10" s="665"/>
      <c r="CU10" s="665"/>
      <c r="CV10" s="665"/>
      <c r="CW10" s="665"/>
      <c r="CX10" s="665"/>
      <c r="CY10" s="666"/>
      <c r="CZ10" s="691">
        <v>0.4</v>
      </c>
      <c r="DA10" s="691"/>
      <c r="DB10" s="691"/>
      <c r="DC10" s="691"/>
      <c r="DD10" s="670" t="s">
        <v>342</v>
      </c>
      <c r="DE10" s="665"/>
      <c r="DF10" s="665"/>
      <c r="DG10" s="665"/>
      <c r="DH10" s="665"/>
      <c r="DI10" s="665"/>
      <c r="DJ10" s="665"/>
      <c r="DK10" s="665"/>
      <c r="DL10" s="665"/>
      <c r="DM10" s="665"/>
      <c r="DN10" s="665"/>
      <c r="DO10" s="665"/>
      <c r="DP10" s="666"/>
      <c r="DQ10" s="670">
        <v>86310</v>
      </c>
      <c r="DR10" s="665"/>
      <c r="DS10" s="665"/>
      <c r="DT10" s="665"/>
      <c r="DU10" s="665"/>
      <c r="DV10" s="665"/>
      <c r="DW10" s="665"/>
      <c r="DX10" s="665"/>
      <c r="DY10" s="665"/>
      <c r="DZ10" s="665"/>
      <c r="EA10" s="665"/>
      <c r="EB10" s="665"/>
      <c r="EC10" s="708"/>
    </row>
    <row r="11" spans="2:143" ht="11.25" customHeight="1" x14ac:dyDescent="0.15">
      <c r="B11" s="661" t="s">
        <v>233</v>
      </c>
      <c r="C11" s="662"/>
      <c r="D11" s="662"/>
      <c r="E11" s="662"/>
      <c r="F11" s="662"/>
      <c r="G11" s="662"/>
      <c r="H11" s="662"/>
      <c r="I11" s="662"/>
      <c r="J11" s="662"/>
      <c r="K11" s="662"/>
      <c r="L11" s="662"/>
      <c r="M11" s="662"/>
      <c r="N11" s="662"/>
      <c r="O11" s="662"/>
      <c r="P11" s="662"/>
      <c r="Q11" s="663"/>
      <c r="R11" s="664">
        <v>2264472</v>
      </c>
      <c r="S11" s="665"/>
      <c r="T11" s="665"/>
      <c r="U11" s="665"/>
      <c r="V11" s="665"/>
      <c r="W11" s="665"/>
      <c r="X11" s="665"/>
      <c r="Y11" s="666"/>
      <c r="Z11" s="667">
        <v>5.6</v>
      </c>
      <c r="AA11" s="668"/>
      <c r="AB11" s="668"/>
      <c r="AC11" s="669"/>
      <c r="AD11" s="670">
        <v>2264472</v>
      </c>
      <c r="AE11" s="665"/>
      <c r="AF11" s="665"/>
      <c r="AG11" s="665"/>
      <c r="AH11" s="665"/>
      <c r="AI11" s="665"/>
      <c r="AJ11" s="665"/>
      <c r="AK11" s="666"/>
      <c r="AL11" s="667">
        <v>11.3</v>
      </c>
      <c r="AM11" s="668"/>
      <c r="AN11" s="668"/>
      <c r="AO11" s="693"/>
      <c r="AP11" s="661" t="s">
        <v>567</v>
      </c>
      <c r="AQ11" s="662"/>
      <c r="AR11" s="662"/>
      <c r="AS11" s="662"/>
      <c r="AT11" s="662"/>
      <c r="AU11" s="662"/>
      <c r="AV11" s="662"/>
      <c r="AW11" s="662"/>
      <c r="AX11" s="662"/>
      <c r="AY11" s="662"/>
      <c r="AZ11" s="662"/>
      <c r="BA11" s="662"/>
      <c r="BB11" s="662"/>
      <c r="BC11" s="662"/>
      <c r="BD11" s="662"/>
      <c r="BE11" s="662"/>
      <c r="BF11" s="663"/>
      <c r="BG11" s="664">
        <v>494421</v>
      </c>
      <c r="BH11" s="665"/>
      <c r="BI11" s="665"/>
      <c r="BJ11" s="665"/>
      <c r="BK11" s="665"/>
      <c r="BL11" s="665"/>
      <c r="BM11" s="665"/>
      <c r="BN11" s="666"/>
      <c r="BO11" s="691">
        <v>3.6</v>
      </c>
      <c r="BP11" s="691"/>
      <c r="BQ11" s="691"/>
      <c r="BR11" s="691"/>
      <c r="BS11" s="692">
        <v>140255</v>
      </c>
      <c r="BT11" s="692"/>
      <c r="BU11" s="692"/>
      <c r="BV11" s="692"/>
      <c r="BW11" s="692"/>
      <c r="BX11" s="692"/>
      <c r="BY11" s="692"/>
      <c r="BZ11" s="692"/>
      <c r="CA11" s="692"/>
      <c r="CB11" s="750"/>
      <c r="CD11" s="698" t="s">
        <v>234</v>
      </c>
      <c r="CE11" s="699"/>
      <c r="CF11" s="699"/>
      <c r="CG11" s="699"/>
      <c r="CH11" s="699"/>
      <c r="CI11" s="699"/>
      <c r="CJ11" s="699"/>
      <c r="CK11" s="699"/>
      <c r="CL11" s="699"/>
      <c r="CM11" s="699"/>
      <c r="CN11" s="699"/>
      <c r="CO11" s="699"/>
      <c r="CP11" s="699"/>
      <c r="CQ11" s="700"/>
      <c r="CR11" s="664">
        <v>431776</v>
      </c>
      <c r="CS11" s="665"/>
      <c r="CT11" s="665"/>
      <c r="CU11" s="665"/>
      <c r="CV11" s="665"/>
      <c r="CW11" s="665"/>
      <c r="CX11" s="665"/>
      <c r="CY11" s="666"/>
      <c r="CZ11" s="691">
        <v>1.1000000000000001</v>
      </c>
      <c r="DA11" s="691"/>
      <c r="DB11" s="691"/>
      <c r="DC11" s="691"/>
      <c r="DD11" s="670">
        <v>20704</v>
      </c>
      <c r="DE11" s="665"/>
      <c r="DF11" s="665"/>
      <c r="DG11" s="665"/>
      <c r="DH11" s="665"/>
      <c r="DI11" s="665"/>
      <c r="DJ11" s="665"/>
      <c r="DK11" s="665"/>
      <c r="DL11" s="665"/>
      <c r="DM11" s="665"/>
      <c r="DN11" s="665"/>
      <c r="DO11" s="665"/>
      <c r="DP11" s="666"/>
      <c r="DQ11" s="670">
        <v>345197</v>
      </c>
      <c r="DR11" s="665"/>
      <c r="DS11" s="665"/>
      <c r="DT11" s="665"/>
      <c r="DU11" s="665"/>
      <c r="DV11" s="665"/>
      <c r="DW11" s="665"/>
      <c r="DX11" s="665"/>
      <c r="DY11" s="665"/>
      <c r="DZ11" s="665"/>
      <c r="EA11" s="665"/>
      <c r="EB11" s="665"/>
      <c r="EC11" s="708"/>
    </row>
    <row r="12" spans="2:143" ht="11.25" customHeight="1" x14ac:dyDescent="0.15">
      <c r="B12" s="661" t="s">
        <v>235</v>
      </c>
      <c r="C12" s="662"/>
      <c r="D12" s="662"/>
      <c r="E12" s="662"/>
      <c r="F12" s="662"/>
      <c r="G12" s="662"/>
      <c r="H12" s="662"/>
      <c r="I12" s="662"/>
      <c r="J12" s="662"/>
      <c r="K12" s="662"/>
      <c r="L12" s="662"/>
      <c r="M12" s="662"/>
      <c r="N12" s="662"/>
      <c r="O12" s="662"/>
      <c r="P12" s="662"/>
      <c r="Q12" s="663"/>
      <c r="R12" s="664">
        <v>51345</v>
      </c>
      <c r="S12" s="665"/>
      <c r="T12" s="665"/>
      <c r="U12" s="665"/>
      <c r="V12" s="665"/>
      <c r="W12" s="665"/>
      <c r="X12" s="665"/>
      <c r="Y12" s="666"/>
      <c r="Z12" s="691">
        <v>0.1</v>
      </c>
      <c r="AA12" s="691"/>
      <c r="AB12" s="691"/>
      <c r="AC12" s="691"/>
      <c r="AD12" s="692">
        <v>51345</v>
      </c>
      <c r="AE12" s="692"/>
      <c r="AF12" s="692"/>
      <c r="AG12" s="692"/>
      <c r="AH12" s="692"/>
      <c r="AI12" s="692"/>
      <c r="AJ12" s="692"/>
      <c r="AK12" s="692"/>
      <c r="AL12" s="667">
        <v>0.3</v>
      </c>
      <c r="AM12" s="668"/>
      <c r="AN12" s="668"/>
      <c r="AO12" s="693"/>
      <c r="AP12" s="661" t="s">
        <v>568</v>
      </c>
      <c r="AQ12" s="662"/>
      <c r="AR12" s="662"/>
      <c r="AS12" s="662"/>
      <c r="AT12" s="662"/>
      <c r="AU12" s="662"/>
      <c r="AV12" s="662"/>
      <c r="AW12" s="662"/>
      <c r="AX12" s="662"/>
      <c r="AY12" s="662"/>
      <c r="AZ12" s="662"/>
      <c r="BA12" s="662"/>
      <c r="BB12" s="662"/>
      <c r="BC12" s="662"/>
      <c r="BD12" s="662"/>
      <c r="BE12" s="662"/>
      <c r="BF12" s="663"/>
      <c r="BG12" s="664">
        <v>5581291</v>
      </c>
      <c r="BH12" s="665"/>
      <c r="BI12" s="665"/>
      <c r="BJ12" s="665"/>
      <c r="BK12" s="665"/>
      <c r="BL12" s="665"/>
      <c r="BM12" s="665"/>
      <c r="BN12" s="666"/>
      <c r="BO12" s="691">
        <v>40.700000000000003</v>
      </c>
      <c r="BP12" s="691"/>
      <c r="BQ12" s="691"/>
      <c r="BR12" s="691"/>
      <c r="BS12" s="692" t="s">
        <v>565</v>
      </c>
      <c r="BT12" s="692"/>
      <c r="BU12" s="692"/>
      <c r="BV12" s="692"/>
      <c r="BW12" s="692"/>
      <c r="BX12" s="692"/>
      <c r="BY12" s="692"/>
      <c r="BZ12" s="692"/>
      <c r="CA12" s="692"/>
      <c r="CB12" s="750"/>
      <c r="CD12" s="698" t="s">
        <v>236</v>
      </c>
      <c r="CE12" s="699"/>
      <c r="CF12" s="699"/>
      <c r="CG12" s="699"/>
      <c r="CH12" s="699"/>
      <c r="CI12" s="699"/>
      <c r="CJ12" s="699"/>
      <c r="CK12" s="699"/>
      <c r="CL12" s="699"/>
      <c r="CM12" s="699"/>
      <c r="CN12" s="699"/>
      <c r="CO12" s="699"/>
      <c r="CP12" s="699"/>
      <c r="CQ12" s="700"/>
      <c r="CR12" s="664">
        <v>750672</v>
      </c>
      <c r="CS12" s="665"/>
      <c r="CT12" s="665"/>
      <c r="CU12" s="665"/>
      <c r="CV12" s="665"/>
      <c r="CW12" s="665"/>
      <c r="CX12" s="665"/>
      <c r="CY12" s="666"/>
      <c r="CZ12" s="691">
        <v>2</v>
      </c>
      <c r="DA12" s="691"/>
      <c r="DB12" s="691"/>
      <c r="DC12" s="691"/>
      <c r="DD12" s="670">
        <v>9528</v>
      </c>
      <c r="DE12" s="665"/>
      <c r="DF12" s="665"/>
      <c r="DG12" s="665"/>
      <c r="DH12" s="665"/>
      <c r="DI12" s="665"/>
      <c r="DJ12" s="665"/>
      <c r="DK12" s="665"/>
      <c r="DL12" s="665"/>
      <c r="DM12" s="665"/>
      <c r="DN12" s="665"/>
      <c r="DO12" s="665"/>
      <c r="DP12" s="666"/>
      <c r="DQ12" s="670">
        <v>460234</v>
      </c>
      <c r="DR12" s="665"/>
      <c r="DS12" s="665"/>
      <c r="DT12" s="665"/>
      <c r="DU12" s="665"/>
      <c r="DV12" s="665"/>
      <c r="DW12" s="665"/>
      <c r="DX12" s="665"/>
      <c r="DY12" s="665"/>
      <c r="DZ12" s="665"/>
      <c r="EA12" s="665"/>
      <c r="EB12" s="665"/>
      <c r="EC12" s="708"/>
    </row>
    <row r="13" spans="2:143" ht="11.25" customHeight="1" x14ac:dyDescent="0.15">
      <c r="B13" s="661" t="s">
        <v>237</v>
      </c>
      <c r="C13" s="662"/>
      <c r="D13" s="662"/>
      <c r="E13" s="662"/>
      <c r="F13" s="662"/>
      <c r="G13" s="662"/>
      <c r="H13" s="662"/>
      <c r="I13" s="662"/>
      <c r="J13" s="662"/>
      <c r="K13" s="662"/>
      <c r="L13" s="662"/>
      <c r="M13" s="662"/>
      <c r="N13" s="662"/>
      <c r="O13" s="662"/>
      <c r="P13" s="662"/>
      <c r="Q13" s="663"/>
      <c r="R13" s="664" t="s">
        <v>563</v>
      </c>
      <c r="S13" s="665"/>
      <c r="T13" s="665"/>
      <c r="U13" s="665"/>
      <c r="V13" s="665"/>
      <c r="W13" s="665"/>
      <c r="X13" s="665"/>
      <c r="Y13" s="666"/>
      <c r="Z13" s="691" t="s">
        <v>563</v>
      </c>
      <c r="AA13" s="691"/>
      <c r="AB13" s="691"/>
      <c r="AC13" s="691"/>
      <c r="AD13" s="692" t="s">
        <v>342</v>
      </c>
      <c r="AE13" s="692"/>
      <c r="AF13" s="692"/>
      <c r="AG13" s="692"/>
      <c r="AH13" s="692"/>
      <c r="AI13" s="692"/>
      <c r="AJ13" s="692"/>
      <c r="AK13" s="692"/>
      <c r="AL13" s="667" t="s">
        <v>342</v>
      </c>
      <c r="AM13" s="668"/>
      <c r="AN13" s="668"/>
      <c r="AO13" s="693"/>
      <c r="AP13" s="661" t="s">
        <v>569</v>
      </c>
      <c r="AQ13" s="662"/>
      <c r="AR13" s="662"/>
      <c r="AS13" s="662"/>
      <c r="AT13" s="662"/>
      <c r="AU13" s="662"/>
      <c r="AV13" s="662"/>
      <c r="AW13" s="662"/>
      <c r="AX13" s="662"/>
      <c r="AY13" s="662"/>
      <c r="AZ13" s="662"/>
      <c r="BA13" s="662"/>
      <c r="BB13" s="662"/>
      <c r="BC13" s="662"/>
      <c r="BD13" s="662"/>
      <c r="BE13" s="662"/>
      <c r="BF13" s="663"/>
      <c r="BG13" s="664">
        <v>5570508</v>
      </c>
      <c r="BH13" s="665"/>
      <c r="BI13" s="665"/>
      <c r="BJ13" s="665"/>
      <c r="BK13" s="665"/>
      <c r="BL13" s="665"/>
      <c r="BM13" s="665"/>
      <c r="BN13" s="666"/>
      <c r="BO13" s="691">
        <v>40.6</v>
      </c>
      <c r="BP13" s="691"/>
      <c r="BQ13" s="691"/>
      <c r="BR13" s="691"/>
      <c r="BS13" s="692" t="s">
        <v>563</v>
      </c>
      <c r="BT13" s="692"/>
      <c r="BU13" s="692"/>
      <c r="BV13" s="692"/>
      <c r="BW13" s="692"/>
      <c r="BX13" s="692"/>
      <c r="BY13" s="692"/>
      <c r="BZ13" s="692"/>
      <c r="CA13" s="692"/>
      <c r="CB13" s="750"/>
      <c r="CD13" s="698" t="s">
        <v>238</v>
      </c>
      <c r="CE13" s="699"/>
      <c r="CF13" s="699"/>
      <c r="CG13" s="699"/>
      <c r="CH13" s="699"/>
      <c r="CI13" s="699"/>
      <c r="CJ13" s="699"/>
      <c r="CK13" s="699"/>
      <c r="CL13" s="699"/>
      <c r="CM13" s="699"/>
      <c r="CN13" s="699"/>
      <c r="CO13" s="699"/>
      <c r="CP13" s="699"/>
      <c r="CQ13" s="700"/>
      <c r="CR13" s="664">
        <v>2120320</v>
      </c>
      <c r="CS13" s="665"/>
      <c r="CT13" s="665"/>
      <c r="CU13" s="665"/>
      <c r="CV13" s="665"/>
      <c r="CW13" s="665"/>
      <c r="CX13" s="665"/>
      <c r="CY13" s="666"/>
      <c r="CZ13" s="691">
        <v>5.5</v>
      </c>
      <c r="DA13" s="691"/>
      <c r="DB13" s="691"/>
      <c r="DC13" s="691"/>
      <c r="DD13" s="670">
        <v>1108556</v>
      </c>
      <c r="DE13" s="665"/>
      <c r="DF13" s="665"/>
      <c r="DG13" s="665"/>
      <c r="DH13" s="665"/>
      <c r="DI13" s="665"/>
      <c r="DJ13" s="665"/>
      <c r="DK13" s="665"/>
      <c r="DL13" s="665"/>
      <c r="DM13" s="665"/>
      <c r="DN13" s="665"/>
      <c r="DO13" s="665"/>
      <c r="DP13" s="666"/>
      <c r="DQ13" s="670">
        <v>1555209</v>
      </c>
      <c r="DR13" s="665"/>
      <c r="DS13" s="665"/>
      <c r="DT13" s="665"/>
      <c r="DU13" s="665"/>
      <c r="DV13" s="665"/>
      <c r="DW13" s="665"/>
      <c r="DX13" s="665"/>
      <c r="DY13" s="665"/>
      <c r="DZ13" s="665"/>
      <c r="EA13" s="665"/>
      <c r="EB13" s="665"/>
      <c r="EC13" s="708"/>
    </row>
    <row r="14" spans="2:143" ht="11.25" customHeight="1" x14ac:dyDescent="0.15">
      <c r="B14" s="661" t="s">
        <v>239</v>
      </c>
      <c r="C14" s="662"/>
      <c r="D14" s="662"/>
      <c r="E14" s="662"/>
      <c r="F14" s="662"/>
      <c r="G14" s="662"/>
      <c r="H14" s="662"/>
      <c r="I14" s="662"/>
      <c r="J14" s="662"/>
      <c r="K14" s="662"/>
      <c r="L14" s="662"/>
      <c r="M14" s="662"/>
      <c r="N14" s="662"/>
      <c r="O14" s="662"/>
      <c r="P14" s="662"/>
      <c r="Q14" s="663"/>
      <c r="R14" s="664" t="s">
        <v>563</v>
      </c>
      <c r="S14" s="665"/>
      <c r="T14" s="665"/>
      <c r="U14" s="665"/>
      <c r="V14" s="665"/>
      <c r="W14" s="665"/>
      <c r="X14" s="665"/>
      <c r="Y14" s="666"/>
      <c r="Z14" s="691" t="s">
        <v>563</v>
      </c>
      <c r="AA14" s="691"/>
      <c r="AB14" s="691"/>
      <c r="AC14" s="691"/>
      <c r="AD14" s="692" t="s">
        <v>565</v>
      </c>
      <c r="AE14" s="692"/>
      <c r="AF14" s="692"/>
      <c r="AG14" s="692"/>
      <c r="AH14" s="692"/>
      <c r="AI14" s="692"/>
      <c r="AJ14" s="692"/>
      <c r="AK14" s="692"/>
      <c r="AL14" s="667" t="s">
        <v>342</v>
      </c>
      <c r="AM14" s="668"/>
      <c r="AN14" s="668"/>
      <c r="AO14" s="693"/>
      <c r="AP14" s="661" t="s">
        <v>570</v>
      </c>
      <c r="AQ14" s="662"/>
      <c r="AR14" s="662"/>
      <c r="AS14" s="662"/>
      <c r="AT14" s="662"/>
      <c r="AU14" s="662"/>
      <c r="AV14" s="662"/>
      <c r="AW14" s="662"/>
      <c r="AX14" s="662"/>
      <c r="AY14" s="662"/>
      <c r="AZ14" s="662"/>
      <c r="BA14" s="662"/>
      <c r="BB14" s="662"/>
      <c r="BC14" s="662"/>
      <c r="BD14" s="662"/>
      <c r="BE14" s="662"/>
      <c r="BF14" s="663"/>
      <c r="BG14" s="664">
        <v>235443</v>
      </c>
      <c r="BH14" s="665"/>
      <c r="BI14" s="665"/>
      <c r="BJ14" s="665"/>
      <c r="BK14" s="665"/>
      <c r="BL14" s="665"/>
      <c r="BM14" s="665"/>
      <c r="BN14" s="666"/>
      <c r="BO14" s="691">
        <v>1.7</v>
      </c>
      <c r="BP14" s="691"/>
      <c r="BQ14" s="691"/>
      <c r="BR14" s="691"/>
      <c r="BS14" s="692" t="s">
        <v>563</v>
      </c>
      <c r="BT14" s="692"/>
      <c r="BU14" s="692"/>
      <c r="BV14" s="692"/>
      <c r="BW14" s="692"/>
      <c r="BX14" s="692"/>
      <c r="BY14" s="692"/>
      <c r="BZ14" s="692"/>
      <c r="CA14" s="692"/>
      <c r="CB14" s="750"/>
      <c r="CD14" s="698" t="s">
        <v>240</v>
      </c>
      <c r="CE14" s="699"/>
      <c r="CF14" s="699"/>
      <c r="CG14" s="699"/>
      <c r="CH14" s="699"/>
      <c r="CI14" s="699"/>
      <c r="CJ14" s="699"/>
      <c r="CK14" s="699"/>
      <c r="CL14" s="699"/>
      <c r="CM14" s="699"/>
      <c r="CN14" s="699"/>
      <c r="CO14" s="699"/>
      <c r="CP14" s="699"/>
      <c r="CQ14" s="700"/>
      <c r="CR14" s="664">
        <v>1133652</v>
      </c>
      <c r="CS14" s="665"/>
      <c r="CT14" s="665"/>
      <c r="CU14" s="665"/>
      <c r="CV14" s="665"/>
      <c r="CW14" s="665"/>
      <c r="CX14" s="665"/>
      <c r="CY14" s="666"/>
      <c r="CZ14" s="691">
        <v>3</v>
      </c>
      <c r="DA14" s="691"/>
      <c r="DB14" s="691"/>
      <c r="DC14" s="691"/>
      <c r="DD14" s="670">
        <v>64932</v>
      </c>
      <c r="DE14" s="665"/>
      <c r="DF14" s="665"/>
      <c r="DG14" s="665"/>
      <c r="DH14" s="665"/>
      <c r="DI14" s="665"/>
      <c r="DJ14" s="665"/>
      <c r="DK14" s="665"/>
      <c r="DL14" s="665"/>
      <c r="DM14" s="665"/>
      <c r="DN14" s="665"/>
      <c r="DO14" s="665"/>
      <c r="DP14" s="666"/>
      <c r="DQ14" s="670">
        <v>1106108</v>
      </c>
      <c r="DR14" s="665"/>
      <c r="DS14" s="665"/>
      <c r="DT14" s="665"/>
      <c r="DU14" s="665"/>
      <c r="DV14" s="665"/>
      <c r="DW14" s="665"/>
      <c r="DX14" s="665"/>
      <c r="DY14" s="665"/>
      <c r="DZ14" s="665"/>
      <c r="EA14" s="665"/>
      <c r="EB14" s="665"/>
      <c r="EC14" s="708"/>
    </row>
    <row r="15" spans="2:143" ht="11.25" customHeight="1" x14ac:dyDescent="0.15">
      <c r="B15" s="661" t="s">
        <v>241</v>
      </c>
      <c r="C15" s="662"/>
      <c r="D15" s="662"/>
      <c r="E15" s="662"/>
      <c r="F15" s="662"/>
      <c r="G15" s="662"/>
      <c r="H15" s="662"/>
      <c r="I15" s="662"/>
      <c r="J15" s="662"/>
      <c r="K15" s="662"/>
      <c r="L15" s="662"/>
      <c r="M15" s="662"/>
      <c r="N15" s="662"/>
      <c r="O15" s="662"/>
      <c r="P15" s="662"/>
      <c r="Q15" s="663"/>
      <c r="R15" s="664" t="s">
        <v>342</v>
      </c>
      <c r="S15" s="665"/>
      <c r="T15" s="665"/>
      <c r="U15" s="665"/>
      <c r="V15" s="665"/>
      <c r="W15" s="665"/>
      <c r="X15" s="665"/>
      <c r="Y15" s="666"/>
      <c r="Z15" s="691" t="s">
        <v>342</v>
      </c>
      <c r="AA15" s="691"/>
      <c r="AB15" s="691"/>
      <c r="AC15" s="691"/>
      <c r="AD15" s="692" t="s">
        <v>565</v>
      </c>
      <c r="AE15" s="692"/>
      <c r="AF15" s="692"/>
      <c r="AG15" s="692"/>
      <c r="AH15" s="692"/>
      <c r="AI15" s="692"/>
      <c r="AJ15" s="692"/>
      <c r="AK15" s="692"/>
      <c r="AL15" s="667" t="s">
        <v>565</v>
      </c>
      <c r="AM15" s="668"/>
      <c r="AN15" s="668"/>
      <c r="AO15" s="693"/>
      <c r="AP15" s="661" t="s">
        <v>571</v>
      </c>
      <c r="AQ15" s="662"/>
      <c r="AR15" s="662"/>
      <c r="AS15" s="662"/>
      <c r="AT15" s="662"/>
      <c r="AU15" s="662"/>
      <c r="AV15" s="662"/>
      <c r="AW15" s="662"/>
      <c r="AX15" s="662"/>
      <c r="AY15" s="662"/>
      <c r="AZ15" s="662"/>
      <c r="BA15" s="662"/>
      <c r="BB15" s="662"/>
      <c r="BC15" s="662"/>
      <c r="BD15" s="662"/>
      <c r="BE15" s="662"/>
      <c r="BF15" s="663"/>
      <c r="BG15" s="664">
        <v>610952</v>
      </c>
      <c r="BH15" s="665"/>
      <c r="BI15" s="665"/>
      <c r="BJ15" s="665"/>
      <c r="BK15" s="665"/>
      <c r="BL15" s="665"/>
      <c r="BM15" s="665"/>
      <c r="BN15" s="666"/>
      <c r="BO15" s="691">
        <v>4.5</v>
      </c>
      <c r="BP15" s="691"/>
      <c r="BQ15" s="691"/>
      <c r="BR15" s="691"/>
      <c r="BS15" s="692" t="s">
        <v>563</v>
      </c>
      <c r="BT15" s="692"/>
      <c r="BU15" s="692"/>
      <c r="BV15" s="692"/>
      <c r="BW15" s="692"/>
      <c r="BX15" s="692"/>
      <c r="BY15" s="692"/>
      <c r="BZ15" s="692"/>
      <c r="CA15" s="692"/>
      <c r="CB15" s="750"/>
      <c r="CD15" s="698" t="s">
        <v>242</v>
      </c>
      <c r="CE15" s="699"/>
      <c r="CF15" s="699"/>
      <c r="CG15" s="699"/>
      <c r="CH15" s="699"/>
      <c r="CI15" s="699"/>
      <c r="CJ15" s="699"/>
      <c r="CK15" s="699"/>
      <c r="CL15" s="699"/>
      <c r="CM15" s="699"/>
      <c r="CN15" s="699"/>
      <c r="CO15" s="699"/>
      <c r="CP15" s="699"/>
      <c r="CQ15" s="700"/>
      <c r="CR15" s="664">
        <v>2841357</v>
      </c>
      <c r="CS15" s="665"/>
      <c r="CT15" s="665"/>
      <c r="CU15" s="665"/>
      <c r="CV15" s="665"/>
      <c r="CW15" s="665"/>
      <c r="CX15" s="665"/>
      <c r="CY15" s="666"/>
      <c r="CZ15" s="691">
        <v>7.4</v>
      </c>
      <c r="DA15" s="691"/>
      <c r="DB15" s="691"/>
      <c r="DC15" s="691"/>
      <c r="DD15" s="670">
        <v>232568</v>
      </c>
      <c r="DE15" s="665"/>
      <c r="DF15" s="665"/>
      <c r="DG15" s="665"/>
      <c r="DH15" s="665"/>
      <c r="DI15" s="665"/>
      <c r="DJ15" s="665"/>
      <c r="DK15" s="665"/>
      <c r="DL15" s="665"/>
      <c r="DM15" s="665"/>
      <c r="DN15" s="665"/>
      <c r="DO15" s="665"/>
      <c r="DP15" s="666"/>
      <c r="DQ15" s="670">
        <v>2361701</v>
      </c>
      <c r="DR15" s="665"/>
      <c r="DS15" s="665"/>
      <c r="DT15" s="665"/>
      <c r="DU15" s="665"/>
      <c r="DV15" s="665"/>
      <c r="DW15" s="665"/>
      <c r="DX15" s="665"/>
      <c r="DY15" s="665"/>
      <c r="DZ15" s="665"/>
      <c r="EA15" s="665"/>
      <c r="EB15" s="665"/>
      <c r="EC15" s="708"/>
    </row>
    <row r="16" spans="2:143" ht="11.25" customHeight="1" x14ac:dyDescent="0.15">
      <c r="B16" s="661" t="s">
        <v>572</v>
      </c>
      <c r="C16" s="662"/>
      <c r="D16" s="662"/>
      <c r="E16" s="662"/>
      <c r="F16" s="662"/>
      <c r="G16" s="662"/>
      <c r="H16" s="662"/>
      <c r="I16" s="662"/>
      <c r="J16" s="662"/>
      <c r="K16" s="662"/>
      <c r="L16" s="662"/>
      <c r="M16" s="662"/>
      <c r="N16" s="662"/>
      <c r="O16" s="662"/>
      <c r="P16" s="662"/>
      <c r="Q16" s="663"/>
      <c r="R16" s="664">
        <v>31178</v>
      </c>
      <c r="S16" s="665"/>
      <c r="T16" s="665"/>
      <c r="U16" s="665"/>
      <c r="V16" s="665"/>
      <c r="W16" s="665"/>
      <c r="X16" s="665"/>
      <c r="Y16" s="666"/>
      <c r="Z16" s="691">
        <v>0.1</v>
      </c>
      <c r="AA16" s="691"/>
      <c r="AB16" s="691"/>
      <c r="AC16" s="691"/>
      <c r="AD16" s="692">
        <v>31178</v>
      </c>
      <c r="AE16" s="692"/>
      <c r="AF16" s="692"/>
      <c r="AG16" s="692"/>
      <c r="AH16" s="692"/>
      <c r="AI16" s="692"/>
      <c r="AJ16" s="692"/>
      <c r="AK16" s="692"/>
      <c r="AL16" s="667">
        <v>0.2</v>
      </c>
      <c r="AM16" s="668"/>
      <c r="AN16" s="668"/>
      <c r="AO16" s="693"/>
      <c r="AP16" s="661" t="s">
        <v>573</v>
      </c>
      <c r="AQ16" s="662"/>
      <c r="AR16" s="662"/>
      <c r="AS16" s="662"/>
      <c r="AT16" s="662"/>
      <c r="AU16" s="662"/>
      <c r="AV16" s="662"/>
      <c r="AW16" s="662"/>
      <c r="AX16" s="662"/>
      <c r="AY16" s="662"/>
      <c r="AZ16" s="662"/>
      <c r="BA16" s="662"/>
      <c r="BB16" s="662"/>
      <c r="BC16" s="662"/>
      <c r="BD16" s="662"/>
      <c r="BE16" s="662"/>
      <c r="BF16" s="663"/>
      <c r="BG16" s="664" t="s">
        <v>342</v>
      </c>
      <c r="BH16" s="665"/>
      <c r="BI16" s="665"/>
      <c r="BJ16" s="665"/>
      <c r="BK16" s="665"/>
      <c r="BL16" s="665"/>
      <c r="BM16" s="665"/>
      <c r="BN16" s="666"/>
      <c r="BO16" s="691" t="s">
        <v>563</v>
      </c>
      <c r="BP16" s="691"/>
      <c r="BQ16" s="691"/>
      <c r="BR16" s="691"/>
      <c r="BS16" s="692" t="s">
        <v>342</v>
      </c>
      <c r="BT16" s="692"/>
      <c r="BU16" s="692"/>
      <c r="BV16" s="692"/>
      <c r="BW16" s="692"/>
      <c r="BX16" s="692"/>
      <c r="BY16" s="692"/>
      <c r="BZ16" s="692"/>
      <c r="CA16" s="692"/>
      <c r="CB16" s="750"/>
      <c r="CD16" s="698" t="s">
        <v>243</v>
      </c>
      <c r="CE16" s="699"/>
      <c r="CF16" s="699"/>
      <c r="CG16" s="699"/>
      <c r="CH16" s="699"/>
      <c r="CI16" s="699"/>
      <c r="CJ16" s="699"/>
      <c r="CK16" s="699"/>
      <c r="CL16" s="699"/>
      <c r="CM16" s="699"/>
      <c r="CN16" s="699"/>
      <c r="CO16" s="699"/>
      <c r="CP16" s="699"/>
      <c r="CQ16" s="700"/>
      <c r="CR16" s="664">
        <v>199784</v>
      </c>
      <c r="CS16" s="665"/>
      <c r="CT16" s="665"/>
      <c r="CU16" s="665"/>
      <c r="CV16" s="665"/>
      <c r="CW16" s="665"/>
      <c r="CX16" s="665"/>
      <c r="CY16" s="666"/>
      <c r="CZ16" s="691">
        <v>0.5</v>
      </c>
      <c r="DA16" s="691"/>
      <c r="DB16" s="691"/>
      <c r="DC16" s="691"/>
      <c r="DD16" s="670" t="s">
        <v>565</v>
      </c>
      <c r="DE16" s="665"/>
      <c r="DF16" s="665"/>
      <c r="DG16" s="665"/>
      <c r="DH16" s="665"/>
      <c r="DI16" s="665"/>
      <c r="DJ16" s="665"/>
      <c r="DK16" s="665"/>
      <c r="DL16" s="665"/>
      <c r="DM16" s="665"/>
      <c r="DN16" s="665"/>
      <c r="DO16" s="665"/>
      <c r="DP16" s="666"/>
      <c r="DQ16" s="670">
        <v>155366</v>
      </c>
      <c r="DR16" s="665"/>
      <c r="DS16" s="665"/>
      <c r="DT16" s="665"/>
      <c r="DU16" s="665"/>
      <c r="DV16" s="665"/>
      <c r="DW16" s="665"/>
      <c r="DX16" s="665"/>
      <c r="DY16" s="665"/>
      <c r="DZ16" s="665"/>
      <c r="EA16" s="665"/>
      <c r="EB16" s="665"/>
      <c r="EC16" s="708"/>
    </row>
    <row r="17" spans="2:133" ht="11.25" customHeight="1" x14ac:dyDescent="0.15">
      <c r="B17" s="661" t="s">
        <v>574</v>
      </c>
      <c r="C17" s="662"/>
      <c r="D17" s="662"/>
      <c r="E17" s="662"/>
      <c r="F17" s="662"/>
      <c r="G17" s="662"/>
      <c r="H17" s="662"/>
      <c r="I17" s="662"/>
      <c r="J17" s="662"/>
      <c r="K17" s="662"/>
      <c r="L17" s="662"/>
      <c r="M17" s="662"/>
      <c r="N17" s="662"/>
      <c r="O17" s="662"/>
      <c r="P17" s="662"/>
      <c r="Q17" s="663"/>
      <c r="R17" s="664">
        <v>144855</v>
      </c>
      <c r="S17" s="665"/>
      <c r="T17" s="665"/>
      <c r="U17" s="665"/>
      <c r="V17" s="665"/>
      <c r="W17" s="665"/>
      <c r="X17" s="665"/>
      <c r="Y17" s="666"/>
      <c r="Z17" s="691">
        <v>0.4</v>
      </c>
      <c r="AA17" s="691"/>
      <c r="AB17" s="691"/>
      <c r="AC17" s="691"/>
      <c r="AD17" s="692">
        <v>144855</v>
      </c>
      <c r="AE17" s="692"/>
      <c r="AF17" s="692"/>
      <c r="AG17" s="692"/>
      <c r="AH17" s="692"/>
      <c r="AI17" s="692"/>
      <c r="AJ17" s="692"/>
      <c r="AK17" s="692"/>
      <c r="AL17" s="667">
        <v>0.7</v>
      </c>
      <c r="AM17" s="668"/>
      <c r="AN17" s="668"/>
      <c r="AO17" s="693"/>
      <c r="AP17" s="661" t="s">
        <v>575</v>
      </c>
      <c r="AQ17" s="662"/>
      <c r="AR17" s="662"/>
      <c r="AS17" s="662"/>
      <c r="AT17" s="662"/>
      <c r="AU17" s="662"/>
      <c r="AV17" s="662"/>
      <c r="AW17" s="662"/>
      <c r="AX17" s="662"/>
      <c r="AY17" s="662"/>
      <c r="AZ17" s="662"/>
      <c r="BA17" s="662"/>
      <c r="BB17" s="662"/>
      <c r="BC17" s="662"/>
      <c r="BD17" s="662"/>
      <c r="BE17" s="662"/>
      <c r="BF17" s="663"/>
      <c r="BG17" s="664" t="s">
        <v>342</v>
      </c>
      <c r="BH17" s="665"/>
      <c r="BI17" s="665"/>
      <c r="BJ17" s="665"/>
      <c r="BK17" s="665"/>
      <c r="BL17" s="665"/>
      <c r="BM17" s="665"/>
      <c r="BN17" s="666"/>
      <c r="BO17" s="691" t="s">
        <v>563</v>
      </c>
      <c r="BP17" s="691"/>
      <c r="BQ17" s="691"/>
      <c r="BR17" s="691"/>
      <c r="BS17" s="692" t="s">
        <v>565</v>
      </c>
      <c r="BT17" s="692"/>
      <c r="BU17" s="692"/>
      <c r="BV17" s="692"/>
      <c r="BW17" s="692"/>
      <c r="BX17" s="692"/>
      <c r="BY17" s="692"/>
      <c r="BZ17" s="692"/>
      <c r="CA17" s="692"/>
      <c r="CB17" s="750"/>
      <c r="CD17" s="698" t="s">
        <v>244</v>
      </c>
      <c r="CE17" s="699"/>
      <c r="CF17" s="699"/>
      <c r="CG17" s="699"/>
      <c r="CH17" s="699"/>
      <c r="CI17" s="699"/>
      <c r="CJ17" s="699"/>
      <c r="CK17" s="699"/>
      <c r="CL17" s="699"/>
      <c r="CM17" s="699"/>
      <c r="CN17" s="699"/>
      <c r="CO17" s="699"/>
      <c r="CP17" s="699"/>
      <c r="CQ17" s="700"/>
      <c r="CR17" s="664">
        <v>2488590</v>
      </c>
      <c r="CS17" s="665"/>
      <c r="CT17" s="665"/>
      <c r="CU17" s="665"/>
      <c r="CV17" s="665"/>
      <c r="CW17" s="665"/>
      <c r="CX17" s="665"/>
      <c r="CY17" s="666"/>
      <c r="CZ17" s="691">
        <v>6.5</v>
      </c>
      <c r="DA17" s="691"/>
      <c r="DB17" s="691"/>
      <c r="DC17" s="691"/>
      <c r="DD17" s="670" t="s">
        <v>342</v>
      </c>
      <c r="DE17" s="665"/>
      <c r="DF17" s="665"/>
      <c r="DG17" s="665"/>
      <c r="DH17" s="665"/>
      <c r="DI17" s="665"/>
      <c r="DJ17" s="665"/>
      <c r="DK17" s="665"/>
      <c r="DL17" s="665"/>
      <c r="DM17" s="665"/>
      <c r="DN17" s="665"/>
      <c r="DO17" s="665"/>
      <c r="DP17" s="666"/>
      <c r="DQ17" s="670">
        <v>2449769</v>
      </c>
      <c r="DR17" s="665"/>
      <c r="DS17" s="665"/>
      <c r="DT17" s="665"/>
      <c r="DU17" s="665"/>
      <c r="DV17" s="665"/>
      <c r="DW17" s="665"/>
      <c r="DX17" s="665"/>
      <c r="DY17" s="665"/>
      <c r="DZ17" s="665"/>
      <c r="EA17" s="665"/>
      <c r="EB17" s="665"/>
      <c r="EC17" s="708"/>
    </row>
    <row r="18" spans="2:133" ht="11.25" customHeight="1" x14ac:dyDescent="0.15">
      <c r="B18" s="661" t="s">
        <v>245</v>
      </c>
      <c r="C18" s="662"/>
      <c r="D18" s="662"/>
      <c r="E18" s="662"/>
      <c r="F18" s="662"/>
      <c r="G18" s="662"/>
      <c r="H18" s="662"/>
      <c r="I18" s="662"/>
      <c r="J18" s="662"/>
      <c r="K18" s="662"/>
      <c r="L18" s="662"/>
      <c r="M18" s="662"/>
      <c r="N18" s="662"/>
      <c r="O18" s="662"/>
      <c r="P18" s="662"/>
      <c r="Q18" s="663"/>
      <c r="R18" s="664">
        <v>228531</v>
      </c>
      <c r="S18" s="665"/>
      <c r="T18" s="665"/>
      <c r="U18" s="665"/>
      <c r="V18" s="665"/>
      <c r="W18" s="665"/>
      <c r="X18" s="665"/>
      <c r="Y18" s="666"/>
      <c r="Z18" s="691">
        <v>0.6</v>
      </c>
      <c r="AA18" s="691"/>
      <c r="AB18" s="691"/>
      <c r="AC18" s="691"/>
      <c r="AD18" s="692">
        <v>216620</v>
      </c>
      <c r="AE18" s="692"/>
      <c r="AF18" s="692"/>
      <c r="AG18" s="692"/>
      <c r="AH18" s="692"/>
      <c r="AI18" s="692"/>
      <c r="AJ18" s="692"/>
      <c r="AK18" s="692"/>
      <c r="AL18" s="667">
        <v>1.1000000238418579</v>
      </c>
      <c r="AM18" s="668"/>
      <c r="AN18" s="668"/>
      <c r="AO18" s="693"/>
      <c r="AP18" s="661" t="s">
        <v>576</v>
      </c>
      <c r="AQ18" s="662"/>
      <c r="AR18" s="662"/>
      <c r="AS18" s="662"/>
      <c r="AT18" s="662"/>
      <c r="AU18" s="662"/>
      <c r="AV18" s="662"/>
      <c r="AW18" s="662"/>
      <c r="AX18" s="662"/>
      <c r="AY18" s="662"/>
      <c r="AZ18" s="662"/>
      <c r="BA18" s="662"/>
      <c r="BB18" s="662"/>
      <c r="BC18" s="662"/>
      <c r="BD18" s="662"/>
      <c r="BE18" s="662"/>
      <c r="BF18" s="663"/>
      <c r="BG18" s="664" t="s">
        <v>565</v>
      </c>
      <c r="BH18" s="665"/>
      <c r="BI18" s="665"/>
      <c r="BJ18" s="665"/>
      <c r="BK18" s="665"/>
      <c r="BL18" s="665"/>
      <c r="BM18" s="665"/>
      <c r="BN18" s="666"/>
      <c r="BO18" s="691" t="s">
        <v>342</v>
      </c>
      <c r="BP18" s="691"/>
      <c r="BQ18" s="691"/>
      <c r="BR18" s="691"/>
      <c r="BS18" s="692" t="s">
        <v>563</v>
      </c>
      <c r="BT18" s="692"/>
      <c r="BU18" s="692"/>
      <c r="BV18" s="692"/>
      <c r="BW18" s="692"/>
      <c r="BX18" s="692"/>
      <c r="BY18" s="692"/>
      <c r="BZ18" s="692"/>
      <c r="CA18" s="692"/>
      <c r="CB18" s="750"/>
      <c r="CD18" s="698" t="s">
        <v>246</v>
      </c>
      <c r="CE18" s="699"/>
      <c r="CF18" s="699"/>
      <c r="CG18" s="699"/>
      <c r="CH18" s="699"/>
      <c r="CI18" s="699"/>
      <c r="CJ18" s="699"/>
      <c r="CK18" s="699"/>
      <c r="CL18" s="699"/>
      <c r="CM18" s="699"/>
      <c r="CN18" s="699"/>
      <c r="CO18" s="699"/>
      <c r="CP18" s="699"/>
      <c r="CQ18" s="700"/>
      <c r="CR18" s="664" t="s">
        <v>342</v>
      </c>
      <c r="CS18" s="665"/>
      <c r="CT18" s="665"/>
      <c r="CU18" s="665"/>
      <c r="CV18" s="665"/>
      <c r="CW18" s="665"/>
      <c r="CX18" s="665"/>
      <c r="CY18" s="666"/>
      <c r="CZ18" s="691" t="s">
        <v>565</v>
      </c>
      <c r="DA18" s="691"/>
      <c r="DB18" s="691"/>
      <c r="DC18" s="691"/>
      <c r="DD18" s="670" t="s">
        <v>565</v>
      </c>
      <c r="DE18" s="665"/>
      <c r="DF18" s="665"/>
      <c r="DG18" s="665"/>
      <c r="DH18" s="665"/>
      <c r="DI18" s="665"/>
      <c r="DJ18" s="665"/>
      <c r="DK18" s="665"/>
      <c r="DL18" s="665"/>
      <c r="DM18" s="665"/>
      <c r="DN18" s="665"/>
      <c r="DO18" s="665"/>
      <c r="DP18" s="666"/>
      <c r="DQ18" s="670" t="s">
        <v>563</v>
      </c>
      <c r="DR18" s="665"/>
      <c r="DS18" s="665"/>
      <c r="DT18" s="665"/>
      <c r="DU18" s="665"/>
      <c r="DV18" s="665"/>
      <c r="DW18" s="665"/>
      <c r="DX18" s="665"/>
      <c r="DY18" s="665"/>
      <c r="DZ18" s="665"/>
      <c r="EA18" s="665"/>
      <c r="EB18" s="665"/>
      <c r="EC18" s="708"/>
    </row>
    <row r="19" spans="2:133" ht="11.25" customHeight="1" x14ac:dyDescent="0.15">
      <c r="B19" s="661" t="s">
        <v>577</v>
      </c>
      <c r="C19" s="662"/>
      <c r="D19" s="662"/>
      <c r="E19" s="662"/>
      <c r="F19" s="662"/>
      <c r="G19" s="662"/>
      <c r="H19" s="662"/>
      <c r="I19" s="662"/>
      <c r="J19" s="662"/>
      <c r="K19" s="662"/>
      <c r="L19" s="662"/>
      <c r="M19" s="662"/>
      <c r="N19" s="662"/>
      <c r="O19" s="662"/>
      <c r="P19" s="662"/>
      <c r="Q19" s="663"/>
      <c r="R19" s="664">
        <v>116278</v>
      </c>
      <c r="S19" s="665"/>
      <c r="T19" s="665"/>
      <c r="U19" s="665"/>
      <c r="V19" s="665"/>
      <c r="W19" s="665"/>
      <c r="X19" s="665"/>
      <c r="Y19" s="666"/>
      <c r="Z19" s="691">
        <v>0.3</v>
      </c>
      <c r="AA19" s="691"/>
      <c r="AB19" s="691"/>
      <c r="AC19" s="691"/>
      <c r="AD19" s="692">
        <v>116278</v>
      </c>
      <c r="AE19" s="692"/>
      <c r="AF19" s="692"/>
      <c r="AG19" s="692"/>
      <c r="AH19" s="692"/>
      <c r="AI19" s="692"/>
      <c r="AJ19" s="692"/>
      <c r="AK19" s="692"/>
      <c r="AL19" s="667">
        <v>0.6</v>
      </c>
      <c r="AM19" s="668"/>
      <c r="AN19" s="668"/>
      <c r="AO19" s="693"/>
      <c r="AP19" s="661" t="s">
        <v>247</v>
      </c>
      <c r="AQ19" s="662"/>
      <c r="AR19" s="662"/>
      <c r="AS19" s="662"/>
      <c r="AT19" s="662"/>
      <c r="AU19" s="662"/>
      <c r="AV19" s="662"/>
      <c r="AW19" s="662"/>
      <c r="AX19" s="662"/>
      <c r="AY19" s="662"/>
      <c r="AZ19" s="662"/>
      <c r="BA19" s="662"/>
      <c r="BB19" s="662"/>
      <c r="BC19" s="662"/>
      <c r="BD19" s="662"/>
      <c r="BE19" s="662"/>
      <c r="BF19" s="663"/>
      <c r="BG19" s="664">
        <v>947307</v>
      </c>
      <c r="BH19" s="665"/>
      <c r="BI19" s="665"/>
      <c r="BJ19" s="665"/>
      <c r="BK19" s="665"/>
      <c r="BL19" s="665"/>
      <c r="BM19" s="665"/>
      <c r="BN19" s="666"/>
      <c r="BO19" s="691">
        <v>6.9</v>
      </c>
      <c r="BP19" s="691"/>
      <c r="BQ19" s="691"/>
      <c r="BR19" s="691"/>
      <c r="BS19" s="692" t="s">
        <v>563</v>
      </c>
      <c r="BT19" s="692"/>
      <c r="BU19" s="692"/>
      <c r="BV19" s="692"/>
      <c r="BW19" s="692"/>
      <c r="BX19" s="692"/>
      <c r="BY19" s="692"/>
      <c r="BZ19" s="692"/>
      <c r="CA19" s="692"/>
      <c r="CB19" s="750"/>
      <c r="CD19" s="698" t="s">
        <v>578</v>
      </c>
      <c r="CE19" s="699"/>
      <c r="CF19" s="699"/>
      <c r="CG19" s="699"/>
      <c r="CH19" s="699"/>
      <c r="CI19" s="699"/>
      <c r="CJ19" s="699"/>
      <c r="CK19" s="699"/>
      <c r="CL19" s="699"/>
      <c r="CM19" s="699"/>
      <c r="CN19" s="699"/>
      <c r="CO19" s="699"/>
      <c r="CP19" s="699"/>
      <c r="CQ19" s="700"/>
      <c r="CR19" s="664" t="s">
        <v>563</v>
      </c>
      <c r="CS19" s="665"/>
      <c r="CT19" s="665"/>
      <c r="CU19" s="665"/>
      <c r="CV19" s="665"/>
      <c r="CW19" s="665"/>
      <c r="CX19" s="665"/>
      <c r="CY19" s="666"/>
      <c r="CZ19" s="691" t="s">
        <v>563</v>
      </c>
      <c r="DA19" s="691"/>
      <c r="DB19" s="691"/>
      <c r="DC19" s="691"/>
      <c r="DD19" s="670" t="s">
        <v>563</v>
      </c>
      <c r="DE19" s="665"/>
      <c r="DF19" s="665"/>
      <c r="DG19" s="665"/>
      <c r="DH19" s="665"/>
      <c r="DI19" s="665"/>
      <c r="DJ19" s="665"/>
      <c r="DK19" s="665"/>
      <c r="DL19" s="665"/>
      <c r="DM19" s="665"/>
      <c r="DN19" s="665"/>
      <c r="DO19" s="665"/>
      <c r="DP19" s="666"/>
      <c r="DQ19" s="670" t="s">
        <v>342</v>
      </c>
      <c r="DR19" s="665"/>
      <c r="DS19" s="665"/>
      <c r="DT19" s="665"/>
      <c r="DU19" s="665"/>
      <c r="DV19" s="665"/>
      <c r="DW19" s="665"/>
      <c r="DX19" s="665"/>
      <c r="DY19" s="665"/>
      <c r="DZ19" s="665"/>
      <c r="EA19" s="665"/>
      <c r="EB19" s="665"/>
      <c r="EC19" s="708"/>
    </row>
    <row r="20" spans="2:133" ht="11.25" customHeight="1" x14ac:dyDescent="0.15">
      <c r="B20" s="661" t="s">
        <v>248</v>
      </c>
      <c r="C20" s="662"/>
      <c r="D20" s="662"/>
      <c r="E20" s="662"/>
      <c r="F20" s="662"/>
      <c r="G20" s="662"/>
      <c r="H20" s="662"/>
      <c r="I20" s="662"/>
      <c r="J20" s="662"/>
      <c r="K20" s="662"/>
      <c r="L20" s="662"/>
      <c r="M20" s="662"/>
      <c r="N20" s="662"/>
      <c r="O20" s="662"/>
      <c r="P20" s="662"/>
      <c r="Q20" s="663"/>
      <c r="R20" s="664">
        <v>10124</v>
      </c>
      <c r="S20" s="665"/>
      <c r="T20" s="665"/>
      <c r="U20" s="665"/>
      <c r="V20" s="665"/>
      <c r="W20" s="665"/>
      <c r="X20" s="665"/>
      <c r="Y20" s="666"/>
      <c r="Z20" s="691">
        <v>0</v>
      </c>
      <c r="AA20" s="691"/>
      <c r="AB20" s="691"/>
      <c r="AC20" s="691"/>
      <c r="AD20" s="692">
        <v>10124</v>
      </c>
      <c r="AE20" s="692"/>
      <c r="AF20" s="692"/>
      <c r="AG20" s="692"/>
      <c r="AH20" s="692"/>
      <c r="AI20" s="692"/>
      <c r="AJ20" s="692"/>
      <c r="AK20" s="692"/>
      <c r="AL20" s="667">
        <v>0.1</v>
      </c>
      <c r="AM20" s="668"/>
      <c r="AN20" s="668"/>
      <c r="AO20" s="693"/>
      <c r="AP20" s="661" t="s">
        <v>579</v>
      </c>
      <c r="AQ20" s="662"/>
      <c r="AR20" s="662"/>
      <c r="AS20" s="662"/>
      <c r="AT20" s="662"/>
      <c r="AU20" s="662"/>
      <c r="AV20" s="662"/>
      <c r="AW20" s="662"/>
      <c r="AX20" s="662"/>
      <c r="AY20" s="662"/>
      <c r="AZ20" s="662"/>
      <c r="BA20" s="662"/>
      <c r="BB20" s="662"/>
      <c r="BC20" s="662"/>
      <c r="BD20" s="662"/>
      <c r="BE20" s="662"/>
      <c r="BF20" s="663"/>
      <c r="BG20" s="664">
        <v>947307</v>
      </c>
      <c r="BH20" s="665"/>
      <c r="BI20" s="665"/>
      <c r="BJ20" s="665"/>
      <c r="BK20" s="665"/>
      <c r="BL20" s="665"/>
      <c r="BM20" s="665"/>
      <c r="BN20" s="666"/>
      <c r="BO20" s="691">
        <v>6.9</v>
      </c>
      <c r="BP20" s="691"/>
      <c r="BQ20" s="691"/>
      <c r="BR20" s="691"/>
      <c r="BS20" s="692" t="s">
        <v>563</v>
      </c>
      <c r="BT20" s="692"/>
      <c r="BU20" s="692"/>
      <c r="BV20" s="692"/>
      <c r="BW20" s="692"/>
      <c r="BX20" s="692"/>
      <c r="BY20" s="692"/>
      <c r="BZ20" s="692"/>
      <c r="CA20" s="692"/>
      <c r="CB20" s="750"/>
      <c r="CD20" s="698" t="s">
        <v>249</v>
      </c>
      <c r="CE20" s="699"/>
      <c r="CF20" s="699"/>
      <c r="CG20" s="699"/>
      <c r="CH20" s="699"/>
      <c r="CI20" s="699"/>
      <c r="CJ20" s="699"/>
      <c r="CK20" s="699"/>
      <c r="CL20" s="699"/>
      <c r="CM20" s="699"/>
      <c r="CN20" s="699"/>
      <c r="CO20" s="699"/>
      <c r="CP20" s="699"/>
      <c r="CQ20" s="700"/>
      <c r="CR20" s="664">
        <v>38231549</v>
      </c>
      <c r="CS20" s="665"/>
      <c r="CT20" s="665"/>
      <c r="CU20" s="665"/>
      <c r="CV20" s="665"/>
      <c r="CW20" s="665"/>
      <c r="CX20" s="665"/>
      <c r="CY20" s="666"/>
      <c r="CZ20" s="691">
        <v>100</v>
      </c>
      <c r="DA20" s="691"/>
      <c r="DB20" s="691"/>
      <c r="DC20" s="691"/>
      <c r="DD20" s="670">
        <v>1498794</v>
      </c>
      <c r="DE20" s="665"/>
      <c r="DF20" s="665"/>
      <c r="DG20" s="665"/>
      <c r="DH20" s="665"/>
      <c r="DI20" s="665"/>
      <c r="DJ20" s="665"/>
      <c r="DK20" s="665"/>
      <c r="DL20" s="665"/>
      <c r="DM20" s="665"/>
      <c r="DN20" s="665"/>
      <c r="DO20" s="665"/>
      <c r="DP20" s="666"/>
      <c r="DQ20" s="670">
        <v>22950469</v>
      </c>
      <c r="DR20" s="665"/>
      <c r="DS20" s="665"/>
      <c r="DT20" s="665"/>
      <c r="DU20" s="665"/>
      <c r="DV20" s="665"/>
      <c r="DW20" s="665"/>
      <c r="DX20" s="665"/>
      <c r="DY20" s="665"/>
      <c r="DZ20" s="665"/>
      <c r="EA20" s="665"/>
      <c r="EB20" s="665"/>
      <c r="EC20" s="708"/>
    </row>
    <row r="21" spans="2:133" ht="11.25" customHeight="1" x14ac:dyDescent="0.15">
      <c r="B21" s="661" t="s">
        <v>250</v>
      </c>
      <c r="C21" s="662"/>
      <c r="D21" s="662"/>
      <c r="E21" s="662"/>
      <c r="F21" s="662"/>
      <c r="G21" s="662"/>
      <c r="H21" s="662"/>
      <c r="I21" s="662"/>
      <c r="J21" s="662"/>
      <c r="K21" s="662"/>
      <c r="L21" s="662"/>
      <c r="M21" s="662"/>
      <c r="N21" s="662"/>
      <c r="O21" s="662"/>
      <c r="P21" s="662"/>
      <c r="Q21" s="663"/>
      <c r="R21" s="664">
        <v>3560</v>
      </c>
      <c r="S21" s="665"/>
      <c r="T21" s="665"/>
      <c r="U21" s="665"/>
      <c r="V21" s="665"/>
      <c r="W21" s="665"/>
      <c r="X21" s="665"/>
      <c r="Y21" s="666"/>
      <c r="Z21" s="691">
        <v>0</v>
      </c>
      <c r="AA21" s="691"/>
      <c r="AB21" s="691"/>
      <c r="AC21" s="691"/>
      <c r="AD21" s="692">
        <v>3560</v>
      </c>
      <c r="AE21" s="692"/>
      <c r="AF21" s="692"/>
      <c r="AG21" s="692"/>
      <c r="AH21" s="692"/>
      <c r="AI21" s="692"/>
      <c r="AJ21" s="692"/>
      <c r="AK21" s="692"/>
      <c r="AL21" s="667">
        <v>0</v>
      </c>
      <c r="AM21" s="668"/>
      <c r="AN21" s="668"/>
      <c r="AO21" s="693"/>
      <c r="AP21" s="757" t="s">
        <v>580</v>
      </c>
      <c r="AQ21" s="764"/>
      <c r="AR21" s="764"/>
      <c r="AS21" s="764"/>
      <c r="AT21" s="764"/>
      <c r="AU21" s="764"/>
      <c r="AV21" s="764"/>
      <c r="AW21" s="764"/>
      <c r="AX21" s="764"/>
      <c r="AY21" s="764"/>
      <c r="AZ21" s="764"/>
      <c r="BA21" s="764"/>
      <c r="BB21" s="764"/>
      <c r="BC21" s="764"/>
      <c r="BD21" s="764"/>
      <c r="BE21" s="764"/>
      <c r="BF21" s="759"/>
      <c r="BG21" s="664">
        <v>3070</v>
      </c>
      <c r="BH21" s="665"/>
      <c r="BI21" s="665"/>
      <c r="BJ21" s="665"/>
      <c r="BK21" s="665"/>
      <c r="BL21" s="665"/>
      <c r="BM21" s="665"/>
      <c r="BN21" s="666"/>
      <c r="BO21" s="691">
        <v>0</v>
      </c>
      <c r="BP21" s="691"/>
      <c r="BQ21" s="691"/>
      <c r="BR21" s="691"/>
      <c r="BS21" s="692" t="s">
        <v>342</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581</v>
      </c>
      <c r="C22" s="728"/>
      <c r="D22" s="728"/>
      <c r="E22" s="728"/>
      <c r="F22" s="728"/>
      <c r="G22" s="728"/>
      <c r="H22" s="728"/>
      <c r="I22" s="728"/>
      <c r="J22" s="728"/>
      <c r="K22" s="728"/>
      <c r="L22" s="728"/>
      <c r="M22" s="728"/>
      <c r="N22" s="728"/>
      <c r="O22" s="728"/>
      <c r="P22" s="728"/>
      <c r="Q22" s="729"/>
      <c r="R22" s="664">
        <v>98569</v>
      </c>
      <c r="S22" s="665"/>
      <c r="T22" s="665"/>
      <c r="U22" s="665"/>
      <c r="V22" s="665"/>
      <c r="W22" s="665"/>
      <c r="X22" s="665"/>
      <c r="Y22" s="666"/>
      <c r="Z22" s="691">
        <v>0.2</v>
      </c>
      <c r="AA22" s="691"/>
      <c r="AB22" s="691"/>
      <c r="AC22" s="691"/>
      <c r="AD22" s="692">
        <v>86658</v>
      </c>
      <c r="AE22" s="692"/>
      <c r="AF22" s="692"/>
      <c r="AG22" s="692"/>
      <c r="AH22" s="692"/>
      <c r="AI22" s="692"/>
      <c r="AJ22" s="692"/>
      <c r="AK22" s="692"/>
      <c r="AL22" s="667">
        <v>0.40000000596046448</v>
      </c>
      <c r="AM22" s="668"/>
      <c r="AN22" s="668"/>
      <c r="AO22" s="693"/>
      <c r="AP22" s="757" t="s">
        <v>582</v>
      </c>
      <c r="AQ22" s="764"/>
      <c r="AR22" s="764"/>
      <c r="AS22" s="764"/>
      <c r="AT22" s="764"/>
      <c r="AU22" s="764"/>
      <c r="AV22" s="764"/>
      <c r="AW22" s="764"/>
      <c r="AX22" s="764"/>
      <c r="AY22" s="764"/>
      <c r="AZ22" s="764"/>
      <c r="BA22" s="764"/>
      <c r="BB22" s="764"/>
      <c r="BC22" s="764"/>
      <c r="BD22" s="764"/>
      <c r="BE22" s="764"/>
      <c r="BF22" s="759"/>
      <c r="BG22" s="664" t="s">
        <v>565</v>
      </c>
      <c r="BH22" s="665"/>
      <c r="BI22" s="665"/>
      <c r="BJ22" s="665"/>
      <c r="BK22" s="665"/>
      <c r="BL22" s="665"/>
      <c r="BM22" s="665"/>
      <c r="BN22" s="666"/>
      <c r="BO22" s="691" t="s">
        <v>342</v>
      </c>
      <c r="BP22" s="691"/>
      <c r="BQ22" s="691"/>
      <c r="BR22" s="691"/>
      <c r="BS22" s="692" t="s">
        <v>342</v>
      </c>
      <c r="BT22" s="692"/>
      <c r="BU22" s="692"/>
      <c r="BV22" s="692"/>
      <c r="BW22" s="692"/>
      <c r="BX22" s="692"/>
      <c r="BY22" s="692"/>
      <c r="BZ22" s="692"/>
      <c r="CA22" s="692"/>
      <c r="CB22" s="750"/>
      <c r="CD22" s="766" t="s">
        <v>251</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252</v>
      </c>
      <c r="C23" s="662"/>
      <c r="D23" s="662"/>
      <c r="E23" s="662"/>
      <c r="F23" s="662"/>
      <c r="G23" s="662"/>
      <c r="H23" s="662"/>
      <c r="I23" s="662"/>
      <c r="J23" s="662"/>
      <c r="K23" s="662"/>
      <c r="L23" s="662"/>
      <c r="M23" s="662"/>
      <c r="N23" s="662"/>
      <c r="O23" s="662"/>
      <c r="P23" s="662"/>
      <c r="Q23" s="663"/>
      <c r="R23" s="664">
        <v>4447618</v>
      </c>
      <c r="S23" s="665"/>
      <c r="T23" s="665"/>
      <c r="U23" s="665"/>
      <c r="V23" s="665"/>
      <c r="W23" s="665"/>
      <c r="X23" s="665"/>
      <c r="Y23" s="666"/>
      <c r="Z23" s="691">
        <v>11.1</v>
      </c>
      <c r="AA23" s="691"/>
      <c r="AB23" s="691"/>
      <c r="AC23" s="691"/>
      <c r="AD23" s="692">
        <v>4083142</v>
      </c>
      <c r="AE23" s="692"/>
      <c r="AF23" s="692"/>
      <c r="AG23" s="692"/>
      <c r="AH23" s="692"/>
      <c r="AI23" s="692"/>
      <c r="AJ23" s="692"/>
      <c r="AK23" s="692"/>
      <c r="AL23" s="667">
        <v>20.3</v>
      </c>
      <c r="AM23" s="668"/>
      <c r="AN23" s="668"/>
      <c r="AO23" s="693"/>
      <c r="AP23" s="757" t="s">
        <v>583</v>
      </c>
      <c r="AQ23" s="764"/>
      <c r="AR23" s="764"/>
      <c r="AS23" s="764"/>
      <c r="AT23" s="764"/>
      <c r="AU23" s="764"/>
      <c r="AV23" s="764"/>
      <c r="AW23" s="764"/>
      <c r="AX23" s="764"/>
      <c r="AY23" s="764"/>
      <c r="AZ23" s="764"/>
      <c r="BA23" s="764"/>
      <c r="BB23" s="764"/>
      <c r="BC23" s="764"/>
      <c r="BD23" s="764"/>
      <c r="BE23" s="764"/>
      <c r="BF23" s="759"/>
      <c r="BG23" s="664">
        <v>944237</v>
      </c>
      <c r="BH23" s="665"/>
      <c r="BI23" s="665"/>
      <c r="BJ23" s="665"/>
      <c r="BK23" s="665"/>
      <c r="BL23" s="665"/>
      <c r="BM23" s="665"/>
      <c r="BN23" s="666"/>
      <c r="BO23" s="691">
        <v>6.9</v>
      </c>
      <c r="BP23" s="691"/>
      <c r="BQ23" s="691"/>
      <c r="BR23" s="691"/>
      <c r="BS23" s="692" t="s">
        <v>565</v>
      </c>
      <c r="BT23" s="692"/>
      <c r="BU23" s="692"/>
      <c r="BV23" s="692"/>
      <c r="BW23" s="692"/>
      <c r="BX23" s="692"/>
      <c r="BY23" s="692"/>
      <c r="BZ23" s="692"/>
      <c r="CA23" s="692"/>
      <c r="CB23" s="750"/>
      <c r="CD23" s="766" t="s">
        <v>217</v>
      </c>
      <c r="CE23" s="767"/>
      <c r="CF23" s="767"/>
      <c r="CG23" s="767"/>
      <c r="CH23" s="767"/>
      <c r="CI23" s="767"/>
      <c r="CJ23" s="767"/>
      <c r="CK23" s="767"/>
      <c r="CL23" s="767"/>
      <c r="CM23" s="767"/>
      <c r="CN23" s="767"/>
      <c r="CO23" s="767"/>
      <c r="CP23" s="767"/>
      <c r="CQ23" s="768"/>
      <c r="CR23" s="766" t="s">
        <v>253</v>
      </c>
      <c r="CS23" s="767"/>
      <c r="CT23" s="767"/>
      <c r="CU23" s="767"/>
      <c r="CV23" s="767"/>
      <c r="CW23" s="767"/>
      <c r="CX23" s="767"/>
      <c r="CY23" s="768"/>
      <c r="CZ23" s="766" t="s">
        <v>584</v>
      </c>
      <c r="DA23" s="767"/>
      <c r="DB23" s="767"/>
      <c r="DC23" s="768"/>
      <c r="DD23" s="766" t="s">
        <v>585</v>
      </c>
      <c r="DE23" s="767"/>
      <c r="DF23" s="767"/>
      <c r="DG23" s="767"/>
      <c r="DH23" s="767"/>
      <c r="DI23" s="767"/>
      <c r="DJ23" s="767"/>
      <c r="DK23" s="768"/>
      <c r="DL23" s="775" t="s">
        <v>254</v>
      </c>
      <c r="DM23" s="776"/>
      <c r="DN23" s="776"/>
      <c r="DO23" s="776"/>
      <c r="DP23" s="776"/>
      <c r="DQ23" s="776"/>
      <c r="DR23" s="776"/>
      <c r="DS23" s="776"/>
      <c r="DT23" s="776"/>
      <c r="DU23" s="776"/>
      <c r="DV23" s="777"/>
      <c r="DW23" s="766" t="s">
        <v>255</v>
      </c>
      <c r="DX23" s="767"/>
      <c r="DY23" s="767"/>
      <c r="DZ23" s="767"/>
      <c r="EA23" s="767"/>
      <c r="EB23" s="767"/>
      <c r="EC23" s="768"/>
    </row>
    <row r="24" spans="2:133" ht="11.25" customHeight="1" x14ac:dyDescent="0.15">
      <c r="B24" s="661" t="s">
        <v>586</v>
      </c>
      <c r="C24" s="662"/>
      <c r="D24" s="662"/>
      <c r="E24" s="662"/>
      <c r="F24" s="662"/>
      <c r="G24" s="662"/>
      <c r="H24" s="662"/>
      <c r="I24" s="662"/>
      <c r="J24" s="662"/>
      <c r="K24" s="662"/>
      <c r="L24" s="662"/>
      <c r="M24" s="662"/>
      <c r="N24" s="662"/>
      <c r="O24" s="662"/>
      <c r="P24" s="662"/>
      <c r="Q24" s="663"/>
      <c r="R24" s="664">
        <v>4083142</v>
      </c>
      <c r="S24" s="665"/>
      <c r="T24" s="665"/>
      <c r="U24" s="665"/>
      <c r="V24" s="665"/>
      <c r="W24" s="665"/>
      <c r="X24" s="665"/>
      <c r="Y24" s="666"/>
      <c r="Z24" s="691">
        <v>10.199999999999999</v>
      </c>
      <c r="AA24" s="691"/>
      <c r="AB24" s="691"/>
      <c r="AC24" s="691"/>
      <c r="AD24" s="692">
        <v>4083142</v>
      </c>
      <c r="AE24" s="692"/>
      <c r="AF24" s="692"/>
      <c r="AG24" s="692"/>
      <c r="AH24" s="692"/>
      <c r="AI24" s="692"/>
      <c r="AJ24" s="692"/>
      <c r="AK24" s="692"/>
      <c r="AL24" s="667">
        <v>20.3</v>
      </c>
      <c r="AM24" s="668"/>
      <c r="AN24" s="668"/>
      <c r="AO24" s="693"/>
      <c r="AP24" s="757" t="s">
        <v>587</v>
      </c>
      <c r="AQ24" s="764"/>
      <c r="AR24" s="764"/>
      <c r="AS24" s="764"/>
      <c r="AT24" s="764"/>
      <c r="AU24" s="764"/>
      <c r="AV24" s="764"/>
      <c r="AW24" s="764"/>
      <c r="AX24" s="764"/>
      <c r="AY24" s="764"/>
      <c r="AZ24" s="764"/>
      <c r="BA24" s="764"/>
      <c r="BB24" s="764"/>
      <c r="BC24" s="764"/>
      <c r="BD24" s="764"/>
      <c r="BE24" s="764"/>
      <c r="BF24" s="759"/>
      <c r="BG24" s="664" t="s">
        <v>565</v>
      </c>
      <c r="BH24" s="665"/>
      <c r="BI24" s="665"/>
      <c r="BJ24" s="665"/>
      <c r="BK24" s="665"/>
      <c r="BL24" s="665"/>
      <c r="BM24" s="665"/>
      <c r="BN24" s="666"/>
      <c r="BO24" s="691" t="s">
        <v>563</v>
      </c>
      <c r="BP24" s="691"/>
      <c r="BQ24" s="691"/>
      <c r="BR24" s="691"/>
      <c r="BS24" s="692" t="s">
        <v>342</v>
      </c>
      <c r="BT24" s="692"/>
      <c r="BU24" s="692"/>
      <c r="BV24" s="692"/>
      <c r="BW24" s="692"/>
      <c r="BX24" s="692"/>
      <c r="BY24" s="692"/>
      <c r="BZ24" s="692"/>
      <c r="CA24" s="692"/>
      <c r="CB24" s="750"/>
      <c r="CD24" s="720" t="s">
        <v>256</v>
      </c>
      <c r="CE24" s="721"/>
      <c r="CF24" s="721"/>
      <c r="CG24" s="721"/>
      <c r="CH24" s="721"/>
      <c r="CI24" s="721"/>
      <c r="CJ24" s="721"/>
      <c r="CK24" s="721"/>
      <c r="CL24" s="721"/>
      <c r="CM24" s="721"/>
      <c r="CN24" s="721"/>
      <c r="CO24" s="721"/>
      <c r="CP24" s="721"/>
      <c r="CQ24" s="722"/>
      <c r="CR24" s="717">
        <v>21443820</v>
      </c>
      <c r="CS24" s="718"/>
      <c r="CT24" s="718"/>
      <c r="CU24" s="718"/>
      <c r="CV24" s="718"/>
      <c r="CW24" s="718"/>
      <c r="CX24" s="718"/>
      <c r="CY24" s="761"/>
      <c r="CZ24" s="762">
        <v>56.1</v>
      </c>
      <c r="DA24" s="737"/>
      <c r="DB24" s="737"/>
      <c r="DC24" s="765"/>
      <c r="DD24" s="760">
        <v>9665121</v>
      </c>
      <c r="DE24" s="718"/>
      <c r="DF24" s="718"/>
      <c r="DG24" s="718"/>
      <c r="DH24" s="718"/>
      <c r="DI24" s="718"/>
      <c r="DJ24" s="718"/>
      <c r="DK24" s="761"/>
      <c r="DL24" s="760">
        <v>9628441</v>
      </c>
      <c r="DM24" s="718"/>
      <c r="DN24" s="718"/>
      <c r="DO24" s="718"/>
      <c r="DP24" s="718"/>
      <c r="DQ24" s="718"/>
      <c r="DR24" s="718"/>
      <c r="DS24" s="718"/>
      <c r="DT24" s="718"/>
      <c r="DU24" s="718"/>
      <c r="DV24" s="761"/>
      <c r="DW24" s="762">
        <v>45.1</v>
      </c>
      <c r="DX24" s="737"/>
      <c r="DY24" s="737"/>
      <c r="DZ24" s="737"/>
      <c r="EA24" s="737"/>
      <c r="EB24" s="737"/>
      <c r="EC24" s="763"/>
    </row>
    <row r="25" spans="2:133" ht="11.25" customHeight="1" x14ac:dyDescent="0.15">
      <c r="B25" s="661" t="s">
        <v>588</v>
      </c>
      <c r="C25" s="662"/>
      <c r="D25" s="662"/>
      <c r="E25" s="662"/>
      <c r="F25" s="662"/>
      <c r="G25" s="662"/>
      <c r="H25" s="662"/>
      <c r="I25" s="662"/>
      <c r="J25" s="662"/>
      <c r="K25" s="662"/>
      <c r="L25" s="662"/>
      <c r="M25" s="662"/>
      <c r="N25" s="662"/>
      <c r="O25" s="662"/>
      <c r="P25" s="662"/>
      <c r="Q25" s="663"/>
      <c r="R25" s="664">
        <v>364476</v>
      </c>
      <c r="S25" s="665"/>
      <c r="T25" s="665"/>
      <c r="U25" s="665"/>
      <c r="V25" s="665"/>
      <c r="W25" s="665"/>
      <c r="X25" s="665"/>
      <c r="Y25" s="666"/>
      <c r="Z25" s="691">
        <v>0.9</v>
      </c>
      <c r="AA25" s="691"/>
      <c r="AB25" s="691"/>
      <c r="AC25" s="691"/>
      <c r="AD25" s="692" t="s">
        <v>565</v>
      </c>
      <c r="AE25" s="692"/>
      <c r="AF25" s="692"/>
      <c r="AG25" s="692"/>
      <c r="AH25" s="692"/>
      <c r="AI25" s="692"/>
      <c r="AJ25" s="692"/>
      <c r="AK25" s="692"/>
      <c r="AL25" s="667" t="s">
        <v>342</v>
      </c>
      <c r="AM25" s="668"/>
      <c r="AN25" s="668"/>
      <c r="AO25" s="693"/>
      <c r="AP25" s="757" t="s">
        <v>589</v>
      </c>
      <c r="AQ25" s="764"/>
      <c r="AR25" s="764"/>
      <c r="AS25" s="764"/>
      <c r="AT25" s="764"/>
      <c r="AU25" s="764"/>
      <c r="AV25" s="764"/>
      <c r="AW25" s="764"/>
      <c r="AX25" s="764"/>
      <c r="AY25" s="764"/>
      <c r="AZ25" s="764"/>
      <c r="BA25" s="764"/>
      <c r="BB25" s="764"/>
      <c r="BC25" s="764"/>
      <c r="BD25" s="764"/>
      <c r="BE25" s="764"/>
      <c r="BF25" s="759"/>
      <c r="BG25" s="664" t="s">
        <v>565</v>
      </c>
      <c r="BH25" s="665"/>
      <c r="BI25" s="665"/>
      <c r="BJ25" s="665"/>
      <c r="BK25" s="665"/>
      <c r="BL25" s="665"/>
      <c r="BM25" s="665"/>
      <c r="BN25" s="666"/>
      <c r="BO25" s="691" t="s">
        <v>563</v>
      </c>
      <c r="BP25" s="691"/>
      <c r="BQ25" s="691"/>
      <c r="BR25" s="691"/>
      <c r="BS25" s="692" t="s">
        <v>342</v>
      </c>
      <c r="BT25" s="692"/>
      <c r="BU25" s="692"/>
      <c r="BV25" s="692"/>
      <c r="BW25" s="692"/>
      <c r="BX25" s="692"/>
      <c r="BY25" s="692"/>
      <c r="BZ25" s="692"/>
      <c r="CA25" s="692"/>
      <c r="CB25" s="750"/>
      <c r="CD25" s="698" t="s">
        <v>590</v>
      </c>
      <c r="CE25" s="699"/>
      <c r="CF25" s="699"/>
      <c r="CG25" s="699"/>
      <c r="CH25" s="699"/>
      <c r="CI25" s="699"/>
      <c r="CJ25" s="699"/>
      <c r="CK25" s="699"/>
      <c r="CL25" s="699"/>
      <c r="CM25" s="699"/>
      <c r="CN25" s="699"/>
      <c r="CO25" s="699"/>
      <c r="CP25" s="699"/>
      <c r="CQ25" s="700"/>
      <c r="CR25" s="664">
        <v>4680661</v>
      </c>
      <c r="CS25" s="675"/>
      <c r="CT25" s="675"/>
      <c r="CU25" s="675"/>
      <c r="CV25" s="675"/>
      <c r="CW25" s="675"/>
      <c r="CX25" s="675"/>
      <c r="CY25" s="676"/>
      <c r="CZ25" s="667">
        <v>12.2</v>
      </c>
      <c r="DA25" s="677"/>
      <c r="DB25" s="677"/>
      <c r="DC25" s="678"/>
      <c r="DD25" s="670">
        <v>4146399</v>
      </c>
      <c r="DE25" s="675"/>
      <c r="DF25" s="675"/>
      <c r="DG25" s="675"/>
      <c r="DH25" s="675"/>
      <c r="DI25" s="675"/>
      <c r="DJ25" s="675"/>
      <c r="DK25" s="676"/>
      <c r="DL25" s="670">
        <v>4142366</v>
      </c>
      <c r="DM25" s="675"/>
      <c r="DN25" s="675"/>
      <c r="DO25" s="675"/>
      <c r="DP25" s="675"/>
      <c r="DQ25" s="675"/>
      <c r="DR25" s="675"/>
      <c r="DS25" s="675"/>
      <c r="DT25" s="675"/>
      <c r="DU25" s="675"/>
      <c r="DV25" s="676"/>
      <c r="DW25" s="667">
        <v>19.399999999999999</v>
      </c>
      <c r="DX25" s="677"/>
      <c r="DY25" s="677"/>
      <c r="DZ25" s="677"/>
      <c r="EA25" s="677"/>
      <c r="EB25" s="677"/>
      <c r="EC25" s="709"/>
    </row>
    <row r="26" spans="2:133" ht="11.25" customHeight="1" x14ac:dyDescent="0.15">
      <c r="B26" s="661" t="s">
        <v>591</v>
      </c>
      <c r="C26" s="662"/>
      <c r="D26" s="662"/>
      <c r="E26" s="662"/>
      <c r="F26" s="662"/>
      <c r="G26" s="662"/>
      <c r="H26" s="662"/>
      <c r="I26" s="662"/>
      <c r="J26" s="662"/>
      <c r="K26" s="662"/>
      <c r="L26" s="662"/>
      <c r="M26" s="662"/>
      <c r="N26" s="662"/>
      <c r="O26" s="662"/>
      <c r="P26" s="662"/>
      <c r="Q26" s="663"/>
      <c r="R26" s="664" t="s">
        <v>565</v>
      </c>
      <c r="S26" s="665"/>
      <c r="T26" s="665"/>
      <c r="U26" s="665"/>
      <c r="V26" s="665"/>
      <c r="W26" s="665"/>
      <c r="X26" s="665"/>
      <c r="Y26" s="666"/>
      <c r="Z26" s="691" t="s">
        <v>342</v>
      </c>
      <c r="AA26" s="691"/>
      <c r="AB26" s="691"/>
      <c r="AC26" s="691"/>
      <c r="AD26" s="692" t="s">
        <v>342</v>
      </c>
      <c r="AE26" s="692"/>
      <c r="AF26" s="692"/>
      <c r="AG26" s="692"/>
      <c r="AH26" s="692"/>
      <c r="AI26" s="692"/>
      <c r="AJ26" s="692"/>
      <c r="AK26" s="692"/>
      <c r="AL26" s="667" t="s">
        <v>563</v>
      </c>
      <c r="AM26" s="668"/>
      <c r="AN26" s="668"/>
      <c r="AO26" s="693"/>
      <c r="AP26" s="757" t="s">
        <v>257</v>
      </c>
      <c r="AQ26" s="758"/>
      <c r="AR26" s="758"/>
      <c r="AS26" s="758"/>
      <c r="AT26" s="758"/>
      <c r="AU26" s="758"/>
      <c r="AV26" s="758"/>
      <c r="AW26" s="758"/>
      <c r="AX26" s="758"/>
      <c r="AY26" s="758"/>
      <c r="AZ26" s="758"/>
      <c r="BA26" s="758"/>
      <c r="BB26" s="758"/>
      <c r="BC26" s="758"/>
      <c r="BD26" s="758"/>
      <c r="BE26" s="758"/>
      <c r="BF26" s="759"/>
      <c r="BG26" s="664" t="s">
        <v>342</v>
      </c>
      <c r="BH26" s="665"/>
      <c r="BI26" s="665"/>
      <c r="BJ26" s="665"/>
      <c r="BK26" s="665"/>
      <c r="BL26" s="665"/>
      <c r="BM26" s="665"/>
      <c r="BN26" s="666"/>
      <c r="BO26" s="691" t="s">
        <v>342</v>
      </c>
      <c r="BP26" s="691"/>
      <c r="BQ26" s="691"/>
      <c r="BR26" s="691"/>
      <c r="BS26" s="692" t="s">
        <v>563</v>
      </c>
      <c r="BT26" s="692"/>
      <c r="BU26" s="692"/>
      <c r="BV26" s="692"/>
      <c r="BW26" s="692"/>
      <c r="BX26" s="692"/>
      <c r="BY26" s="692"/>
      <c r="BZ26" s="692"/>
      <c r="CA26" s="692"/>
      <c r="CB26" s="750"/>
      <c r="CD26" s="698" t="s">
        <v>258</v>
      </c>
      <c r="CE26" s="699"/>
      <c r="CF26" s="699"/>
      <c r="CG26" s="699"/>
      <c r="CH26" s="699"/>
      <c r="CI26" s="699"/>
      <c r="CJ26" s="699"/>
      <c r="CK26" s="699"/>
      <c r="CL26" s="699"/>
      <c r="CM26" s="699"/>
      <c r="CN26" s="699"/>
      <c r="CO26" s="699"/>
      <c r="CP26" s="699"/>
      <c r="CQ26" s="700"/>
      <c r="CR26" s="664">
        <v>2824416</v>
      </c>
      <c r="CS26" s="665"/>
      <c r="CT26" s="665"/>
      <c r="CU26" s="665"/>
      <c r="CV26" s="665"/>
      <c r="CW26" s="665"/>
      <c r="CX26" s="665"/>
      <c r="CY26" s="666"/>
      <c r="CZ26" s="667">
        <v>7.4</v>
      </c>
      <c r="DA26" s="677"/>
      <c r="DB26" s="677"/>
      <c r="DC26" s="678"/>
      <c r="DD26" s="670">
        <v>2431115</v>
      </c>
      <c r="DE26" s="665"/>
      <c r="DF26" s="665"/>
      <c r="DG26" s="665"/>
      <c r="DH26" s="665"/>
      <c r="DI26" s="665"/>
      <c r="DJ26" s="665"/>
      <c r="DK26" s="666"/>
      <c r="DL26" s="670" t="s">
        <v>342</v>
      </c>
      <c r="DM26" s="665"/>
      <c r="DN26" s="665"/>
      <c r="DO26" s="665"/>
      <c r="DP26" s="665"/>
      <c r="DQ26" s="665"/>
      <c r="DR26" s="665"/>
      <c r="DS26" s="665"/>
      <c r="DT26" s="665"/>
      <c r="DU26" s="665"/>
      <c r="DV26" s="666"/>
      <c r="DW26" s="667" t="s">
        <v>563</v>
      </c>
      <c r="DX26" s="677"/>
      <c r="DY26" s="677"/>
      <c r="DZ26" s="677"/>
      <c r="EA26" s="677"/>
      <c r="EB26" s="677"/>
      <c r="EC26" s="709"/>
    </row>
    <row r="27" spans="2:133" ht="11.25" customHeight="1" x14ac:dyDescent="0.15">
      <c r="B27" s="661" t="s">
        <v>592</v>
      </c>
      <c r="C27" s="662"/>
      <c r="D27" s="662"/>
      <c r="E27" s="662"/>
      <c r="F27" s="662"/>
      <c r="G27" s="662"/>
      <c r="H27" s="662"/>
      <c r="I27" s="662"/>
      <c r="J27" s="662"/>
      <c r="K27" s="662"/>
      <c r="L27" s="662"/>
      <c r="M27" s="662"/>
      <c r="N27" s="662"/>
      <c r="O27" s="662"/>
      <c r="P27" s="662"/>
      <c r="Q27" s="663"/>
      <c r="R27" s="664">
        <v>21314796</v>
      </c>
      <c r="S27" s="665"/>
      <c r="T27" s="665"/>
      <c r="U27" s="665"/>
      <c r="V27" s="665"/>
      <c r="W27" s="665"/>
      <c r="X27" s="665"/>
      <c r="Y27" s="666"/>
      <c r="Z27" s="691">
        <v>53.1</v>
      </c>
      <c r="AA27" s="691"/>
      <c r="AB27" s="691"/>
      <c r="AC27" s="691"/>
      <c r="AD27" s="692">
        <v>19994172</v>
      </c>
      <c r="AE27" s="692"/>
      <c r="AF27" s="692"/>
      <c r="AG27" s="692"/>
      <c r="AH27" s="692"/>
      <c r="AI27" s="692"/>
      <c r="AJ27" s="692"/>
      <c r="AK27" s="692"/>
      <c r="AL27" s="667">
        <v>99.5</v>
      </c>
      <c r="AM27" s="668"/>
      <c r="AN27" s="668"/>
      <c r="AO27" s="693"/>
      <c r="AP27" s="661" t="s">
        <v>259</v>
      </c>
      <c r="AQ27" s="662"/>
      <c r="AR27" s="662"/>
      <c r="AS27" s="662"/>
      <c r="AT27" s="662"/>
      <c r="AU27" s="662"/>
      <c r="AV27" s="662"/>
      <c r="AW27" s="662"/>
      <c r="AX27" s="662"/>
      <c r="AY27" s="662"/>
      <c r="AZ27" s="662"/>
      <c r="BA27" s="662"/>
      <c r="BB27" s="662"/>
      <c r="BC27" s="662"/>
      <c r="BD27" s="662"/>
      <c r="BE27" s="662"/>
      <c r="BF27" s="663"/>
      <c r="BG27" s="664">
        <v>13713476</v>
      </c>
      <c r="BH27" s="665"/>
      <c r="BI27" s="665"/>
      <c r="BJ27" s="665"/>
      <c r="BK27" s="665"/>
      <c r="BL27" s="665"/>
      <c r="BM27" s="665"/>
      <c r="BN27" s="666"/>
      <c r="BO27" s="691">
        <v>100</v>
      </c>
      <c r="BP27" s="691"/>
      <c r="BQ27" s="691"/>
      <c r="BR27" s="691"/>
      <c r="BS27" s="692">
        <v>194062</v>
      </c>
      <c r="BT27" s="692"/>
      <c r="BU27" s="692"/>
      <c r="BV27" s="692"/>
      <c r="BW27" s="692"/>
      <c r="BX27" s="692"/>
      <c r="BY27" s="692"/>
      <c r="BZ27" s="692"/>
      <c r="CA27" s="692"/>
      <c r="CB27" s="750"/>
      <c r="CD27" s="698" t="s">
        <v>593</v>
      </c>
      <c r="CE27" s="699"/>
      <c r="CF27" s="699"/>
      <c r="CG27" s="699"/>
      <c r="CH27" s="699"/>
      <c r="CI27" s="699"/>
      <c r="CJ27" s="699"/>
      <c r="CK27" s="699"/>
      <c r="CL27" s="699"/>
      <c r="CM27" s="699"/>
      <c r="CN27" s="699"/>
      <c r="CO27" s="699"/>
      <c r="CP27" s="699"/>
      <c r="CQ27" s="700"/>
      <c r="CR27" s="664">
        <v>14274569</v>
      </c>
      <c r="CS27" s="675"/>
      <c r="CT27" s="675"/>
      <c r="CU27" s="675"/>
      <c r="CV27" s="675"/>
      <c r="CW27" s="675"/>
      <c r="CX27" s="675"/>
      <c r="CY27" s="676"/>
      <c r="CZ27" s="667">
        <v>37.299999999999997</v>
      </c>
      <c r="DA27" s="677"/>
      <c r="DB27" s="677"/>
      <c r="DC27" s="678"/>
      <c r="DD27" s="670">
        <v>3068953</v>
      </c>
      <c r="DE27" s="675"/>
      <c r="DF27" s="675"/>
      <c r="DG27" s="675"/>
      <c r="DH27" s="675"/>
      <c r="DI27" s="675"/>
      <c r="DJ27" s="675"/>
      <c r="DK27" s="676"/>
      <c r="DL27" s="670">
        <v>3036306</v>
      </c>
      <c r="DM27" s="675"/>
      <c r="DN27" s="675"/>
      <c r="DO27" s="675"/>
      <c r="DP27" s="675"/>
      <c r="DQ27" s="675"/>
      <c r="DR27" s="675"/>
      <c r="DS27" s="675"/>
      <c r="DT27" s="675"/>
      <c r="DU27" s="675"/>
      <c r="DV27" s="676"/>
      <c r="DW27" s="667">
        <v>14.2</v>
      </c>
      <c r="DX27" s="677"/>
      <c r="DY27" s="677"/>
      <c r="DZ27" s="677"/>
      <c r="EA27" s="677"/>
      <c r="EB27" s="677"/>
      <c r="EC27" s="709"/>
    </row>
    <row r="28" spans="2:133" ht="11.25" customHeight="1" x14ac:dyDescent="0.15">
      <c r="B28" s="661" t="s">
        <v>594</v>
      </c>
      <c r="C28" s="662"/>
      <c r="D28" s="662"/>
      <c r="E28" s="662"/>
      <c r="F28" s="662"/>
      <c r="G28" s="662"/>
      <c r="H28" s="662"/>
      <c r="I28" s="662"/>
      <c r="J28" s="662"/>
      <c r="K28" s="662"/>
      <c r="L28" s="662"/>
      <c r="M28" s="662"/>
      <c r="N28" s="662"/>
      <c r="O28" s="662"/>
      <c r="P28" s="662"/>
      <c r="Q28" s="663"/>
      <c r="R28" s="664">
        <v>19273</v>
      </c>
      <c r="S28" s="665"/>
      <c r="T28" s="665"/>
      <c r="U28" s="665"/>
      <c r="V28" s="665"/>
      <c r="W28" s="665"/>
      <c r="X28" s="665"/>
      <c r="Y28" s="666"/>
      <c r="Z28" s="691">
        <v>0</v>
      </c>
      <c r="AA28" s="691"/>
      <c r="AB28" s="691"/>
      <c r="AC28" s="691"/>
      <c r="AD28" s="692">
        <v>19273</v>
      </c>
      <c r="AE28" s="692"/>
      <c r="AF28" s="692"/>
      <c r="AG28" s="692"/>
      <c r="AH28" s="692"/>
      <c r="AI28" s="692"/>
      <c r="AJ28" s="692"/>
      <c r="AK28" s="692"/>
      <c r="AL28" s="667">
        <v>0.1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8"/>
      <c r="CD28" s="698" t="s">
        <v>595</v>
      </c>
      <c r="CE28" s="699"/>
      <c r="CF28" s="699"/>
      <c r="CG28" s="699"/>
      <c r="CH28" s="699"/>
      <c r="CI28" s="699"/>
      <c r="CJ28" s="699"/>
      <c r="CK28" s="699"/>
      <c r="CL28" s="699"/>
      <c r="CM28" s="699"/>
      <c r="CN28" s="699"/>
      <c r="CO28" s="699"/>
      <c r="CP28" s="699"/>
      <c r="CQ28" s="700"/>
      <c r="CR28" s="664">
        <v>2488590</v>
      </c>
      <c r="CS28" s="665"/>
      <c r="CT28" s="665"/>
      <c r="CU28" s="665"/>
      <c r="CV28" s="665"/>
      <c r="CW28" s="665"/>
      <c r="CX28" s="665"/>
      <c r="CY28" s="666"/>
      <c r="CZ28" s="667">
        <v>6.5</v>
      </c>
      <c r="DA28" s="677"/>
      <c r="DB28" s="677"/>
      <c r="DC28" s="678"/>
      <c r="DD28" s="670">
        <v>2449769</v>
      </c>
      <c r="DE28" s="665"/>
      <c r="DF28" s="665"/>
      <c r="DG28" s="665"/>
      <c r="DH28" s="665"/>
      <c r="DI28" s="665"/>
      <c r="DJ28" s="665"/>
      <c r="DK28" s="666"/>
      <c r="DL28" s="670">
        <v>2449769</v>
      </c>
      <c r="DM28" s="665"/>
      <c r="DN28" s="665"/>
      <c r="DO28" s="665"/>
      <c r="DP28" s="665"/>
      <c r="DQ28" s="665"/>
      <c r="DR28" s="665"/>
      <c r="DS28" s="665"/>
      <c r="DT28" s="665"/>
      <c r="DU28" s="665"/>
      <c r="DV28" s="666"/>
      <c r="DW28" s="667">
        <v>11.5</v>
      </c>
      <c r="DX28" s="677"/>
      <c r="DY28" s="677"/>
      <c r="DZ28" s="677"/>
      <c r="EA28" s="677"/>
      <c r="EB28" s="677"/>
      <c r="EC28" s="709"/>
    </row>
    <row r="29" spans="2:133" ht="11.25" customHeight="1" x14ac:dyDescent="0.15">
      <c r="B29" s="661" t="s">
        <v>260</v>
      </c>
      <c r="C29" s="662"/>
      <c r="D29" s="662"/>
      <c r="E29" s="662"/>
      <c r="F29" s="662"/>
      <c r="G29" s="662"/>
      <c r="H29" s="662"/>
      <c r="I29" s="662"/>
      <c r="J29" s="662"/>
      <c r="K29" s="662"/>
      <c r="L29" s="662"/>
      <c r="M29" s="662"/>
      <c r="N29" s="662"/>
      <c r="O29" s="662"/>
      <c r="P29" s="662"/>
      <c r="Q29" s="663"/>
      <c r="R29" s="664">
        <v>306595</v>
      </c>
      <c r="S29" s="665"/>
      <c r="T29" s="665"/>
      <c r="U29" s="665"/>
      <c r="V29" s="665"/>
      <c r="W29" s="665"/>
      <c r="X29" s="665"/>
      <c r="Y29" s="666"/>
      <c r="Z29" s="691">
        <v>0.8</v>
      </c>
      <c r="AA29" s="691"/>
      <c r="AB29" s="691"/>
      <c r="AC29" s="691"/>
      <c r="AD29" s="692" t="s">
        <v>565</v>
      </c>
      <c r="AE29" s="692"/>
      <c r="AF29" s="692"/>
      <c r="AG29" s="692"/>
      <c r="AH29" s="692"/>
      <c r="AI29" s="692"/>
      <c r="AJ29" s="692"/>
      <c r="AK29" s="692"/>
      <c r="AL29" s="667" t="s">
        <v>342</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261</v>
      </c>
      <c r="CE29" s="752"/>
      <c r="CF29" s="698" t="s">
        <v>596</v>
      </c>
      <c r="CG29" s="699"/>
      <c r="CH29" s="699"/>
      <c r="CI29" s="699"/>
      <c r="CJ29" s="699"/>
      <c r="CK29" s="699"/>
      <c r="CL29" s="699"/>
      <c r="CM29" s="699"/>
      <c r="CN29" s="699"/>
      <c r="CO29" s="699"/>
      <c r="CP29" s="699"/>
      <c r="CQ29" s="700"/>
      <c r="CR29" s="664">
        <v>2488590</v>
      </c>
      <c r="CS29" s="675"/>
      <c r="CT29" s="675"/>
      <c r="CU29" s="675"/>
      <c r="CV29" s="675"/>
      <c r="CW29" s="675"/>
      <c r="CX29" s="675"/>
      <c r="CY29" s="676"/>
      <c r="CZ29" s="667">
        <v>6.5</v>
      </c>
      <c r="DA29" s="677"/>
      <c r="DB29" s="677"/>
      <c r="DC29" s="678"/>
      <c r="DD29" s="670">
        <v>2449769</v>
      </c>
      <c r="DE29" s="675"/>
      <c r="DF29" s="675"/>
      <c r="DG29" s="675"/>
      <c r="DH29" s="675"/>
      <c r="DI29" s="675"/>
      <c r="DJ29" s="675"/>
      <c r="DK29" s="676"/>
      <c r="DL29" s="670">
        <v>2449769</v>
      </c>
      <c r="DM29" s="675"/>
      <c r="DN29" s="675"/>
      <c r="DO29" s="675"/>
      <c r="DP29" s="675"/>
      <c r="DQ29" s="675"/>
      <c r="DR29" s="675"/>
      <c r="DS29" s="675"/>
      <c r="DT29" s="675"/>
      <c r="DU29" s="675"/>
      <c r="DV29" s="676"/>
      <c r="DW29" s="667">
        <v>11.5</v>
      </c>
      <c r="DX29" s="677"/>
      <c r="DY29" s="677"/>
      <c r="DZ29" s="677"/>
      <c r="EA29" s="677"/>
      <c r="EB29" s="677"/>
      <c r="EC29" s="709"/>
    </row>
    <row r="30" spans="2:133" ht="11.25" customHeight="1" x14ac:dyDescent="0.15">
      <c r="B30" s="661" t="s">
        <v>262</v>
      </c>
      <c r="C30" s="662"/>
      <c r="D30" s="662"/>
      <c r="E30" s="662"/>
      <c r="F30" s="662"/>
      <c r="G30" s="662"/>
      <c r="H30" s="662"/>
      <c r="I30" s="662"/>
      <c r="J30" s="662"/>
      <c r="K30" s="662"/>
      <c r="L30" s="662"/>
      <c r="M30" s="662"/>
      <c r="N30" s="662"/>
      <c r="O30" s="662"/>
      <c r="P30" s="662"/>
      <c r="Q30" s="663"/>
      <c r="R30" s="664">
        <v>253131</v>
      </c>
      <c r="S30" s="665"/>
      <c r="T30" s="665"/>
      <c r="U30" s="665"/>
      <c r="V30" s="665"/>
      <c r="W30" s="665"/>
      <c r="X30" s="665"/>
      <c r="Y30" s="666"/>
      <c r="Z30" s="691">
        <v>0.6</v>
      </c>
      <c r="AA30" s="691"/>
      <c r="AB30" s="691"/>
      <c r="AC30" s="691"/>
      <c r="AD30" s="692">
        <v>51494</v>
      </c>
      <c r="AE30" s="692"/>
      <c r="AF30" s="692"/>
      <c r="AG30" s="692"/>
      <c r="AH30" s="692"/>
      <c r="AI30" s="692"/>
      <c r="AJ30" s="692"/>
      <c r="AK30" s="692"/>
      <c r="AL30" s="667">
        <v>0.3</v>
      </c>
      <c r="AM30" s="668"/>
      <c r="AN30" s="668"/>
      <c r="AO30" s="693"/>
      <c r="AP30" s="723" t="s">
        <v>217</v>
      </c>
      <c r="AQ30" s="724"/>
      <c r="AR30" s="724"/>
      <c r="AS30" s="724"/>
      <c r="AT30" s="724"/>
      <c r="AU30" s="724"/>
      <c r="AV30" s="724"/>
      <c r="AW30" s="724"/>
      <c r="AX30" s="724"/>
      <c r="AY30" s="724"/>
      <c r="AZ30" s="724"/>
      <c r="BA30" s="724"/>
      <c r="BB30" s="724"/>
      <c r="BC30" s="724"/>
      <c r="BD30" s="724"/>
      <c r="BE30" s="724"/>
      <c r="BF30" s="725"/>
      <c r="BG30" s="723" t="s">
        <v>263</v>
      </c>
      <c r="BH30" s="748"/>
      <c r="BI30" s="748"/>
      <c r="BJ30" s="748"/>
      <c r="BK30" s="748"/>
      <c r="BL30" s="748"/>
      <c r="BM30" s="748"/>
      <c r="BN30" s="748"/>
      <c r="BO30" s="748"/>
      <c r="BP30" s="748"/>
      <c r="BQ30" s="749"/>
      <c r="BR30" s="723" t="s">
        <v>264</v>
      </c>
      <c r="BS30" s="748"/>
      <c r="BT30" s="748"/>
      <c r="BU30" s="748"/>
      <c r="BV30" s="748"/>
      <c r="BW30" s="748"/>
      <c r="BX30" s="748"/>
      <c r="BY30" s="748"/>
      <c r="BZ30" s="748"/>
      <c r="CA30" s="748"/>
      <c r="CB30" s="749"/>
      <c r="CD30" s="753"/>
      <c r="CE30" s="754"/>
      <c r="CF30" s="698" t="s">
        <v>597</v>
      </c>
      <c r="CG30" s="699"/>
      <c r="CH30" s="699"/>
      <c r="CI30" s="699"/>
      <c r="CJ30" s="699"/>
      <c r="CK30" s="699"/>
      <c r="CL30" s="699"/>
      <c r="CM30" s="699"/>
      <c r="CN30" s="699"/>
      <c r="CO30" s="699"/>
      <c r="CP30" s="699"/>
      <c r="CQ30" s="700"/>
      <c r="CR30" s="664">
        <v>2369742</v>
      </c>
      <c r="CS30" s="665"/>
      <c r="CT30" s="665"/>
      <c r="CU30" s="665"/>
      <c r="CV30" s="665"/>
      <c r="CW30" s="665"/>
      <c r="CX30" s="665"/>
      <c r="CY30" s="666"/>
      <c r="CZ30" s="667">
        <v>6.2</v>
      </c>
      <c r="DA30" s="677"/>
      <c r="DB30" s="677"/>
      <c r="DC30" s="678"/>
      <c r="DD30" s="670">
        <v>2330922</v>
      </c>
      <c r="DE30" s="665"/>
      <c r="DF30" s="665"/>
      <c r="DG30" s="665"/>
      <c r="DH30" s="665"/>
      <c r="DI30" s="665"/>
      <c r="DJ30" s="665"/>
      <c r="DK30" s="666"/>
      <c r="DL30" s="670">
        <v>2330922</v>
      </c>
      <c r="DM30" s="665"/>
      <c r="DN30" s="665"/>
      <c r="DO30" s="665"/>
      <c r="DP30" s="665"/>
      <c r="DQ30" s="665"/>
      <c r="DR30" s="665"/>
      <c r="DS30" s="665"/>
      <c r="DT30" s="665"/>
      <c r="DU30" s="665"/>
      <c r="DV30" s="666"/>
      <c r="DW30" s="667">
        <v>10.9</v>
      </c>
      <c r="DX30" s="677"/>
      <c r="DY30" s="677"/>
      <c r="DZ30" s="677"/>
      <c r="EA30" s="677"/>
      <c r="EB30" s="677"/>
      <c r="EC30" s="709"/>
    </row>
    <row r="31" spans="2:133" ht="11.25" customHeight="1" x14ac:dyDescent="0.15">
      <c r="B31" s="661" t="s">
        <v>265</v>
      </c>
      <c r="C31" s="662"/>
      <c r="D31" s="662"/>
      <c r="E31" s="662"/>
      <c r="F31" s="662"/>
      <c r="G31" s="662"/>
      <c r="H31" s="662"/>
      <c r="I31" s="662"/>
      <c r="J31" s="662"/>
      <c r="K31" s="662"/>
      <c r="L31" s="662"/>
      <c r="M31" s="662"/>
      <c r="N31" s="662"/>
      <c r="O31" s="662"/>
      <c r="P31" s="662"/>
      <c r="Q31" s="663"/>
      <c r="R31" s="664">
        <v>335513</v>
      </c>
      <c r="S31" s="665"/>
      <c r="T31" s="665"/>
      <c r="U31" s="665"/>
      <c r="V31" s="665"/>
      <c r="W31" s="665"/>
      <c r="X31" s="665"/>
      <c r="Y31" s="666"/>
      <c r="Z31" s="691">
        <v>0.8</v>
      </c>
      <c r="AA31" s="691"/>
      <c r="AB31" s="691"/>
      <c r="AC31" s="691"/>
      <c r="AD31" s="692" t="s">
        <v>565</v>
      </c>
      <c r="AE31" s="692"/>
      <c r="AF31" s="692"/>
      <c r="AG31" s="692"/>
      <c r="AH31" s="692"/>
      <c r="AI31" s="692"/>
      <c r="AJ31" s="692"/>
      <c r="AK31" s="692"/>
      <c r="AL31" s="667" t="s">
        <v>342</v>
      </c>
      <c r="AM31" s="668"/>
      <c r="AN31" s="668"/>
      <c r="AO31" s="693"/>
      <c r="AP31" s="739" t="s">
        <v>266</v>
      </c>
      <c r="AQ31" s="740"/>
      <c r="AR31" s="740"/>
      <c r="AS31" s="740"/>
      <c r="AT31" s="745" t="s">
        <v>267</v>
      </c>
      <c r="AU31" s="366"/>
      <c r="AV31" s="366"/>
      <c r="AW31" s="366"/>
      <c r="AX31" s="732" t="s">
        <v>186</v>
      </c>
      <c r="AY31" s="733"/>
      <c r="AZ31" s="733"/>
      <c r="BA31" s="733"/>
      <c r="BB31" s="733"/>
      <c r="BC31" s="733"/>
      <c r="BD31" s="733"/>
      <c r="BE31" s="733"/>
      <c r="BF31" s="734"/>
      <c r="BG31" s="735">
        <v>99.2</v>
      </c>
      <c r="BH31" s="736"/>
      <c r="BI31" s="736"/>
      <c r="BJ31" s="736"/>
      <c r="BK31" s="736"/>
      <c r="BL31" s="736"/>
      <c r="BM31" s="737">
        <v>95.4</v>
      </c>
      <c r="BN31" s="736"/>
      <c r="BO31" s="736"/>
      <c r="BP31" s="736"/>
      <c r="BQ31" s="738"/>
      <c r="BR31" s="735">
        <v>98.4</v>
      </c>
      <c r="BS31" s="736"/>
      <c r="BT31" s="736"/>
      <c r="BU31" s="736"/>
      <c r="BV31" s="736"/>
      <c r="BW31" s="736"/>
      <c r="BX31" s="737">
        <v>94.1</v>
      </c>
      <c r="BY31" s="736"/>
      <c r="BZ31" s="736"/>
      <c r="CA31" s="736"/>
      <c r="CB31" s="738"/>
      <c r="CD31" s="753"/>
      <c r="CE31" s="754"/>
      <c r="CF31" s="698" t="s">
        <v>598</v>
      </c>
      <c r="CG31" s="699"/>
      <c r="CH31" s="699"/>
      <c r="CI31" s="699"/>
      <c r="CJ31" s="699"/>
      <c r="CK31" s="699"/>
      <c r="CL31" s="699"/>
      <c r="CM31" s="699"/>
      <c r="CN31" s="699"/>
      <c r="CO31" s="699"/>
      <c r="CP31" s="699"/>
      <c r="CQ31" s="700"/>
      <c r="CR31" s="664">
        <v>118848</v>
      </c>
      <c r="CS31" s="675"/>
      <c r="CT31" s="675"/>
      <c r="CU31" s="675"/>
      <c r="CV31" s="675"/>
      <c r="CW31" s="675"/>
      <c r="CX31" s="675"/>
      <c r="CY31" s="676"/>
      <c r="CZ31" s="667">
        <v>0.3</v>
      </c>
      <c r="DA31" s="677"/>
      <c r="DB31" s="677"/>
      <c r="DC31" s="678"/>
      <c r="DD31" s="670">
        <v>118847</v>
      </c>
      <c r="DE31" s="675"/>
      <c r="DF31" s="675"/>
      <c r="DG31" s="675"/>
      <c r="DH31" s="675"/>
      <c r="DI31" s="675"/>
      <c r="DJ31" s="675"/>
      <c r="DK31" s="676"/>
      <c r="DL31" s="670">
        <v>118847</v>
      </c>
      <c r="DM31" s="675"/>
      <c r="DN31" s="675"/>
      <c r="DO31" s="675"/>
      <c r="DP31" s="675"/>
      <c r="DQ31" s="675"/>
      <c r="DR31" s="675"/>
      <c r="DS31" s="675"/>
      <c r="DT31" s="675"/>
      <c r="DU31" s="675"/>
      <c r="DV31" s="676"/>
      <c r="DW31" s="667">
        <v>0.6</v>
      </c>
      <c r="DX31" s="677"/>
      <c r="DY31" s="677"/>
      <c r="DZ31" s="677"/>
      <c r="EA31" s="677"/>
      <c r="EB31" s="677"/>
      <c r="EC31" s="709"/>
    </row>
    <row r="32" spans="2:133" ht="11.25" customHeight="1" x14ac:dyDescent="0.15">
      <c r="B32" s="661" t="s">
        <v>268</v>
      </c>
      <c r="C32" s="662"/>
      <c r="D32" s="662"/>
      <c r="E32" s="662"/>
      <c r="F32" s="662"/>
      <c r="G32" s="662"/>
      <c r="H32" s="662"/>
      <c r="I32" s="662"/>
      <c r="J32" s="662"/>
      <c r="K32" s="662"/>
      <c r="L32" s="662"/>
      <c r="M32" s="662"/>
      <c r="N32" s="662"/>
      <c r="O32" s="662"/>
      <c r="P32" s="662"/>
      <c r="Q32" s="663"/>
      <c r="R32" s="664">
        <v>11390225</v>
      </c>
      <c r="S32" s="665"/>
      <c r="T32" s="665"/>
      <c r="U32" s="665"/>
      <c r="V32" s="665"/>
      <c r="W32" s="665"/>
      <c r="X32" s="665"/>
      <c r="Y32" s="666"/>
      <c r="Z32" s="691">
        <v>28.4</v>
      </c>
      <c r="AA32" s="691"/>
      <c r="AB32" s="691"/>
      <c r="AC32" s="691"/>
      <c r="AD32" s="692" t="s">
        <v>563</v>
      </c>
      <c r="AE32" s="692"/>
      <c r="AF32" s="692"/>
      <c r="AG32" s="692"/>
      <c r="AH32" s="692"/>
      <c r="AI32" s="692"/>
      <c r="AJ32" s="692"/>
      <c r="AK32" s="692"/>
      <c r="AL32" s="667" t="s">
        <v>342</v>
      </c>
      <c r="AM32" s="668"/>
      <c r="AN32" s="668"/>
      <c r="AO32" s="693"/>
      <c r="AP32" s="741"/>
      <c r="AQ32" s="742"/>
      <c r="AR32" s="742"/>
      <c r="AS32" s="742"/>
      <c r="AT32" s="746"/>
      <c r="AU32" s="362" t="s">
        <v>599</v>
      </c>
      <c r="AV32" s="362"/>
      <c r="AW32" s="362"/>
      <c r="AX32" s="661" t="s">
        <v>269</v>
      </c>
      <c r="AY32" s="662"/>
      <c r="AZ32" s="662"/>
      <c r="BA32" s="662"/>
      <c r="BB32" s="662"/>
      <c r="BC32" s="662"/>
      <c r="BD32" s="662"/>
      <c r="BE32" s="662"/>
      <c r="BF32" s="663"/>
      <c r="BG32" s="730">
        <v>99.1</v>
      </c>
      <c r="BH32" s="675"/>
      <c r="BI32" s="675"/>
      <c r="BJ32" s="675"/>
      <c r="BK32" s="675"/>
      <c r="BL32" s="675"/>
      <c r="BM32" s="668">
        <v>95.1</v>
      </c>
      <c r="BN32" s="731"/>
      <c r="BO32" s="731"/>
      <c r="BP32" s="731"/>
      <c r="BQ32" s="707"/>
      <c r="BR32" s="730">
        <v>98.9</v>
      </c>
      <c r="BS32" s="675"/>
      <c r="BT32" s="675"/>
      <c r="BU32" s="675"/>
      <c r="BV32" s="675"/>
      <c r="BW32" s="675"/>
      <c r="BX32" s="668">
        <v>94.4</v>
      </c>
      <c r="BY32" s="731"/>
      <c r="BZ32" s="731"/>
      <c r="CA32" s="731"/>
      <c r="CB32" s="707"/>
      <c r="CD32" s="755"/>
      <c r="CE32" s="756"/>
      <c r="CF32" s="698" t="s">
        <v>600</v>
      </c>
      <c r="CG32" s="699"/>
      <c r="CH32" s="699"/>
      <c r="CI32" s="699"/>
      <c r="CJ32" s="699"/>
      <c r="CK32" s="699"/>
      <c r="CL32" s="699"/>
      <c r="CM32" s="699"/>
      <c r="CN32" s="699"/>
      <c r="CO32" s="699"/>
      <c r="CP32" s="699"/>
      <c r="CQ32" s="700"/>
      <c r="CR32" s="664" t="s">
        <v>563</v>
      </c>
      <c r="CS32" s="665"/>
      <c r="CT32" s="665"/>
      <c r="CU32" s="665"/>
      <c r="CV32" s="665"/>
      <c r="CW32" s="665"/>
      <c r="CX32" s="665"/>
      <c r="CY32" s="666"/>
      <c r="CZ32" s="667" t="s">
        <v>342</v>
      </c>
      <c r="DA32" s="677"/>
      <c r="DB32" s="677"/>
      <c r="DC32" s="678"/>
      <c r="DD32" s="670" t="s">
        <v>563</v>
      </c>
      <c r="DE32" s="665"/>
      <c r="DF32" s="665"/>
      <c r="DG32" s="665"/>
      <c r="DH32" s="665"/>
      <c r="DI32" s="665"/>
      <c r="DJ32" s="665"/>
      <c r="DK32" s="666"/>
      <c r="DL32" s="670" t="s">
        <v>565</v>
      </c>
      <c r="DM32" s="665"/>
      <c r="DN32" s="665"/>
      <c r="DO32" s="665"/>
      <c r="DP32" s="665"/>
      <c r="DQ32" s="665"/>
      <c r="DR32" s="665"/>
      <c r="DS32" s="665"/>
      <c r="DT32" s="665"/>
      <c r="DU32" s="665"/>
      <c r="DV32" s="666"/>
      <c r="DW32" s="667" t="s">
        <v>565</v>
      </c>
      <c r="DX32" s="677"/>
      <c r="DY32" s="677"/>
      <c r="DZ32" s="677"/>
      <c r="EA32" s="677"/>
      <c r="EB32" s="677"/>
      <c r="EC32" s="709"/>
    </row>
    <row r="33" spans="2:133" ht="11.25" customHeight="1" x14ac:dyDescent="0.15">
      <c r="B33" s="727" t="s">
        <v>270</v>
      </c>
      <c r="C33" s="728"/>
      <c r="D33" s="728"/>
      <c r="E33" s="728"/>
      <c r="F33" s="728"/>
      <c r="G33" s="728"/>
      <c r="H33" s="728"/>
      <c r="I33" s="728"/>
      <c r="J33" s="728"/>
      <c r="K33" s="728"/>
      <c r="L33" s="728"/>
      <c r="M33" s="728"/>
      <c r="N33" s="728"/>
      <c r="O33" s="728"/>
      <c r="P33" s="728"/>
      <c r="Q33" s="729"/>
      <c r="R33" s="664">
        <v>1427</v>
      </c>
      <c r="S33" s="665"/>
      <c r="T33" s="665"/>
      <c r="U33" s="665"/>
      <c r="V33" s="665"/>
      <c r="W33" s="665"/>
      <c r="X33" s="665"/>
      <c r="Y33" s="666"/>
      <c r="Z33" s="691">
        <v>0</v>
      </c>
      <c r="AA33" s="691"/>
      <c r="AB33" s="691"/>
      <c r="AC33" s="691"/>
      <c r="AD33" s="692">
        <v>1427</v>
      </c>
      <c r="AE33" s="692"/>
      <c r="AF33" s="692"/>
      <c r="AG33" s="692"/>
      <c r="AH33" s="692"/>
      <c r="AI33" s="692"/>
      <c r="AJ33" s="692"/>
      <c r="AK33" s="692"/>
      <c r="AL33" s="667">
        <v>0</v>
      </c>
      <c r="AM33" s="668"/>
      <c r="AN33" s="668"/>
      <c r="AO33" s="693"/>
      <c r="AP33" s="743"/>
      <c r="AQ33" s="744"/>
      <c r="AR33" s="744"/>
      <c r="AS33" s="744"/>
      <c r="AT33" s="747"/>
      <c r="AU33" s="360"/>
      <c r="AV33" s="360"/>
      <c r="AW33" s="360"/>
      <c r="AX33" s="641" t="s">
        <v>271</v>
      </c>
      <c r="AY33" s="642"/>
      <c r="AZ33" s="642"/>
      <c r="BA33" s="642"/>
      <c r="BB33" s="642"/>
      <c r="BC33" s="642"/>
      <c r="BD33" s="642"/>
      <c r="BE33" s="642"/>
      <c r="BF33" s="643"/>
      <c r="BG33" s="726">
        <v>99.3</v>
      </c>
      <c r="BH33" s="645"/>
      <c r="BI33" s="645"/>
      <c r="BJ33" s="645"/>
      <c r="BK33" s="645"/>
      <c r="BL33" s="645"/>
      <c r="BM33" s="683">
        <v>95.2</v>
      </c>
      <c r="BN33" s="645"/>
      <c r="BO33" s="645"/>
      <c r="BP33" s="645"/>
      <c r="BQ33" s="694"/>
      <c r="BR33" s="726">
        <v>97.8</v>
      </c>
      <c r="BS33" s="645"/>
      <c r="BT33" s="645"/>
      <c r="BU33" s="645"/>
      <c r="BV33" s="645"/>
      <c r="BW33" s="645"/>
      <c r="BX33" s="683">
        <v>93.3</v>
      </c>
      <c r="BY33" s="645"/>
      <c r="BZ33" s="645"/>
      <c r="CA33" s="645"/>
      <c r="CB33" s="694"/>
      <c r="CD33" s="698" t="s">
        <v>272</v>
      </c>
      <c r="CE33" s="699"/>
      <c r="CF33" s="699"/>
      <c r="CG33" s="699"/>
      <c r="CH33" s="699"/>
      <c r="CI33" s="699"/>
      <c r="CJ33" s="699"/>
      <c r="CK33" s="699"/>
      <c r="CL33" s="699"/>
      <c r="CM33" s="699"/>
      <c r="CN33" s="699"/>
      <c r="CO33" s="699"/>
      <c r="CP33" s="699"/>
      <c r="CQ33" s="700"/>
      <c r="CR33" s="664">
        <v>15089151</v>
      </c>
      <c r="CS33" s="675"/>
      <c r="CT33" s="675"/>
      <c r="CU33" s="675"/>
      <c r="CV33" s="675"/>
      <c r="CW33" s="675"/>
      <c r="CX33" s="675"/>
      <c r="CY33" s="676"/>
      <c r="CZ33" s="667">
        <v>39.5</v>
      </c>
      <c r="DA33" s="677"/>
      <c r="DB33" s="677"/>
      <c r="DC33" s="678"/>
      <c r="DD33" s="670">
        <v>12248553</v>
      </c>
      <c r="DE33" s="675"/>
      <c r="DF33" s="675"/>
      <c r="DG33" s="675"/>
      <c r="DH33" s="675"/>
      <c r="DI33" s="675"/>
      <c r="DJ33" s="675"/>
      <c r="DK33" s="676"/>
      <c r="DL33" s="670">
        <v>8013352</v>
      </c>
      <c r="DM33" s="675"/>
      <c r="DN33" s="675"/>
      <c r="DO33" s="675"/>
      <c r="DP33" s="675"/>
      <c r="DQ33" s="675"/>
      <c r="DR33" s="675"/>
      <c r="DS33" s="675"/>
      <c r="DT33" s="675"/>
      <c r="DU33" s="675"/>
      <c r="DV33" s="676"/>
      <c r="DW33" s="667">
        <v>37.5</v>
      </c>
      <c r="DX33" s="677"/>
      <c r="DY33" s="677"/>
      <c r="DZ33" s="677"/>
      <c r="EA33" s="677"/>
      <c r="EB33" s="677"/>
      <c r="EC33" s="709"/>
    </row>
    <row r="34" spans="2:133" ht="11.25" customHeight="1" x14ac:dyDescent="0.15">
      <c r="B34" s="661" t="s">
        <v>273</v>
      </c>
      <c r="C34" s="662"/>
      <c r="D34" s="662"/>
      <c r="E34" s="662"/>
      <c r="F34" s="662"/>
      <c r="G34" s="662"/>
      <c r="H34" s="662"/>
      <c r="I34" s="662"/>
      <c r="J34" s="662"/>
      <c r="K34" s="662"/>
      <c r="L34" s="662"/>
      <c r="M34" s="662"/>
      <c r="N34" s="662"/>
      <c r="O34" s="662"/>
      <c r="P34" s="662"/>
      <c r="Q34" s="663"/>
      <c r="R34" s="664">
        <v>2946864</v>
      </c>
      <c r="S34" s="665"/>
      <c r="T34" s="665"/>
      <c r="U34" s="665"/>
      <c r="V34" s="665"/>
      <c r="W34" s="665"/>
      <c r="X34" s="665"/>
      <c r="Y34" s="666"/>
      <c r="Z34" s="691">
        <v>7.3</v>
      </c>
      <c r="AA34" s="691"/>
      <c r="AB34" s="691"/>
      <c r="AC34" s="691"/>
      <c r="AD34" s="692" t="s">
        <v>342</v>
      </c>
      <c r="AE34" s="692"/>
      <c r="AF34" s="692"/>
      <c r="AG34" s="692"/>
      <c r="AH34" s="692"/>
      <c r="AI34" s="692"/>
      <c r="AJ34" s="692"/>
      <c r="AK34" s="692"/>
      <c r="AL34" s="667" t="s">
        <v>563</v>
      </c>
      <c r="AM34" s="668"/>
      <c r="AN34" s="668"/>
      <c r="AO34" s="69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8" t="s">
        <v>601</v>
      </c>
      <c r="CE34" s="699"/>
      <c r="CF34" s="699"/>
      <c r="CG34" s="699"/>
      <c r="CH34" s="699"/>
      <c r="CI34" s="699"/>
      <c r="CJ34" s="699"/>
      <c r="CK34" s="699"/>
      <c r="CL34" s="699"/>
      <c r="CM34" s="699"/>
      <c r="CN34" s="699"/>
      <c r="CO34" s="699"/>
      <c r="CP34" s="699"/>
      <c r="CQ34" s="700"/>
      <c r="CR34" s="664">
        <v>4363963</v>
      </c>
      <c r="CS34" s="665"/>
      <c r="CT34" s="665"/>
      <c r="CU34" s="665"/>
      <c r="CV34" s="665"/>
      <c r="CW34" s="665"/>
      <c r="CX34" s="665"/>
      <c r="CY34" s="666"/>
      <c r="CZ34" s="667">
        <v>11.4</v>
      </c>
      <c r="DA34" s="677"/>
      <c r="DB34" s="677"/>
      <c r="DC34" s="678"/>
      <c r="DD34" s="670">
        <v>3139756</v>
      </c>
      <c r="DE34" s="665"/>
      <c r="DF34" s="665"/>
      <c r="DG34" s="665"/>
      <c r="DH34" s="665"/>
      <c r="DI34" s="665"/>
      <c r="DJ34" s="665"/>
      <c r="DK34" s="666"/>
      <c r="DL34" s="670">
        <v>2932815</v>
      </c>
      <c r="DM34" s="665"/>
      <c r="DN34" s="665"/>
      <c r="DO34" s="665"/>
      <c r="DP34" s="665"/>
      <c r="DQ34" s="665"/>
      <c r="DR34" s="665"/>
      <c r="DS34" s="665"/>
      <c r="DT34" s="665"/>
      <c r="DU34" s="665"/>
      <c r="DV34" s="666"/>
      <c r="DW34" s="667">
        <v>13.7</v>
      </c>
      <c r="DX34" s="677"/>
      <c r="DY34" s="677"/>
      <c r="DZ34" s="677"/>
      <c r="EA34" s="677"/>
      <c r="EB34" s="677"/>
      <c r="EC34" s="709"/>
    </row>
    <row r="35" spans="2:133" ht="11.25" customHeight="1" x14ac:dyDescent="0.15">
      <c r="B35" s="661" t="s">
        <v>274</v>
      </c>
      <c r="C35" s="662"/>
      <c r="D35" s="662"/>
      <c r="E35" s="662"/>
      <c r="F35" s="662"/>
      <c r="G35" s="662"/>
      <c r="H35" s="662"/>
      <c r="I35" s="662"/>
      <c r="J35" s="662"/>
      <c r="K35" s="662"/>
      <c r="L35" s="662"/>
      <c r="M35" s="662"/>
      <c r="N35" s="662"/>
      <c r="O35" s="662"/>
      <c r="P35" s="662"/>
      <c r="Q35" s="663"/>
      <c r="R35" s="664">
        <v>47185</v>
      </c>
      <c r="S35" s="665"/>
      <c r="T35" s="665"/>
      <c r="U35" s="665"/>
      <c r="V35" s="665"/>
      <c r="W35" s="665"/>
      <c r="X35" s="665"/>
      <c r="Y35" s="666"/>
      <c r="Z35" s="691">
        <v>0.1</v>
      </c>
      <c r="AA35" s="691"/>
      <c r="AB35" s="691"/>
      <c r="AC35" s="691"/>
      <c r="AD35" s="692">
        <v>22649</v>
      </c>
      <c r="AE35" s="692"/>
      <c r="AF35" s="692"/>
      <c r="AG35" s="692"/>
      <c r="AH35" s="692"/>
      <c r="AI35" s="692"/>
      <c r="AJ35" s="692"/>
      <c r="AK35" s="692"/>
      <c r="AL35" s="667">
        <v>0.1</v>
      </c>
      <c r="AM35" s="668"/>
      <c r="AN35" s="668"/>
      <c r="AO35" s="693"/>
      <c r="AP35" s="218"/>
      <c r="AQ35" s="723" t="s">
        <v>275</v>
      </c>
      <c r="AR35" s="724"/>
      <c r="AS35" s="724"/>
      <c r="AT35" s="724"/>
      <c r="AU35" s="724"/>
      <c r="AV35" s="724"/>
      <c r="AW35" s="724"/>
      <c r="AX35" s="724"/>
      <c r="AY35" s="724"/>
      <c r="AZ35" s="724"/>
      <c r="BA35" s="724"/>
      <c r="BB35" s="724"/>
      <c r="BC35" s="724"/>
      <c r="BD35" s="724"/>
      <c r="BE35" s="724"/>
      <c r="BF35" s="725"/>
      <c r="BG35" s="723" t="s">
        <v>276</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698" t="s">
        <v>602</v>
      </c>
      <c r="CE35" s="699"/>
      <c r="CF35" s="699"/>
      <c r="CG35" s="699"/>
      <c r="CH35" s="699"/>
      <c r="CI35" s="699"/>
      <c r="CJ35" s="699"/>
      <c r="CK35" s="699"/>
      <c r="CL35" s="699"/>
      <c r="CM35" s="699"/>
      <c r="CN35" s="699"/>
      <c r="CO35" s="699"/>
      <c r="CP35" s="699"/>
      <c r="CQ35" s="700"/>
      <c r="CR35" s="664">
        <v>124383</v>
      </c>
      <c r="CS35" s="675"/>
      <c r="CT35" s="675"/>
      <c r="CU35" s="675"/>
      <c r="CV35" s="675"/>
      <c r="CW35" s="675"/>
      <c r="CX35" s="675"/>
      <c r="CY35" s="676"/>
      <c r="CZ35" s="667">
        <v>0.3</v>
      </c>
      <c r="DA35" s="677"/>
      <c r="DB35" s="677"/>
      <c r="DC35" s="678"/>
      <c r="DD35" s="670">
        <v>119400</v>
      </c>
      <c r="DE35" s="675"/>
      <c r="DF35" s="675"/>
      <c r="DG35" s="675"/>
      <c r="DH35" s="675"/>
      <c r="DI35" s="675"/>
      <c r="DJ35" s="675"/>
      <c r="DK35" s="676"/>
      <c r="DL35" s="670">
        <v>119400</v>
      </c>
      <c r="DM35" s="675"/>
      <c r="DN35" s="675"/>
      <c r="DO35" s="675"/>
      <c r="DP35" s="675"/>
      <c r="DQ35" s="675"/>
      <c r="DR35" s="675"/>
      <c r="DS35" s="675"/>
      <c r="DT35" s="675"/>
      <c r="DU35" s="675"/>
      <c r="DV35" s="676"/>
      <c r="DW35" s="667">
        <v>0.6</v>
      </c>
      <c r="DX35" s="677"/>
      <c r="DY35" s="677"/>
      <c r="DZ35" s="677"/>
      <c r="EA35" s="677"/>
      <c r="EB35" s="677"/>
      <c r="EC35" s="709"/>
    </row>
    <row r="36" spans="2:133" ht="11.25" customHeight="1" x14ac:dyDescent="0.15">
      <c r="B36" s="661" t="s">
        <v>277</v>
      </c>
      <c r="C36" s="662"/>
      <c r="D36" s="662"/>
      <c r="E36" s="662"/>
      <c r="F36" s="662"/>
      <c r="G36" s="662"/>
      <c r="H36" s="662"/>
      <c r="I36" s="662"/>
      <c r="J36" s="662"/>
      <c r="K36" s="662"/>
      <c r="L36" s="662"/>
      <c r="M36" s="662"/>
      <c r="N36" s="662"/>
      <c r="O36" s="662"/>
      <c r="P36" s="662"/>
      <c r="Q36" s="663"/>
      <c r="R36" s="664">
        <v>286373</v>
      </c>
      <c r="S36" s="665"/>
      <c r="T36" s="665"/>
      <c r="U36" s="665"/>
      <c r="V36" s="665"/>
      <c r="W36" s="665"/>
      <c r="X36" s="665"/>
      <c r="Y36" s="666"/>
      <c r="Z36" s="691">
        <v>0.7</v>
      </c>
      <c r="AA36" s="691"/>
      <c r="AB36" s="691"/>
      <c r="AC36" s="691"/>
      <c r="AD36" s="692" t="s">
        <v>563</v>
      </c>
      <c r="AE36" s="692"/>
      <c r="AF36" s="692"/>
      <c r="AG36" s="692"/>
      <c r="AH36" s="692"/>
      <c r="AI36" s="692"/>
      <c r="AJ36" s="692"/>
      <c r="AK36" s="692"/>
      <c r="AL36" s="667" t="s">
        <v>342</v>
      </c>
      <c r="AM36" s="668"/>
      <c r="AN36" s="668"/>
      <c r="AO36" s="693"/>
      <c r="AP36" s="218"/>
      <c r="AQ36" s="714" t="s">
        <v>603</v>
      </c>
      <c r="AR36" s="715"/>
      <c r="AS36" s="715"/>
      <c r="AT36" s="715"/>
      <c r="AU36" s="715"/>
      <c r="AV36" s="715"/>
      <c r="AW36" s="715"/>
      <c r="AX36" s="715"/>
      <c r="AY36" s="716"/>
      <c r="AZ36" s="717">
        <v>3971361</v>
      </c>
      <c r="BA36" s="718"/>
      <c r="BB36" s="718"/>
      <c r="BC36" s="718"/>
      <c r="BD36" s="718"/>
      <c r="BE36" s="718"/>
      <c r="BF36" s="719"/>
      <c r="BG36" s="720" t="s">
        <v>278</v>
      </c>
      <c r="BH36" s="721"/>
      <c r="BI36" s="721"/>
      <c r="BJ36" s="721"/>
      <c r="BK36" s="721"/>
      <c r="BL36" s="721"/>
      <c r="BM36" s="721"/>
      <c r="BN36" s="721"/>
      <c r="BO36" s="721"/>
      <c r="BP36" s="721"/>
      <c r="BQ36" s="721"/>
      <c r="BR36" s="721"/>
      <c r="BS36" s="721"/>
      <c r="BT36" s="721"/>
      <c r="BU36" s="722"/>
      <c r="BV36" s="717">
        <v>24683</v>
      </c>
      <c r="BW36" s="718"/>
      <c r="BX36" s="718"/>
      <c r="BY36" s="718"/>
      <c r="BZ36" s="718"/>
      <c r="CA36" s="718"/>
      <c r="CB36" s="719"/>
      <c r="CD36" s="698" t="s">
        <v>279</v>
      </c>
      <c r="CE36" s="699"/>
      <c r="CF36" s="699"/>
      <c r="CG36" s="699"/>
      <c r="CH36" s="699"/>
      <c r="CI36" s="699"/>
      <c r="CJ36" s="699"/>
      <c r="CK36" s="699"/>
      <c r="CL36" s="699"/>
      <c r="CM36" s="699"/>
      <c r="CN36" s="699"/>
      <c r="CO36" s="699"/>
      <c r="CP36" s="699"/>
      <c r="CQ36" s="700"/>
      <c r="CR36" s="664">
        <v>4205748</v>
      </c>
      <c r="CS36" s="665"/>
      <c r="CT36" s="665"/>
      <c r="CU36" s="665"/>
      <c r="CV36" s="665"/>
      <c r="CW36" s="665"/>
      <c r="CX36" s="665"/>
      <c r="CY36" s="666"/>
      <c r="CZ36" s="667">
        <v>11</v>
      </c>
      <c r="DA36" s="677"/>
      <c r="DB36" s="677"/>
      <c r="DC36" s="678"/>
      <c r="DD36" s="670">
        <v>3587755</v>
      </c>
      <c r="DE36" s="665"/>
      <c r="DF36" s="665"/>
      <c r="DG36" s="665"/>
      <c r="DH36" s="665"/>
      <c r="DI36" s="665"/>
      <c r="DJ36" s="665"/>
      <c r="DK36" s="666"/>
      <c r="DL36" s="670">
        <v>2518986</v>
      </c>
      <c r="DM36" s="665"/>
      <c r="DN36" s="665"/>
      <c r="DO36" s="665"/>
      <c r="DP36" s="665"/>
      <c r="DQ36" s="665"/>
      <c r="DR36" s="665"/>
      <c r="DS36" s="665"/>
      <c r="DT36" s="665"/>
      <c r="DU36" s="665"/>
      <c r="DV36" s="666"/>
      <c r="DW36" s="667">
        <v>11.8</v>
      </c>
      <c r="DX36" s="677"/>
      <c r="DY36" s="677"/>
      <c r="DZ36" s="677"/>
      <c r="EA36" s="677"/>
      <c r="EB36" s="677"/>
      <c r="EC36" s="709"/>
    </row>
    <row r="37" spans="2:133" ht="11.25" customHeight="1" x14ac:dyDescent="0.15">
      <c r="B37" s="661" t="s">
        <v>280</v>
      </c>
      <c r="C37" s="662"/>
      <c r="D37" s="662"/>
      <c r="E37" s="662"/>
      <c r="F37" s="662"/>
      <c r="G37" s="662"/>
      <c r="H37" s="662"/>
      <c r="I37" s="662"/>
      <c r="J37" s="662"/>
      <c r="K37" s="662"/>
      <c r="L37" s="662"/>
      <c r="M37" s="662"/>
      <c r="N37" s="662"/>
      <c r="O37" s="662"/>
      <c r="P37" s="662"/>
      <c r="Q37" s="663"/>
      <c r="R37" s="664">
        <v>40287</v>
      </c>
      <c r="S37" s="665"/>
      <c r="T37" s="665"/>
      <c r="U37" s="665"/>
      <c r="V37" s="665"/>
      <c r="W37" s="665"/>
      <c r="X37" s="665"/>
      <c r="Y37" s="666"/>
      <c r="Z37" s="691">
        <v>0.1</v>
      </c>
      <c r="AA37" s="691"/>
      <c r="AB37" s="691"/>
      <c r="AC37" s="691"/>
      <c r="AD37" s="692" t="s">
        <v>563</v>
      </c>
      <c r="AE37" s="692"/>
      <c r="AF37" s="692"/>
      <c r="AG37" s="692"/>
      <c r="AH37" s="692"/>
      <c r="AI37" s="692"/>
      <c r="AJ37" s="692"/>
      <c r="AK37" s="692"/>
      <c r="AL37" s="667" t="s">
        <v>563</v>
      </c>
      <c r="AM37" s="668"/>
      <c r="AN37" s="668"/>
      <c r="AO37" s="693"/>
      <c r="AQ37" s="704" t="s">
        <v>604</v>
      </c>
      <c r="AR37" s="705"/>
      <c r="AS37" s="705"/>
      <c r="AT37" s="705"/>
      <c r="AU37" s="705"/>
      <c r="AV37" s="705"/>
      <c r="AW37" s="705"/>
      <c r="AX37" s="705"/>
      <c r="AY37" s="706"/>
      <c r="AZ37" s="664">
        <v>625963</v>
      </c>
      <c r="BA37" s="665"/>
      <c r="BB37" s="665"/>
      <c r="BC37" s="665"/>
      <c r="BD37" s="675"/>
      <c r="BE37" s="675"/>
      <c r="BF37" s="707"/>
      <c r="BG37" s="698" t="s">
        <v>281</v>
      </c>
      <c r="BH37" s="699"/>
      <c r="BI37" s="699"/>
      <c r="BJ37" s="699"/>
      <c r="BK37" s="699"/>
      <c r="BL37" s="699"/>
      <c r="BM37" s="699"/>
      <c r="BN37" s="699"/>
      <c r="BO37" s="699"/>
      <c r="BP37" s="699"/>
      <c r="BQ37" s="699"/>
      <c r="BR37" s="699"/>
      <c r="BS37" s="699"/>
      <c r="BT37" s="699"/>
      <c r="BU37" s="700"/>
      <c r="BV37" s="664">
        <v>-258541</v>
      </c>
      <c r="BW37" s="665"/>
      <c r="BX37" s="665"/>
      <c r="BY37" s="665"/>
      <c r="BZ37" s="665"/>
      <c r="CA37" s="665"/>
      <c r="CB37" s="708"/>
      <c r="CD37" s="698" t="s">
        <v>605</v>
      </c>
      <c r="CE37" s="699"/>
      <c r="CF37" s="699"/>
      <c r="CG37" s="699"/>
      <c r="CH37" s="699"/>
      <c r="CI37" s="699"/>
      <c r="CJ37" s="699"/>
      <c r="CK37" s="699"/>
      <c r="CL37" s="699"/>
      <c r="CM37" s="699"/>
      <c r="CN37" s="699"/>
      <c r="CO37" s="699"/>
      <c r="CP37" s="699"/>
      <c r="CQ37" s="700"/>
      <c r="CR37" s="664">
        <v>2015535</v>
      </c>
      <c r="CS37" s="675"/>
      <c r="CT37" s="675"/>
      <c r="CU37" s="675"/>
      <c r="CV37" s="675"/>
      <c r="CW37" s="675"/>
      <c r="CX37" s="675"/>
      <c r="CY37" s="676"/>
      <c r="CZ37" s="667">
        <v>5.3</v>
      </c>
      <c r="DA37" s="677"/>
      <c r="DB37" s="677"/>
      <c r="DC37" s="678"/>
      <c r="DD37" s="670">
        <v>2015535</v>
      </c>
      <c r="DE37" s="675"/>
      <c r="DF37" s="675"/>
      <c r="DG37" s="675"/>
      <c r="DH37" s="675"/>
      <c r="DI37" s="675"/>
      <c r="DJ37" s="675"/>
      <c r="DK37" s="676"/>
      <c r="DL37" s="670">
        <v>1626843</v>
      </c>
      <c r="DM37" s="675"/>
      <c r="DN37" s="675"/>
      <c r="DO37" s="675"/>
      <c r="DP37" s="675"/>
      <c r="DQ37" s="675"/>
      <c r="DR37" s="675"/>
      <c r="DS37" s="675"/>
      <c r="DT37" s="675"/>
      <c r="DU37" s="675"/>
      <c r="DV37" s="676"/>
      <c r="DW37" s="667">
        <v>7.6</v>
      </c>
      <c r="DX37" s="677"/>
      <c r="DY37" s="677"/>
      <c r="DZ37" s="677"/>
      <c r="EA37" s="677"/>
      <c r="EB37" s="677"/>
      <c r="EC37" s="709"/>
    </row>
    <row r="38" spans="2:133" ht="11.25" customHeight="1" x14ac:dyDescent="0.15">
      <c r="B38" s="661" t="s">
        <v>282</v>
      </c>
      <c r="C38" s="662"/>
      <c r="D38" s="662"/>
      <c r="E38" s="662"/>
      <c r="F38" s="662"/>
      <c r="G38" s="662"/>
      <c r="H38" s="662"/>
      <c r="I38" s="662"/>
      <c r="J38" s="662"/>
      <c r="K38" s="662"/>
      <c r="L38" s="662"/>
      <c r="M38" s="662"/>
      <c r="N38" s="662"/>
      <c r="O38" s="662"/>
      <c r="P38" s="662"/>
      <c r="Q38" s="663"/>
      <c r="R38" s="664">
        <v>1055574</v>
      </c>
      <c r="S38" s="665"/>
      <c r="T38" s="665"/>
      <c r="U38" s="665"/>
      <c r="V38" s="665"/>
      <c r="W38" s="665"/>
      <c r="X38" s="665"/>
      <c r="Y38" s="666"/>
      <c r="Z38" s="691">
        <v>2.6</v>
      </c>
      <c r="AA38" s="691"/>
      <c r="AB38" s="691"/>
      <c r="AC38" s="691"/>
      <c r="AD38" s="692" t="s">
        <v>563</v>
      </c>
      <c r="AE38" s="692"/>
      <c r="AF38" s="692"/>
      <c r="AG38" s="692"/>
      <c r="AH38" s="692"/>
      <c r="AI38" s="692"/>
      <c r="AJ38" s="692"/>
      <c r="AK38" s="692"/>
      <c r="AL38" s="667" t="s">
        <v>563</v>
      </c>
      <c r="AM38" s="668"/>
      <c r="AN38" s="668"/>
      <c r="AO38" s="693"/>
      <c r="AQ38" s="704" t="s">
        <v>606</v>
      </c>
      <c r="AR38" s="705"/>
      <c r="AS38" s="705"/>
      <c r="AT38" s="705"/>
      <c r="AU38" s="705"/>
      <c r="AV38" s="705"/>
      <c r="AW38" s="705"/>
      <c r="AX38" s="705"/>
      <c r="AY38" s="706"/>
      <c r="AZ38" s="664">
        <v>71014</v>
      </c>
      <c r="BA38" s="665"/>
      <c r="BB38" s="665"/>
      <c r="BC38" s="665"/>
      <c r="BD38" s="675"/>
      <c r="BE38" s="675"/>
      <c r="BF38" s="707"/>
      <c r="BG38" s="698" t="s">
        <v>283</v>
      </c>
      <c r="BH38" s="699"/>
      <c r="BI38" s="699"/>
      <c r="BJ38" s="699"/>
      <c r="BK38" s="699"/>
      <c r="BL38" s="699"/>
      <c r="BM38" s="699"/>
      <c r="BN38" s="699"/>
      <c r="BO38" s="699"/>
      <c r="BP38" s="699"/>
      <c r="BQ38" s="699"/>
      <c r="BR38" s="699"/>
      <c r="BS38" s="699"/>
      <c r="BT38" s="699"/>
      <c r="BU38" s="700"/>
      <c r="BV38" s="664">
        <v>12746</v>
      </c>
      <c r="BW38" s="665"/>
      <c r="BX38" s="665"/>
      <c r="BY38" s="665"/>
      <c r="BZ38" s="665"/>
      <c r="CA38" s="665"/>
      <c r="CB38" s="708"/>
      <c r="CD38" s="698" t="s">
        <v>607</v>
      </c>
      <c r="CE38" s="699"/>
      <c r="CF38" s="699"/>
      <c r="CG38" s="699"/>
      <c r="CH38" s="699"/>
      <c r="CI38" s="699"/>
      <c r="CJ38" s="699"/>
      <c r="CK38" s="699"/>
      <c r="CL38" s="699"/>
      <c r="CM38" s="699"/>
      <c r="CN38" s="699"/>
      <c r="CO38" s="699"/>
      <c r="CP38" s="699"/>
      <c r="CQ38" s="700"/>
      <c r="CR38" s="664">
        <v>3445078</v>
      </c>
      <c r="CS38" s="665"/>
      <c r="CT38" s="665"/>
      <c r="CU38" s="665"/>
      <c r="CV38" s="665"/>
      <c r="CW38" s="665"/>
      <c r="CX38" s="665"/>
      <c r="CY38" s="666"/>
      <c r="CZ38" s="667">
        <v>9</v>
      </c>
      <c r="DA38" s="677"/>
      <c r="DB38" s="677"/>
      <c r="DC38" s="678"/>
      <c r="DD38" s="670">
        <v>2810024</v>
      </c>
      <c r="DE38" s="665"/>
      <c r="DF38" s="665"/>
      <c r="DG38" s="665"/>
      <c r="DH38" s="665"/>
      <c r="DI38" s="665"/>
      <c r="DJ38" s="665"/>
      <c r="DK38" s="666"/>
      <c r="DL38" s="670">
        <v>2442151</v>
      </c>
      <c r="DM38" s="665"/>
      <c r="DN38" s="665"/>
      <c r="DO38" s="665"/>
      <c r="DP38" s="665"/>
      <c r="DQ38" s="665"/>
      <c r="DR38" s="665"/>
      <c r="DS38" s="665"/>
      <c r="DT38" s="665"/>
      <c r="DU38" s="665"/>
      <c r="DV38" s="666"/>
      <c r="DW38" s="667">
        <v>11.4</v>
      </c>
      <c r="DX38" s="677"/>
      <c r="DY38" s="677"/>
      <c r="DZ38" s="677"/>
      <c r="EA38" s="677"/>
      <c r="EB38" s="677"/>
      <c r="EC38" s="709"/>
    </row>
    <row r="39" spans="2:133" ht="11.25" customHeight="1" x14ac:dyDescent="0.15">
      <c r="B39" s="661" t="s">
        <v>284</v>
      </c>
      <c r="C39" s="662"/>
      <c r="D39" s="662"/>
      <c r="E39" s="662"/>
      <c r="F39" s="662"/>
      <c r="G39" s="662"/>
      <c r="H39" s="662"/>
      <c r="I39" s="662"/>
      <c r="J39" s="662"/>
      <c r="K39" s="662"/>
      <c r="L39" s="662"/>
      <c r="M39" s="662"/>
      <c r="N39" s="662"/>
      <c r="O39" s="662"/>
      <c r="P39" s="662"/>
      <c r="Q39" s="663"/>
      <c r="R39" s="664">
        <v>667289</v>
      </c>
      <c r="S39" s="665"/>
      <c r="T39" s="665"/>
      <c r="U39" s="665"/>
      <c r="V39" s="665"/>
      <c r="W39" s="665"/>
      <c r="X39" s="665"/>
      <c r="Y39" s="666"/>
      <c r="Z39" s="691">
        <v>1.7</v>
      </c>
      <c r="AA39" s="691"/>
      <c r="AB39" s="691"/>
      <c r="AC39" s="691"/>
      <c r="AD39" s="692" t="s">
        <v>563</v>
      </c>
      <c r="AE39" s="692"/>
      <c r="AF39" s="692"/>
      <c r="AG39" s="692"/>
      <c r="AH39" s="692"/>
      <c r="AI39" s="692"/>
      <c r="AJ39" s="692"/>
      <c r="AK39" s="692"/>
      <c r="AL39" s="667" t="s">
        <v>565</v>
      </c>
      <c r="AM39" s="668"/>
      <c r="AN39" s="668"/>
      <c r="AO39" s="693"/>
      <c r="AQ39" s="704" t="s">
        <v>608</v>
      </c>
      <c r="AR39" s="705"/>
      <c r="AS39" s="705"/>
      <c r="AT39" s="705"/>
      <c r="AU39" s="705"/>
      <c r="AV39" s="705"/>
      <c r="AW39" s="705"/>
      <c r="AX39" s="705"/>
      <c r="AY39" s="706"/>
      <c r="AZ39" s="664" t="s">
        <v>565</v>
      </c>
      <c r="BA39" s="665"/>
      <c r="BB39" s="665"/>
      <c r="BC39" s="665"/>
      <c r="BD39" s="675"/>
      <c r="BE39" s="675"/>
      <c r="BF39" s="707"/>
      <c r="BG39" s="698" t="s">
        <v>285</v>
      </c>
      <c r="BH39" s="699"/>
      <c r="BI39" s="699"/>
      <c r="BJ39" s="699"/>
      <c r="BK39" s="699"/>
      <c r="BL39" s="699"/>
      <c r="BM39" s="699"/>
      <c r="BN39" s="699"/>
      <c r="BO39" s="699"/>
      <c r="BP39" s="699"/>
      <c r="BQ39" s="699"/>
      <c r="BR39" s="699"/>
      <c r="BS39" s="699"/>
      <c r="BT39" s="699"/>
      <c r="BU39" s="700"/>
      <c r="BV39" s="664">
        <v>19693</v>
      </c>
      <c r="BW39" s="665"/>
      <c r="BX39" s="665"/>
      <c r="BY39" s="665"/>
      <c r="BZ39" s="665"/>
      <c r="CA39" s="665"/>
      <c r="CB39" s="708"/>
      <c r="CD39" s="698" t="s">
        <v>609</v>
      </c>
      <c r="CE39" s="699"/>
      <c r="CF39" s="699"/>
      <c r="CG39" s="699"/>
      <c r="CH39" s="699"/>
      <c r="CI39" s="699"/>
      <c r="CJ39" s="699"/>
      <c r="CK39" s="699"/>
      <c r="CL39" s="699"/>
      <c r="CM39" s="699"/>
      <c r="CN39" s="699"/>
      <c r="CO39" s="699"/>
      <c r="CP39" s="699"/>
      <c r="CQ39" s="700"/>
      <c r="CR39" s="664">
        <v>2595505</v>
      </c>
      <c r="CS39" s="675"/>
      <c r="CT39" s="675"/>
      <c r="CU39" s="675"/>
      <c r="CV39" s="675"/>
      <c r="CW39" s="675"/>
      <c r="CX39" s="675"/>
      <c r="CY39" s="676"/>
      <c r="CZ39" s="667">
        <v>6.8</v>
      </c>
      <c r="DA39" s="677"/>
      <c r="DB39" s="677"/>
      <c r="DC39" s="678"/>
      <c r="DD39" s="670">
        <v>2549042</v>
      </c>
      <c r="DE39" s="675"/>
      <c r="DF39" s="675"/>
      <c r="DG39" s="675"/>
      <c r="DH39" s="675"/>
      <c r="DI39" s="675"/>
      <c r="DJ39" s="675"/>
      <c r="DK39" s="676"/>
      <c r="DL39" s="670" t="s">
        <v>565</v>
      </c>
      <c r="DM39" s="675"/>
      <c r="DN39" s="675"/>
      <c r="DO39" s="675"/>
      <c r="DP39" s="675"/>
      <c r="DQ39" s="675"/>
      <c r="DR39" s="675"/>
      <c r="DS39" s="675"/>
      <c r="DT39" s="675"/>
      <c r="DU39" s="675"/>
      <c r="DV39" s="676"/>
      <c r="DW39" s="667" t="s">
        <v>565</v>
      </c>
      <c r="DX39" s="677"/>
      <c r="DY39" s="677"/>
      <c r="DZ39" s="677"/>
      <c r="EA39" s="677"/>
      <c r="EB39" s="677"/>
      <c r="EC39" s="709"/>
    </row>
    <row r="40" spans="2:133" ht="11.25" customHeight="1" x14ac:dyDescent="0.15">
      <c r="B40" s="661" t="s">
        <v>286</v>
      </c>
      <c r="C40" s="662"/>
      <c r="D40" s="662"/>
      <c r="E40" s="662"/>
      <c r="F40" s="662"/>
      <c r="G40" s="662"/>
      <c r="H40" s="662"/>
      <c r="I40" s="662"/>
      <c r="J40" s="662"/>
      <c r="K40" s="662"/>
      <c r="L40" s="662"/>
      <c r="M40" s="662"/>
      <c r="N40" s="662"/>
      <c r="O40" s="662"/>
      <c r="P40" s="662"/>
      <c r="Q40" s="663"/>
      <c r="R40" s="664">
        <v>1439573</v>
      </c>
      <c r="S40" s="665"/>
      <c r="T40" s="665"/>
      <c r="U40" s="665"/>
      <c r="V40" s="665"/>
      <c r="W40" s="665"/>
      <c r="X40" s="665"/>
      <c r="Y40" s="666"/>
      <c r="Z40" s="691">
        <v>3.6</v>
      </c>
      <c r="AA40" s="691"/>
      <c r="AB40" s="691"/>
      <c r="AC40" s="691"/>
      <c r="AD40" s="692" t="s">
        <v>342</v>
      </c>
      <c r="AE40" s="692"/>
      <c r="AF40" s="692"/>
      <c r="AG40" s="692"/>
      <c r="AH40" s="692"/>
      <c r="AI40" s="692"/>
      <c r="AJ40" s="692"/>
      <c r="AK40" s="692"/>
      <c r="AL40" s="667" t="s">
        <v>563</v>
      </c>
      <c r="AM40" s="668"/>
      <c r="AN40" s="668"/>
      <c r="AO40" s="693"/>
      <c r="AQ40" s="704" t="s">
        <v>610</v>
      </c>
      <c r="AR40" s="705"/>
      <c r="AS40" s="705"/>
      <c r="AT40" s="705"/>
      <c r="AU40" s="705"/>
      <c r="AV40" s="705"/>
      <c r="AW40" s="705"/>
      <c r="AX40" s="705"/>
      <c r="AY40" s="706"/>
      <c r="AZ40" s="664" t="s">
        <v>563</v>
      </c>
      <c r="BA40" s="665"/>
      <c r="BB40" s="665"/>
      <c r="BC40" s="665"/>
      <c r="BD40" s="675"/>
      <c r="BE40" s="675"/>
      <c r="BF40" s="707"/>
      <c r="BG40" s="710" t="s">
        <v>611</v>
      </c>
      <c r="BH40" s="711"/>
      <c r="BI40" s="711"/>
      <c r="BJ40" s="711"/>
      <c r="BK40" s="711"/>
      <c r="BL40" s="364"/>
      <c r="BM40" s="699" t="s">
        <v>287</v>
      </c>
      <c r="BN40" s="699"/>
      <c r="BO40" s="699"/>
      <c r="BP40" s="699"/>
      <c r="BQ40" s="699"/>
      <c r="BR40" s="699"/>
      <c r="BS40" s="699"/>
      <c r="BT40" s="699"/>
      <c r="BU40" s="700"/>
      <c r="BV40" s="664">
        <v>96</v>
      </c>
      <c r="BW40" s="665"/>
      <c r="BX40" s="665"/>
      <c r="BY40" s="665"/>
      <c r="BZ40" s="665"/>
      <c r="CA40" s="665"/>
      <c r="CB40" s="708"/>
      <c r="CD40" s="698" t="s">
        <v>612</v>
      </c>
      <c r="CE40" s="699"/>
      <c r="CF40" s="699"/>
      <c r="CG40" s="699"/>
      <c r="CH40" s="699"/>
      <c r="CI40" s="699"/>
      <c r="CJ40" s="699"/>
      <c r="CK40" s="699"/>
      <c r="CL40" s="699"/>
      <c r="CM40" s="699"/>
      <c r="CN40" s="699"/>
      <c r="CO40" s="699"/>
      <c r="CP40" s="699"/>
      <c r="CQ40" s="700"/>
      <c r="CR40" s="664">
        <v>354474</v>
      </c>
      <c r="CS40" s="665"/>
      <c r="CT40" s="665"/>
      <c r="CU40" s="665"/>
      <c r="CV40" s="665"/>
      <c r="CW40" s="665"/>
      <c r="CX40" s="665"/>
      <c r="CY40" s="666"/>
      <c r="CZ40" s="667">
        <v>0.9</v>
      </c>
      <c r="DA40" s="677"/>
      <c r="DB40" s="677"/>
      <c r="DC40" s="678"/>
      <c r="DD40" s="670">
        <v>42576</v>
      </c>
      <c r="DE40" s="665"/>
      <c r="DF40" s="665"/>
      <c r="DG40" s="665"/>
      <c r="DH40" s="665"/>
      <c r="DI40" s="665"/>
      <c r="DJ40" s="665"/>
      <c r="DK40" s="666"/>
      <c r="DL40" s="670" t="s">
        <v>565</v>
      </c>
      <c r="DM40" s="665"/>
      <c r="DN40" s="665"/>
      <c r="DO40" s="665"/>
      <c r="DP40" s="665"/>
      <c r="DQ40" s="665"/>
      <c r="DR40" s="665"/>
      <c r="DS40" s="665"/>
      <c r="DT40" s="665"/>
      <c r="DU40" s="665"/>
      <c r="DV40" s="666"/>
      <c r="DW40" s="667" t="s">
        <v>342</v>
      </c>
      <c r="DX40" s="677"/>
      <c r="DY40" s="677"/>
      <c r="DZ40" s="677"/>
      <c r="EA40" s="677"/>
      <c r="EB40" s="677"/>
      <c r="EC40" s="709"/>
    </row>
    <row r="41" spans="2:133" ht="11.25" customHeight="1" x14ac:dyDescent="0.15">
      <c r="B41" s="661" t="s">
        <v>288</v>
      </c>
      <c r="C41" s="662"/>
      <c r="D41" s="662"/>
      <c r="E41" s="662"/>
      <c r="F41" s="662"/>
      <c r="G41" s="662"/>
      <c r="H41" s="662"/>
      <c r="I41" s="662"/>
      <c r="J41" s="662"/>
      <c r="K41" s="662"/>
      <c r="L41" s="662"/>
      <c r="M41" s="662"/>
      <c r="N41" s="662"/>
      <c r="O41" s="662"/>
      <c r="P41" s="662"/>
      <c r="Q41" s="663"/>
      <c r="R41" s="664" t="s">
        <v>565</v>
      </c>
      <c r="S41" s="665"/>
      <c r="T41" s="665"/>
      <c r="U41" s="665"/>
      <c r="V41" s="665"/>
      <c r="W41" s="665"/>
      <c r="X41" s="665"/>
      <c r="Y41" s="666"/>
      <c r="Z41" s="691" t="s">
        <v>342</v>
      </c>
      <c r="AA41" s="691"/>
      <c r="AB41" s="691"/>
      <c r="AC41" s="691"/>
      <c r="AD41" s="692" t="s">
        <v>563</v>
      </c>
      <c r="AE41" s="692"/>
      <c r="AF41" s="692"/>
      <c r="AG41" s="692"/>
      <c r="AH41" s="692"/>
      <c r="AI41" s="692"/>
      <c r="AJ41" s="692"/>
      <c r="AK41" s="692"/>
      <c r="AL41" s="667" t="s">
        <v>565</v>
      </c>
      <c r="AM41" s="668"/>
      <c r="AN41" s="668"/>
      <c r="AO41" s="693"/>
      <c r="AQ41" s="704" t="s">
        <v>613</v>
      </c>
      <c r="AR41" s="705"/>
      <c r="AS41" s="705"/>
      <c r="AT41" s="705"/>
      <c r="AU41" s="705"/>
      <c r="AV41" s="705"/>
      <c r="AW41" s="705"/>
      <c r="AX41" s="705"/>
      <c r="AY41" s="706"/>
      <c r="AZ41" s="664">
        <v>941442</v>
      </c>
      <c r="BA41" s="665"/>
      <c r="BB41" s="665"/>
      <c r="BC41" s="665"/>
      <c r="BD41" s="675"/>
      <c r="BE41" s="675"/>
      <c r="BF41" s="707"/>
      <c r="BG41" s="710"/>
      <c r="BH41" s="711"/>
      <c r="BI41" s="711"/>
      <c r="BJ41" s="711"/>
      <c r="BK41" s="711"/>
      <c r="BL41" s="364"/>
      <c r="BM41" s="699" t="s">
        <v>614</v>
      </c>
      <c r="BN41" s="699"/>
      <c r="BO41" s="699"/>
      <c r="BP41" s="699"/>
      <c r="BQ41" s="699"/>
      <c r="BR41" s="699"/>
      <c r="BS41" s="699"/>
      <c r="BT41" s="699"/>
      <c r="BU41" s="700"/>
      <c r="BV41" s="664">
        <v>1</v>
      </c>
      <c r="BW41" s="665"/>
      <c r="BX41" s="665"/>
      <c r="BY41" s="665"/>
      <c r="BZ41" s="665"/>
      <c r="CA41" s="665"/>
      <c r="CB41" s="708"/>
      <c r="CD41" s="698" t="s">
        <v>615</v>
      </c>
      <c r="CE41" s="699"/>
      <c r="CF41" s="699"/>
      <c r="CG41" s="699"/>
      <c r="CH41" s="699"/>
      <c r="CI41" s="699"/>
      <c r="CJ41" s="699"/>
      <c r="CK41" s="699"/>
      <c r="CL41" s="699"/>
      <c r="CM41" s="699"/>
      <c r="CN41" s="699"/>
      <c r="CO41" s="699"/>
      <c r="CP41" s="699"/>
      <c r="CQ41" s="700"/>
      <c r="CR41" s="664" t="s">
        <v>565</v>
      </c>
      <c r="CS41" s="675"/>
      <c r="CT41" s="675"/>
      <c r="CU41" s="675"/>
      <c r="CV41" s="675"/>
      <c r="CW41" s="675"/>
      <c r="CX41" s="675"/>
      <c r="CY41" s="676"/>
      <c r="CZ41" s="667" t="s">
        <v>565</v>
      </c>
      <c r="DA41" s="677"/>
      <c r="DB41" s="677"/>
      <c r="DC41" s="678"/>
      <c r="DD41" s="670" t="s">
        <v>565</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616</v>
      </c>
      <c r="C42" s="662"/>
      <c r="D42" s="662"/>
      <c r="E42" s="662"/>
      <c r="F42" s="662"/>
      <c r="G42" s="662"/>
      <c r="H42" s="662"/>
      <c r="I42" s="662"/>
      <c r="J42" s="662"/>
      <c r="K42" s="662"/>
      <c r="L42" s="662"/>
      <c r="M42" s="662"/>
      <c r="N42" s="662"/>
      <c r="O42" s="662"/>
      <c r="P42" s="662"/>
      <c r="Q42" s="663"/>
      <c r="R42" s="664" t="s">
        <v>565</v>
      </c>
      <c r="S42" s="665"/>
      <c r="T42" s="665"/>
      <c r="U42" s="665"/>
      <c r="V42" s="665"/>
      <c r="W42" s="665"/>
      <c r="X42" s="665"/>
      <c r="Y42" s="666"/>
      <c r="Z42" s="691" t="s">
        <v>565</v>
      </c>
      <c r="AA42" s="691"/>
      <c r="AB42" s="691"/>
      <c r="AC42" s="691"/>
      <c r="AD42" s="692" t="s">
        <v>563</v>
      </c>
      <c r="AE42" s="692"/>
      <c r="AF42" s="692"/>
      <c r="AG42" s="692"/>
      <c r="AH42" s="692"/>
      <c r="AI42" s="692"/>
      <c r="AJ42" s="692"/>
      <c r="AK42" s="692"/>
      <c r="AL42" s="667" t="s">
        <v>563</v>
      </c>
      <c r="AM42" s="668"/>
      <c r="AN42" s="668"/>
      <c r="AO42" s="693"/>
      <c r="AQ42" s="701" t="s">
        <v>617</v>
      </c>
      <c r="AR42" s="702"/>
      <c r="AS42" s="702"/>
      <c r="AT42" s="702"/>
      <c r="AU42" s="702"/>
      <c r="AV42" s="702"/>
      <c r="AW42" s="702"/>
      <c r="AX42" s="702"/>
      <c r="AY42" s="703"/>
      <c r="AZ42" s="644">
        <v>2332942</v>
      </c>
      <c r="BA42" s="679"/>
      <c r="BB42" s="679"/>
      <c r="BC42" s="679"/>
      <c r="BD42" s="645"/>
      <c r="BE42" s="645"/>
      <c r="BF42" s="694"/>
      <c r="BG42" s="712"/>
      <c r="BH42" s="713"/>
      <c r="BI42" s="713"/>
      <c r="BJ42" s="713"/>
      <c r="BK42" s="713"/>
      <c r="BL42" s="365"/>
      <c r="BM42" s="695" t="s">
        <v>289</v>
      </c>
      <c r="BN42" s="695"/>
      <c r="BO42" s="695"/>
      <c r="BP42" s="695"/>
      <c r="BQ42" s="695"/>
      <c r="BR42" s="695"/>
      <c r="BS42" s="695"/>
      <c r="BT42" s="695"/>
      <c r="BU42" s="696"/>
      <c r="BV42" s="644">
        <v>348</v>
      </c>
      <c r="BW42" s="679"/>
      <c r="BX42" s="679"/>
      <c r="BY42" s="679"/>
      <c r="BZ42" s="679"/>
      <c r="CA42" s="679"/>
      <c r="CB42" s="697"/>
      <c r="CD42" s="661" t="s">
        <v>290</v>
      </c>
      <c r="CE42" s="662"/>
      <c r="CF42" s="662"/>
      <c r="CG42" s="662"/>
      <c r="CH42" s="662"/>
      <c r="CI42" s="662"/>
      <c r="CJ42" s="662"/>
      <c r="CK42" s="662"/>
      <c r="CL42" s="662"/>
      <c r="CM42" s="662"/>
      <c r="CN42" s="662"/>
      <c r="CO42" s="662"/>
      <c r="CP42" s="662"/>
      <c r="CQ42" s="663"/>
      <c r="CR42" s="664">
        <v>1698578</v>
      </c>
      <c r="CS42" s="675"/>
      <c r="CT42" s="675"/>
      <c r="CU42" s="675"/>
      <c r="CV42" s="675"/>
      <c r="CW42" s="675"/>
      <c r="CX42" s="675"/>
      <c r="CY42" s="676"/>
      <c r="CZ42" s="667">
        <v>4.4000000000000004</v>
      </c>
      <c r="DA42" s="677"/>
      <c r="DB42" s="677"/>
      <c r="DC42" s="678"/>
      <c r="DD42" s="670">
        <v>1036795</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618</v>
      </c>
      <c r="C43" s="662"/>
      <c r="D43" s="662"/>
      <c r="E43" s="662"/>
      <c r="F43" s="662"/>
      <c r="G43" s="662"/>
      <c r="H43" s="662"/>
      <c r="I43" s="662"/>
      <c r="J43" s="662"/>
      <c r="K43" s="662"/>
      <c r="L43" s="662"/>
      <c r="M43" s="662"/>
      <c r="N43" s="662"/>
      <c r="O43" s="662"/>
      <c r="P43" s="662"/>
      <c r="Q43" s="663"/>
      <c r="R43" s="664">
        <v>1281283</v>
      </c>
      <c r="S43" s="665"/>
      <c r="T43" s="665"/>
      <c r="U43" s="665"/>
      <c r="V43" s="665"/>
      <c r="W43" s="665"/>
      <c r="X43" s="665"/>
      <c r="Y43" s="666"/>
      <c r="Z43" s="691">
        <v>3.2</v>
      </c>
      <c r="AA43" s="691"/>
      <c r="AB43" s="691"/>
      <c r="AC43" s="691"/>
      <c r="AD43" s="692" t="s">
        <v>565</v>
      </c>
      <c r="AE43" s="692"/>
      <c r="AF43" s="692"/>
      <c r="AG43" s="692"/>
      <c r="AH43" s="692"/>
      <c r="AI43" s="692"/>
      <c r="AJ43" s="692"/>
      <c r="AK43" s="692"/>
      <c r="AL43" s="667" t="s">
        <v>342</v>
      </c>
      <c r="AM43" s="668"/>
      <c r="AN43" s="668"/>
      <c r="AO43" s="693"/>
      <c r="BV43" s="219"/>
      <c r="BW43" s="219"/>
      <c r="BX43" s="219"/>
      <c r="BY43" s="219"/>
      <c r="BZ43" s="219"/>
      <c r="CA43" s="219"/>
      <c r="CB43" s="219"/>
      <c r="CD43" s="661" t="s">
        <v>619</v>
      </c>
      <c r="CE43" s="662"/>
      <c r="CF43" s="662"/>
      <c r="CG43" s="662"/>
      <c r="CH43" s="662"/>
      <c r="CI43" s="662"/>
      <c r="CJ43" s="662"/>
      <c r="CK43" s="662"/>
      <c r="CL43" s="662"/>
      <c r="CM43" s="662"/>
      <c r="CN43" s="662"/>
      <c r="CO43" s="662"/>
      <c r="CP43" s="662"/>
      <c r="CQ43" s="663"/>
      <c r="CR43" s="664">
        <v>38969</v>
      </c>
      <c r="CS43" s="675"/>
      <c r="CT43" s="675"/>
      <c r="CU43" s="675"/>
      <c r="CV43" s="675"/>
      <c r="CW43" s="675"/>
      <c r="CX43" s="675"/>
      <c r="CY43" s="676"/>
      <c r="CZ43" s="667">
        <v>0.1</v>
      </c>
      <c r="DA43" s="677"/>
      <c r="DB43" s="677"/>
      <c r="DC43" s="678"/>
      <c r="DD43" s="670">
        <v>23787</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620</v>
      </c>
      <c r="C44" s="642"/>
      <c r="D44" s="642"/>
      <c r="E44" s="642"/>
      <c r="F44" s="642"/>
      <c r="G44" s="642"/>
      <c r="H44" s="642"/>
      <c r="I44" s="642"/>
      <c r="J44" s="642"/>
      <c r="K44" s="642"/>
      <c r="L44" s="642"/>
      <c r="M44" s="642"/>
      <c r="N44" s="642"/>
      <c r="O44" s="642"/>
      <c r="P44" s="642"/>
      <c r="Q44" s="643"/>
      <c r="R44" s="644">
        <v>40104105</v>
      </c>
      <c r="S44" s="679"/>
      <c r="T44" s="679"/>
      <c r="U44" s="679"/>
      <c r="V44" s="679"/>
      <c r="W44" s="679"/>
      <c r="X44" s="679"/>
      <c r="Y44" s="680"/>
      <c r="Z44" s="681">
        <v>100</v>
      </c>
      <c r="AA44" s="681"/>
      <c r="AB44" s="681"/>
      <c r="AC44" s="681"/>
      <c r="AD44" s="682">
        <v>20089015</v>
      </c>
      <c r="AE44" s="682"/>
      <c r="AF44" s="682"/>
      <c r="AG44" s="682"/>
      <c r="AH44" s="682"/>
      <c r="AI44" s="682"/>
      <c r="AJ44" s="682"/>
      <c r="AK44" s="682"/>
      <c r="AL44" s="647">
        <v>100</v>
      </c>
      <c r="AM44" s="683"/>
      <c r="AN44" s="683"/>
      <c r="AO44" s="684"/>
      <c r="CD44" s="685" t="s">
        <v>261</v>
      </c>
      <c r="CE44" s="686"/>
      <c r="CF44" s="661" t="s">
        <v>621</v>
      </c>
      <c r="CG44" s="662"/>
      <c r="CH44" s="662"/>
      <c r="CI44" s="662"/>
      <c r="CJ44" s="662"/>
      <c r="CK44" s="662"/>
      <c r="CL44" s="662"/>
      <c r="CM44" s="662"/>
      <c r="CN44" s="662"/>
      <c r="CO44" s="662"/>
      <c r="CP44" s="662"/>
      <c r="CQ44" s="663"/>
      <c r="CR44" s="664">
        <v>1498794</v>
      </c>
      <c r="CS44" s="665"/>
      <c r="CT44" s="665"/>
      <c r="CU44" s="665"/>
      <c r="CV44" s="665"/>
      <c r="CW44" s="665"/>
      <c r="CX44" s="665"/>
      <c r="CY44" s="666"/>
      <c r="CZ44" s="667">
        <v>3.9</v>
      </c>
      <c r="DA44" s="668"/>
      <c r="DB44" s="668"/>
      <c r="DC44" s="669"/>
      <c r="DD44" s="670">
        <v>881429</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622</v>
      </c>
      <c r="CG45" s="662"/>
      <c r="CH45" s="662"/>
      <c r="CI45" s="662"/>
      <c r="CJ45" s="662"/>
      <c r="CK45" s="662"/>
      <c r="CL45" s="662"/>
      <c r="CM45" s="662"/>
      <c r="CN45" s="662"/>
      <c r="CO45" s="662"/>
      <c r="CP45" s="662"/>
      <c r="CQ45" s="663"/>
      <c r="CR45" s="664">
        <v>472252</v>
      </c>
      <c r="CS45" s="675"/>
      <c r="CT45" s="675"/>
      <c r="CU45" s="675"/>
      <c r="CV45" s="675"/>
      <c r="CW45" s="675"/>
      <c r="CX45" s="675"/>
      <c r="CY45" s="676"/>
      <c r="CZ45" s="667">
        <v>1.2</v>
      </c>
      <c r="DA45" s="677"/>
      <c r="DB45" s="677"/>
      <c r="DC45" s="678"/>
      <c r="DD45" s="670">
        <v>202530</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1" t="s">
        <v>291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623</v>
      </c>
      <c r="CG46" s="662"/>
      <c r="CH46" s="662"/>
      <c r="CI46" s="662"/>
      <c r="CJ46" s="662"/>
      <c r="CK46" s="662"/>
      <c r="CL46" s="662"/>
      <c r="CM46" s="662"/>
      <c r="CN46" s="662"/>
      <c r="CO46" s="662"/>
      <c r="CP46" s="662"/>
      <c r="CQ46" s="663"/>
      <c r="CR46" s="664">
        <v>1026542</v>
      </c>
      <c r="CS46" s="665"/>
      <c r="CT46" s="665"/>
      <c r="CU46" s="665"/>
      <c r="CV46" s="665"/>
      <c r="CW46" s="665"/>
      <c r="CX46" s="665"/>
      <c r="CY46" s="666"/>
      <c r="CZ46" s="667">
        <v>2.7</v>
      </c>
      <c r="DA46" s="668"/>
      <c r="DB46" s="668"/>
      <c r="DC46" s="669"/>
      <c r="DD46" s="670">
        <v>678899</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292</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624</v>
      </c>
      <c r="CG47" s="662"/>
      <c r="CH47" s="662"/>
      <c r="CI47" s="662"/>
      <c r="CJ47" s="662"/>
      <c r="CK47" s="662"/>
      <c r="CL47" s="662"/>
      <c r="CM47" s="662"/>
      <c r="CN47" s="662"/>
      <c r="CO47" s="662"/>
      <c r="CP47" s="662"/>
      <c r="CQ47" s="663"/>
      <c r="CR47" s="664">
        <v>199784</v>
      </c>
      <c r="CS47" s="675"/>
      <c r="CT47" s="675"/>
      <c r="CU47" s="675"/>
      <c r="CV47" s="675"/>
      <c r="CW47" s="675"/>
      <c r="CX47" s="675"/>
      <c r="CY47" s="676"/>
      <c r="CZ47" s="667">
        <v>0.5</v>
      </c>
      <c r="DA47" s="677"/>
      <c r="DB47" s="677"/>
      <c r="DC47" s="678"/>
      <c r="DD47" s="670">
        <v>155366</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293</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625</v>
      </c>
      <c r="CG48" s="662"/>
      <c r="CH48" s="662"/>
      <c r="CI48" s="662"/>
      <c r="CJ48" s="662"/>
      <c r="CK48" s="662"/>
      <c r="CL48" s="662"/>
      <c r="CM48" s="662"/>
      <c r="CN48" s="662"/>
      <c r="CO48" s="662"/>
      <c r="CP48" s="662"/>
      <c r="CQ48" s="663"/>
      <c r="CR48" s="664" t="s">
        <v>563</v>
      </c>
      <c r="CS48" s="665"/>
      <c r="CT48" s="665"/>
      <c r="CU48" s="665"/>
      <c r="CV48" s="665"/>
      <c r="CW48" s="665"/>
      <c r="CX48" s="665"/>
      <c r="CY48" s="666"/>
      <c r="CZ48" s="667" t="s">
        <v>342</v>
      </c>
      <c r="DA48" s="668"/>
      <c r="DB48" s="668"/>
      <c r="DC48" s="669"/>
      <c r="DD48" s="670" t="s">
        <v>342</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626</v>
      </c>
      <c r="CE49" s="642"/>
      <c r="CF49" s="642"/>
      <c r="CG49" s="642"/>
      <c r="CH49" s="642"/>
      <c r="CI49" s="642"/>
      <c r="CJ49" s="642"/>
      <c r="CK49" s="642"/>
      <c r="CL49" s="642"/>
      <c r="CM49" s="642"/>
      <c r="CN49" s="642"/>
      <c r="CO49" s="642"/>
      <c r="CP49" s="642"/>
      <c r="CQ49" s="643"/>
      <c r="CR49" s="644">
        <v>38231549</v>
      </c>
      <c r="CS49" s="645"/>
      <c r="CT49" s="645"/>
      <c r="CU49" s="645"/>
      <c r="CV49" s="645"/>
      <c r="CW49" s="645"/>
      <c r="CX49" s="645"/>
      <c r="CY49" s="646"/>
      <c r="CZ49" s="647">
        <v>100</v>
      </c>
      <c r="DA49" s="648"/>
      <c r="DB49" s="648"/>
      <c r="DC49" s="649"/>
      <c r="DD49" s="650">
        <v>22950469</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4XmZOQrNFrtUoWQmi9RbRgXg4Z/HNZ1Uh0zXdwU/MH/zj4jhvbDdcsRWqQtinjxzGJBh/SbnvYqpXv2XdDZ29w==" saltValue="ZgzFS2HKWGITrj3NG47TD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64" zoomScale="70" zoomScaleNormal="25" zoomScaleSheetLayoutView="70" workbookViewId="0">
      <selection activeCell="BQ103" sqref="BQ103:DZ103"/>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4" t="s">
        <v>294</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295</v>
      </c>
      <c r="DK2" s="1156"/>
      <c r="DL2" s="1156"/>
      <c r="DM2" s="1156"/>
      <c r="DN2" s="1156"/>
      <c r="DO2" s="1157"/>
      <c r="DP2" s="224"/>
      <c r="DQ2" s="1155" t="s">
        <v>296</v>
      </c>
      <c r="DR2" s="1156"/>
      <c r="DS2" s="1156"/>
      <c r="DT2" s="1156"/>
      <c r="DU2" s="1156"/>
      <c r="DV2" s="1156"/>
      <c r="DW2" s="1156"/>
      <c r="DX2" s="1156"/>
      <c r="DY2" s="1156"/>
      <c r="DZ2" s="1157"/>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3" t="s">
        <v>297</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298</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15">
      <c r="A5" s="1059" t="s">
        <v>299</v>
      </c>
      <c r="B5" s="1060"/>
      <c r="C5" s="1060"/>
      <c r="D5" s="1060"/>
      <c r="E5" s="1060"/>
      <c r="F5" s="1060"/>
      <c r="G5" s="1060"/>
      <c r="H5" s="1060"/>
      <c r="I5" s="1060"/>
      <c r="J5" s="1060"/>
      <c r="K5" s="1060"/>
      <c r="L5" s="1060"/>
      <c r="M5" s="1060"/>
      <c r="N5" s="1060"/>
      <c r="O5" s="1060"/>
      <c r="P5" s="1061"/>
      <c r="Q5" s="1065" t="s">
        <v>300</v>
      </c>
      <c r="R5" s="1066"/>
      <c r="S5" s="1066"/>
      <c r="T5" s="1066"/>
      <c r="U5" s="1067"/>
      <c r="V5" s="1065" t="s">
        <v>301</v>
      </c>
      <c r="W5" s="1066"/>
      <c r="X5" s="1066"/>
      <c r="Y5" s="1066"/>
      <c r="Z5" s="1067"/>
      <c r="AA5" s="1065" t="s">
        <v>302</v>
      </c>
      <c r="AB5" s="1066"/>
      <c r="AC5" s="1066"/>
      <c r="AD5" s="1066"/>
      <c r="AE5" s="1066"/>
      <c r="AF5" s="1158" t="s">
        <v>303</v>
      </c>
      <c r="AG5" s="1066"/>
      <c r="AH5" s="1066"/>
      <c r="AI5" s="1066"/>
      <c r="AJ5" s="1079"/>
      <c r="AK5" s="1066" t="s">
        <v>304</v>
      </c>
      <c r="AL5" s="1066"/>
      <c r="AM5" s="1066"/>
      <c r="AN5" s="1066"/>
      <c r="AO5" s="1067"/>
      <c r="AP5" s="1065" t="s">
        <v>305</v>
      </c>
      <c r="AQ5" s="1066"/>
      <c r="AR5" s="1066"/>
      <c r="AS5" s="1066"/>
      <c r="AT5" s="1067"/>
      <c r="AU5" s="1065" t="s">
        <v>306</v>
      </c>
      <c r="AV5" s="1066"/>
      <c r="AW5" s="1066"/>
      <c r="AX5" s="1066"/>
      <c r="AY5" s="1079"/>
      <c r="AZ5" s="228"/>
      <c r="BA5" s="228"/>
      <c r="BB5" s="228"/>
      <c r="BC5" s="228"/>
      <c r="BD5" s="228"/>
      <c r="BE5" s="229"/>
      <c r="BF5" s="229"/>
      <c r="BG5" s="229"/>
      <c r="BH5" s="229"/>
      <c r="BI5" s="229"/>
      <c r="BJ5" s="229"/>
      <c r="BK5" s="229"/>
      <c r="BL5" s="229"/>
      <c r="BM5" s="229"/>
      <c r="BN5" s="229"/>
      <c r="BO5" s="229"/>
      <c r="BP5" s="229"/>
      <c r="BQ5" s="1059" t="s">
        <v>307</v>
      </c>
      <c r="BR5" s="1060"/>
      <c r="BS5" s="1060"/>
      <c r="BT5" s="1060"/>
      <c r="BU5" s="1060"/>
      <c r="BV5" s="1060"/>
      <c r="BW5" s="1060"/>
      <c r="BX5" s="1060"/>
      <c r="BY5" s="1060"/>
      <c r="BZ5" s="1060"/>
      <c r="CA5" s="1060"/>
      <c r="CB5" s="1060"/>
      <c r="CC5" s="1060"/>
      <c r="CD5" s="1060"/>
      <c r="CE5" s="1060"/>
      <c r="CF5" s="1060"/>
      <c r="CG5" s="1061"/>
      <c r="CH5" s="1065" t="s">
        <v>308</v>
      </c>
      <c r="CI5" s="1066"/>
      <c r="CJ5" s="1066"/>
      <c r="CK5" s="1066"/>
      <c r="CL5" s="1067"/>
      <c r="CM5" s="1065" t="s">
        <v>309</v>
      </c>
      <c r="CN5" s="1066"/>
      <c r="CO5" s="1066"/>
      <c r="CP5" s="1066"/>
      <c r="CQ5" s="1067"/>
      <c r="CR5" s="1065" t="s">
        <v>310</v>
      </c>
      <c r="CS5" s="1066"/>
      <c r="CT5" s="1066"/>
      <c r="CU5" s="1066"/>
      <c r="CV5" s="1067"/>
      <c r="CW5" s="1065" t="s">
        <v>311</v>
      </c>
      <c r="CX5" s="1066"/>
      <c r="CY5" s="1066"/>
      <c r="CZ5" s="1066"/>
      <c r="DA5" s="1067"/>
      <c r="DB5" s="1065" t="s">
        <v>312</v>
      </c>
      <c r="DC5" s="1066"/>
      <c r="DD5" s="1066"/>
      <c r="DE5" s="1066"/>
      <c r="DF5" s="1067"/>
      <c r="DG5" s="1148" t="s">
        <v>313</v>
      </c>
      <c r="DH5" s="1149"/>
      <c r="DI5" s="1149"/>
      <c r="DJ5" s="1149"/>
      <c r="DK5" s="1150"/>
      <c r="DL5" s="1148" t="s">
        <v>314</v>
      </c>
      <c r="DM5" s="1149"/>
      <c r="DN5" s="1149"/>
      <c r="DO5" s="1149"/>
      <c r="DP5" s="1150"/>
      <c r="DQ5" s="1065" t="s">
        <v>315</v>
      </c>
      <c r="DR5" s="1066"/>
      <c r="DS5" s="1066"/>
      <c r="DT5" s="1066"/>
      <c r="DU5" s="1067"/>
      <c r="DV5" s="1065" t="s">
        <v>306</v>
      </c>
      <c r="DW5" s="1066"/>
      <c r="DX5" s="1066"/>
      <c r="DY5" s="1066"/>
      <c r="DZ5" s="1079"/>
      <c r="EA5" s="230"/>
    </row>
    <row r="6" spans="1:131" s="231"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15">
      <c r="A7" s="232">
        <v>1</v>
      </c>
      <c r="B7" s="1111" t="s">
        <v>316</v>
      </c>
      <c r="C7" s="1112"/>
      <c r="D7" s="1112"/>
      <c r="E7" s="1112"/>
      <c r="F7" s="1112"/>
      <c r="G7" s="1112"/>
      <c r="H7" s="1112"/>
      <c r="I7" s="1112"/>
      <c r="J7" s="1112"/>
      <c r="K7" s="1112"/>
      <c r="L7" s="1112"/>
      <c r="M7" s="1112"/>
      <c r="N7" s="1112"/>
      <c r="O7" s="1112"/>
      <c r="P7" s="1113"/>
      <c r="Q7" s="1166">
        <v>40080</v>
      </c>
      <c r="R7" s="1167"/>
      <c r="S7" s="1167"/>
      <c r="T7" s="1167"/>
      <c r="U7" s="1167"/>
      <c r="V7" s="1167">
        <v>38230</v>
      </c>
      <c r="W7" s="1167"/>
      <c r="X7" s="1167"/>
      <c r="Y7" s="1167"/>
      <c r="Z7" s="1167"/>
      <c r="AA7" s="1167">
        <v>1850</v>
      </c>
      <c r="AB7" s="1167"/>
      <c r="AC7" s="1167"/>
      <c r="AD7" s="1167"/>
      <c r="AE7" s="1168"/>
      <c r="AF7" s="1169">
        <v>1450</v>
      </c>
      <c r="AG7" s="1170"/>
      <c r="AH7" s="1170"/>
      <c r="AI7" s="1170"/>
      <c r="AJ7" s="1171"/>
      <c r="AK7" s="1172">
        <v>40</v>
      </c>
      <c r="AL7" s="1173"/>
      <c r="AM7" s="1173"/>
      <c r="AN7" s="1173"/>
      <c r="AO7" s="1173"/>
      <c r="AP7" s="1173">
        <v>24860</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t="s">
        <v>542</v>
      </c>
      <c r="BS7" s="1163" t="s">
        <v>540</v>
      </c>
      <c r="BT7" s="1164"/>
      <c r="BU7" s="1164"/>
      <c r="BV7" s="1164"/>
      <c r="BW7" s="1164"/>
      <c r="BX7" s="1164"/>
      <c r="BY7" s="1164"/>
      <c r="BZ7" s="1164"/>
      <c r="CA7" s="1164"/>
      <c r="CB7" s="1164"/>
      <c r="CC7" s="1164"/>
      <c r="CD7" s="1164"/>
      <c r="CE7" s="1164"/>
      <c r="CF7" s="1164"/>
      <c r="CG7" s="1176"/>
      <c r="CH7" s="1160">
        <v>-3</v>
      </c>
      <c r="CI7" s="1161"/>
      <c r="CJ7" s="1161"/>
      <c r="CK7" s="1161"/>
      <c r="CL7" s="1162"/>
      <c r="CM7" s="1160">
        <v>336</v>
      </c>
      <c r="CN7" s="1161"/>
      <c r="CO7" s="1161"/>
      <c r="CP7" s="1161"/>
      <c r="CQ7" s="1162"/>
      <c r="CR7" s="1160">
        <v>5</v>
      </c>
      <c r="CS7" s="1161"/>
      <c r="CT7" s="1161"/>
      <c r="CU7" s="1161"/>
      <c r="CV7" s="1162"/>
      <c r="CW7" s="1160" t="s">
        <v>543</v>
      </c>
      <c r="CX7" s="1161"/>
      <c r="CY7" s="1161"/>
      <c r="CZ7" s="1161"/>
      <c r="DA7" s="1162"/>
      <c r="DB7" s="1160" t="s">
        <v>543</v>
      </c>
      <c r="DC7" s="1161"/>
      <c r="DD7" s="1161"/>
      <c r="DE7" s="1161"/>
      <c r="DF7" s="1162"/>
      <c r="DG7" s="1160">
        <v>224</v>
      </c>
      <c r="DH7" s="1161"/>
      <c r="DI7" s="1161"/>
      <c r="DJ7" s="1161"/>
      <c r="DK7" s="1162"/>
      <c r="DL7" s="1160" t="s">
        <v>543</v>
      </c>
      <c r="DM7" s="1161"/>
      <c r="DN7" s="1161"/>
      <c r="DO7" s="1161"/>
      <c r="DP7" s="1162"/>
      <c r="DQ7" s="1160" t="s">
        <v>544</v>
      </c>
      <c r="DR7" s="1161"/>
      <c r="DS7" s="1161"/>
      <c r="DT7" s="1161"/>
      <c r="DU7" s="1162"/>
      <c r="DV7" s="1163"/>
      <c r="DW7" s="1164"/>
      <c r="DX7" s="1164"/>
      <c r="DY7" s="1164"/>
      <c r="DZ7" s="1165"/>
      <c r="EA7" s="230"/>
    </row>
    <row r="8" spans="1:131" s="231" customFormat="1" ht="26.25" customHeight="1" x14ac:dyDescent="0.15">
      <c r="A8" s="234">
        <v>2</v>
      </c>
      <c r="B8" s="1094" t="s">
        <v>317</v>
      </c>
      <c r="C8" s="1095"/>
      <c r="D8" s="1095"/>
      <c r="E8" s="1095"/>
      <c r="F8" s="1095"/>
      <c r="G8" s="1095"/>
      <c r="H8" s="1095"/>
      <c r="I8" s="1095"/>
      <c r="J8" s="1095"/>
      <c r="K8" s="1095"/>
      <c r="L8" s="1095"/>
      <c r="M8" s="1095"/>
      <c r="N8" s="1095"/>
      <c r="O8" s="1095"/>
      <c r="P8" s="1096"/>
      <c r="Q8" s="1102">
        <v>22</v>
      </c>
      <c r="R8" s="1103"/>
      <c r="S8" s="1103"/>
      <c r="T8" s="1103"/>
      <c r="U8" s="1103"/>
      <c r="V8" s="1103">
        <v>3</v>
      </c>
      <c r="W8" s="1103"/>
      <c r="X8" s="1103"/>
      <c r="Y8" s="1103"/>
      <c r="Z8" s="1103"/>
      <c r="AA8" s="1103">
        <v>19</v>
      </c>
      <c r="AB8" s="1103"/>
      <c r="AC8" s="1103"/>
      <c r="AD8" s="1103"/>
      <c r="AE8" s="1104"/>
      <c r="AF8" s="1099">
        <v>19</v>
      </c>
      <c r="AG8" s="1100"/>
      <c r="AH8" s="1100"/>
      <c r="AI8" s="1100"/>
      <c r="AJ8" s="1101"/>
      <c r="AK8" s="1144" t="s">
        <v>515</v>
      </c>
      <c r="AL8" s="1145"/>
      <c r="AM8" s="1145"/>
      <c r="AN8" s="1145"/>
      <c r="AO8" s="1145"/>
      <c r="AP8" s="1145" t="s">
        <v>551</v>
      </c>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t="s">
        <v>541</v>
      </c>
      <c r="BT8" s="1057"/>
      <c r="BU8" s="1057"/>
      <c r="BV8" s="1057"/>
      <c r="BW8" s="1057"/>
      <c r="BX8" s="1057"/>
      <c r="BY8" s="1057"/>
      <c r="BZ8" s="1057"/>
      <c r="CA8" s="1057"/>
      <c r="CB8" s="1057"/>
      <c r="CC8" s="1057"/>
      <c r="CD8" s="1057"/>
      <c r="CE8" s="1057"/>
      <c r="CF8" s="1057"/>
      <c r="CG8" s="1078"/>
      <c r="CH8" s="1053">
        <v>6</v>
      </c>
      <c r="CI8" s="1054"/>
      <c r="CJ8" s="1054"/>
      <c r="CK8" s="1054"/>
      <c r="CL8" s="1055"/>
      <c r="CM8" s="1053">
        <v>24</v>
      </c>
      <c r="CN8" s="1054"/>
      <c r="CO8" s="1054"/>
      <c r="CP8" s="1054"/>
      <c r="CQ8" s="1055"/>
      <c r="CR8" s="1053" t="s">
        <v>543</v>
      </c>
      <c r="CS8" s="1054"/>
      <c r="CT8" s="1054"/>
      <c r="CU8" s="1054"/>
      <c r="CV8" s="1055"/>
      <c r="CW8" s="1053" t="s">
        <v>545</v>
      </c>
      <c r="CX8" s="1054"/>
      <c r="CY8" s="1054"/>
      <c r="CZ8" s="1054"/>
      <c r="DA8" s="1055"/>
      <c r="DB8" s="1053" t="s">
        <v>546</v>
      </c>
      <c r="DC8" s="1054"/>
      <c r="DD8" s="1054"/>
      <c r="DE8" s="1054"/>
      <c r="DF8" s="1055"/>
      <c r="DG8" s="1053" t="s">
        <v>543</v>
      </c>
      <c r="DH8" s="1054"/>
      <c r="DI8" s="1054"/>
      <c r="DJ8" s="1054"/>
      <c r="DK8" s="1055"/>
      <c r="DL8" s="1053" t="s">
        <v>543</v>
      </c>
      <c r="DM8" s="1054"/>
      <c r="DN8" s="1054"/>
      <c r="DO8" s="1054"/>
      <c r="DP8" s="1055"/>
      <c r="DQ8" s="1053" t="s">
        <v>543</v>
      </c>
      <c r="DR8" s="1054"/>
      <c r="DS8" s="1054"/>
      <c r="DT8" s="1054"/>
      <c r="DU8" s="1055"/>
      <c r="DV8" s="1056"/>
      <c r="DW8" s="1057"/>
      <c r="DX8" s="1057"/>
      <c r="DY8" s="1057"/>
      <c r="DZ8" s="1058"/>
      <c r="EA8" s="230"/>
    </row>
    <row r="9" spans="1:131" s="231" customFormat="1" ht="26.25" customHeight="1" x14ac:dyDescent="0.15">
      <c r="A9" s="234">
        <v>3</v>
      </c>
      <c r="B9" s="1094" t="s">
        <v>318</v>
      </c>
      <c r="C9" s="1095"/>
      <c r="D9" s="1095"/>
      <c r="E9" s="1095"/>
      <c r="F9" s="1095"/>
      <c r="G9" s="1095"/>
      <c r="H9" s="1095"/>
      <c r="I9" s="1095"/>
      <c r="J9" s="1095"/>
      <c r="K9" s="1095"/>
      <c r="L9" s="1095"/>
      <c r="M9" s="1095"/>
      <c r="N9" s="1095"/>
      <c r="O9" s="1095"/>
      <c r="P9" s="1096"/>
      <c r="Q9" s="1102">
        <v>9</v>
      </c>
      <c r="R9" s="1103"/>
      <c r="S9" s="1103"/>
      <c r="T9" s="1103"/>
      <c r="U9" s="1103"/>
      <c r="V9" s="1103">
        <v>5</v>
      </c>
      <c r="W9" s="1103"/>
      <c r="X9" s="1103"/>
      <c r="Y9" s="1103"/>
      <c r="Z9" s="1103"/>
      <c r="AA9" s="1103">
        <v>4</v>
      </c>
      <c r="AB9" s="1103"/>
      <c r="AC9" s="1103"/>
      <c r="AD9" s="1103"/>
      <c r="AE9" s="1104"/>
      <c r="AF9" s="1099">
        <v>4</v>
      </c>
      <c r="AG9" s="1100"/>
      <c r="AH9" s="1100"/>
      <c r="AI9" s="1100"/>
      <c r="AJ9" s="1101"/>
      <c r="AK9" s="1144" t="s">
        <v>515</v>
      </c>
      <c r="AL9" s="1145"/>
      <c r="AM9" s="1145"/>
      <c r="AN9" s="1145"/>
      <c r="AO9" s="1145"/>
      <c r="AP9" s="1145" t="s">
        <v>552</v>
      </c>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0"/>
    </row>
    <row r="10" spans="1:131" s="231" customFormat="1" ht="26.25" customHeight="1" x14ac:dyDescent="0.15">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x14ac:dyDescent="0.15">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x14ac:dyDescent="0.15">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x14ac:dyDescent="0.15">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x14ac:dyDescent="0.15">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x14ac:dyDescent="0.15">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15">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15">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15">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15">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15">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15">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319</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
      <c r="A23" s="236" t="s">
        <v>320</v>
      </c>
      <c r="B23" s="1001" t="s">
        <v>321</v>
      </c>
      <c r="C23" s="1002"/>
      <c r="D23" s="1002"/>
      <c r="E23" s="1002"/>
      <c r="F23" s="1002"/>
      <c r="G23" s="1002"/>
      <c r="H23" s="1002"/>
      <c r="I23" s="1002"/>
      <c r="J23" s="1002"/>
      <c r="K23" s="1002"/>
      <c r="L23" s="1002"/>
      <c r="M23" s="1002"/>
      <c r="N23" s="1002"/>
      <c r="O23" s="1002"/>
      <c r="P23" s="1012"/>
      <c r="Q23" s="1131">
        <v>40104</v>
      </c>
      <c r="R23" s="1125"/>
      <c r="S23" s="1125"/>
      <c r="T23" s="1125"/>
      <c r="U23" s="1125"/>
      <c r="V23" s="1125">
        <v>38232</v>
      </c>
      <c r="W23" s="1125"/>
      <c r="X23" s="1125"/>
      <c r="Y23" s="1125"/>
      <c r="Z23" s="1125"/>
      <c r="AA23" s="1125">
        <v>1872</v>
      </c>
      <c r="AB23" s="1125"/>
      <c r="AC23" s="1125"/>
      <c r="AD23" s="1125"/>
      <c r="AE23" s="1132"/>
      <c r="AF23" s="1133">
        <v>1472</v>
      </c>
      <c r="AG23" s="1125"/>
      <c r="AH23" s="1125"/>
      <c r="AI23" s="1125"/>
      <c r="AJ23" s="1134"/>
      <c r="AK23" s="1135"/>
      <c r="AL23" s="1136"/>
      <c r="AM23" s="1136"/>
      <c r="AN23" s="1136"/>
      <c r="AO23" s="1136"/>
      <c r="AP23" s="1125">
        <v>24860</v>
      </c>
      <c r="AQ23" s="1125"/>
      <c r="AR23" s="1125"/>
      <c r="AS23" s="1125"/>
      <c r="AT23" s="1125"/>
      <c r="AU23" s="1126"/>
      <c r="AV23" s="1126"/>
      <c r="AW23" s="1126"/>
      <c r="AX23" s="1126"/>
      <c r="AY23" s="1127"/>
      <c r="AZ23" s="1128" t="s">
        <v>322</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15">
      <c r="A24" s="1124" t="s">
        <v>323</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
      <c r="A25" s="1123" t="s">
        <v>324</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15">
      <c r="A26" s="1059" t="s">
        <v>299</v>
      </c>
      <c r="B26" s="1060"/>
      <c r="C26" s="1060"/>
      <c r="D26" s="1060"/>
      <c r="E26" s="1060"/>
      <c r="F26" s="1060"/>
      <c r="G26" s="1060"/>
      <c r="H26" s="1060"/>
      <c r="I26" s="1060"/>
      <c r="J26" s="1060"/>
      <c r="K26" s="1060"/>
      <c r="L26" s="1060"/>
      <c r="M26" s="1060"/>
      <c r="N26" s="1060"/>
      <c r="O26" s="1060"/>
      <c r="P26" s="1061"/>
      <c r="Q26" s="1065" t="s">
        <v>325</v>
      </c>
      <c r="R26" s="1066"/>
      <c r="S26" s="1066"/>
      <c r="T26" s="1066"/>
      <c r="U26" s="1067"/>
      <c r="V26" s="1065" t="s">
        <v>326</v>
      </c>
      <c r="W26" s="1066"/>
      <c r="X26" s="1066"/>
      <c r="Y26" s="1066"/>
      <c r="Z26" s="1067"/>
      <c r="AA26" s="1065" t="s">
        <v>327</v>
      </c>
      <c r="AB26" s="1066"/>
      <c r="AC26" s="1066"/>
      <c r="AD26" s="1066"/>
      <c r="AE26" s="1066"/>
      <c r="AF26" s="1119" t="s">
        <v>328</v>
      </c>
      <c r="AG26" s="1072"/>
      <c r="AH26" s="1072"/>
      <c r="AI26" s="1072"/>
      <c r="AJ26" s="1120"/>
      <c r="AK26" s="1066" t="s">
        <v>329</v>
      </c>
      <c r="AL26" s="1066"/>
      <c r="AM26" s="1066"/>
      <c r="AN26" s="1066"/>
      <c r="AO26" s="1067"/>
      <c r="AP26" s="1065" t="s">
        <v>330</v>
      </c>
      <c r="AQ26" s="1066"/>
      <c r="AR26" s="1066"/>
      <c r="AS26" s="1066"/>
      <c r="AT26" s="1067"/>
      <c r="AU26" s="1065" t="s">
        <v>331</v>
      </c>
      <c r="AV26" s="1066"/>
      <c r="AW26" s="1066"/>
      <c r="AX26" s="1066"/>
      <c r="AY26" s="1067"/>
      <c r="AZ26" s="1065" t="s">
        <v>332</v>
      </c>
      <c r="BA26" s="1066"/>
      <c r="BB26" s="1066"/>
      <c r="BC26" s="1066"/>
      <c r="BD26" s="1067"/>
      <c r="BE26" s="1065" t="s">
        <v>306</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15">
      <c r="A28" s="238">
        <v>1</v>
      </c>
      <c r="B28" s="1111" t="s">
        <v>333</v>
      </c>
      <c r="C28" s="1112"/>
      <c r="D28" s="1112"/>
      <c r="E28" s="1112"/>
      <c r="F28" s="1112"/>
      <c r="G28" s="1112"/>
      <c r="H28" s="1112"/>
      <c r="I28" s="1112"/>
      <c r="J28" s="1112"/>
      <c r="K28" s="1112"/>
      <c r="L28" s="1112"/>
      <c r="M28" s="1112"/>
      <c r="N28" s="1112"/>
      <c r="O28" s="1112"/>
      <c r="P28" s="1113"/>
      <c r="Q28" s="1114">
        <v>9856</v>
      </c>
      <c r="R28" s="1115"/>
      <c r="S28" s="1115"/>
      <c r="T28" s="1115"/>
      <c r="U28" s="1115"/>
      <c r="V28" s="1115">
        <v>9831</v>
      </c>
      <c r="W28" s="1115"/>
      <c r="X28" s="1115"/>
      <c r="Y28" s="1115"/>
      <c r="Z28" s="1115"/>
      <c r="AA28" s="1115">
        <v>25</v>
      </c>
      <c r="AB28" s="1115"/>
      <c r="AC28" s="1115"/>
      <c r="AD28" s="1115"/>
      <c r="AE28" s="1116"/>
      <c r="AF28" s="1117">
        <v>25</v>
      </c>
      <c r="AG28" s="1115"/>
      <c r="AH28" s="1115"/>
      <c r="AI28" s="1115"/>
      <c r="AJ28" s="1118"/>
      <c r="AK28" s="1106">
        <v>941</v>
      </c>
      <c r="AL28" s="1107"/>
      <c r="AM28" s="1107"/>
      <c r="AN28" s="1107"/>
      <c r="AO28" s="1107"/>
      <c r="AP28" s="1107" t="s">
        <v>515</v>
      </c>
      <c r="AQ28" s="1107"/>
      <c r="AR28" s="1107"/>
      <c r="AS28" s="1107"/>
      <c r="AT28" s="1107"/>
      <c r="AU28" s="1107" t="s">
        <v>515</v>
      </c>
      <c r="AV28" s="1107"/>
      <c r="AW28" s="1107"/>
      <c r="AX28" s="1107"/>
      <c r="AY28" s="1107"/>
      <c r="AZ28" s="1108" t="s">
        <v>515</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15">
      <c r="A29" s="238">
        <v>2</v>
      </c>
      <c r="B29" s="1094" t="s">
        <v>334</v>
      </c>
      <c r="C29" s="1095"/>
      <c r="D29" s="1095"/>
      <c r="E29" s="1095"/>
      <c r="F29" s="1095"/>
      <c r="G29" s="1095"/>
      <c r="H29" s="1095"/>
      <c r="I29" s="1095"/>
      <c r="J29" s="1095"/>
      <c r="K29" s="1095"/>
      <c r="L29" s="1095"/>
      <c r="M29" s="1095"/>
      <c r="N29" s="1095"/>
      <c r="O29" s="1095"/>
      <c r="P29" s="1096"/>
      <c r="Q29" s="1102">
        <v>7065</v>
      </c>
      <c r="R29" s="1103"/>
      <c r="S29" s="1103"/>
      <c r="T29" s="1103"/>
      <c r="U29" s="1103"/>
      <c r="V29" s="1103">
        <v>6892</v>
      </c>
      <c r="W29" s="1103"/>
      <c r="X29" s="1103"/>
      <c r="Y29" s="1103"/>
      <c r="Z29" s="1103"/>
      <c r="AA29" s="1103">
        <v>173</v>
      </c>
      <c r="AB29" s="1103"/>
      <c r="AC29" s="1103"/>
      <c r="AD29" s="1103"/>
      <c r="AE29" s="1104"/>
      <c r="AF29" s="1099">
        <v>173</v>
      </c>
      <c r="AG29" s="1100"/>
      <c r="AH29" s="1100"/>
      <c r="AI29" s="1100"/>
      <c r="AJ29" s="1101"/>
      <c r="AK29" s="1044">
        <v>1076</v>
      </c>
      <c r="AL29" s="1035"/>
      <c r="AM29" s="1035"/>
      <c r="AN29" s="1035"/>
      <c r="AO29" s="1035"/>
      <c r="AP29" s="1035" t="s">
        <v>515</v>
      </c>
      <c r="AQ29" s="1035"/>
      <c r="AR29" s="1035"/>
      <c r="AS29" s="1035"/>
      <c r="AT29" s="1035"/>
      <c r="AU29" s="1035" t="s">
        <v>518</v>
      </c>
      <c r="AV29" s="1035"/>
      <c r="AW29" s="1035"/>
      <c r="AX29" s="1035"/>
      <c r="AY29" s="1035"/>
      <c r="AZ29" s="1105" t="s">
        <v>515</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15">
      <c r="A30" s="238">
        <v>3</v>
      </c>
      <c r="B30" s="1094" t="s">
        <v>335</v>
      </c>
      <c r="C30" s="1095"/>
      <c r="D30" s="1095"/>
      <c r="E30" s="1095"/>
      <c r="F30" s="1095"/>
      <c r="G30" s="1095"/>
      <c r="H30" s="1095"/>
      <c r="I30" s="1095"/>
      <c r="J30" s="1095"/>
      <c r="K30" s="1095"/>
      <c r="L30" s="1095"/>
      <c r="M30" s="1095"/>
      <c r="N30" s="1095"/>
      <c r="O30" s="1095"/>
      <c r="P30" s="1096"/>
      <c r="Q30" s="1102">
        <v>2547</v>
      </c>
      <c r="R30" s="1103"/>
      <c r="S30" s="1103"/>
      <c r="T30" s="1103"/>
      <c r="U30" s="1103"/>
      <c r="V30" s="1103">
        <v>2503</v>
      </c>
      <c r="W30" s="1103"/>
      <c r="X30" s="1103"/>
      <c r="Y30" s="1103"/>
      <c r="Z30" s="1103"/>
      <c r="AA30" s="1103">
        <v>45</v>
      </c>
      <c r="AB30" s="1103"/>
      <c r="AC30" s="1103"/>
      <c r="AD30" s="1103"/>
      <c r="AE30" s="1104"/>
      <c r="AF30" s="1099">
        <v>45</v>
      </c>
      <c r="AG30" s="1100"/>
      <c r="AH30" s="1100"/>
      <c r="AI30" s="1100"/>
      <c r="AJ30" s="1101"/>
      <c r="AK30" s="1044">
        <v>257</v>
      </c>
      <c r="AL30" s="1035"/>
      <c r="AM30" s="1035"/>
      <c r="AN30" s="1035"/>
      <c r="AO30" s="1035"/>
      <c r="AP30" s="1035" t="s">
        <v>515</v>
      </c>
      <c r="AQ30" s="1035"/>
      <c r="AR30" s="1035"/>
      <c r="AS30" s="1035"/>
      <c r="AT30" s="1035"/>
      <c r="AU30" s="1035" t="s">
        <v>519</v>
      </c>
      <c r="AV30" s="1035"/>
      <c r="AW30" s="1035"/>
      <c r="AX30" s="1035"/>
      <c r="AY30" s="1035"/>
      <c r="AZ30" s="1105" t="s">
        <v>520</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15">
      <c r="A31" s="238">
        <v>4</v>
      </c>
      <c r="B31" s="1094" t="s">
        <v>336</v>
      </c>
      <c r="C31" s="1095"/>
      <c r="D31" s="1095"/>
      <c r="E31" s="1095"/>
      <c r="F31" s="1095"/>
      <c r="G31" s="1095"/>
      <c r="H31" s="1095"/>
      <c r="I31" s="1095"/>
      <c r="J31" s="1095"/>
      <c r="K31" s="1095"/>
      <c r="L31" s="1095"/>
      <c r="M31" s="1095"/>
      <c r="N31" s="1095"/>
      <c r="O31" s="1095"/>
      <c r="P31" s="1096"/>
      <c r="Q31" s="1102">
        <v>62</v>
      </c>
      <c r="R31" s="1103"/>
      <c r="S31" s="1103"/>
      <c r="T31" s="1103"/>
      <c r="U31" s="1103"/>
      <c r="V31" s="1103">
        <v>62</v>
      </c>
      <c r="W31" s="1103"/>
      <c r="X31" s="1103"/>
      <c r="Y31" s="1103"/>
      <c r="Z31" s="1103"/>
      <c r="AA31" s="1103" t="s">
        <v>515</v>
      </c>
      <c r="AB31" s="1103"/>
      <c r="AC31" s="1103"/>
      <c r="AD31" s="1103"/>
      <c r="AE31" s="1104"/>
      <c r="AF31" s="1099" t="s">
        <v>337</v>
      </c>
      <c r="AG31" s="1100"/>
      <c r="AH31" s="1100"/>
      <c r="AI31" s="1100"/>
      <c r="AJ31" s="1101"/>
      <c r="AK31" s="1044" t="s">
        <v>516</v>
      </c>
      <c r="AL31" s="1035"/>
      <c r="AM31" s="1035"/>
      <c r="AN31" s="1035"/>
      <c r="AO31" s="1035"/>
      <c r="AP31" s="1035" t="s">
        <v>515</v>
      </c>
      <c r="AQ31" s="1035"/>
      <c r="AR31" s="1035"/>
      <c r="AS31" s="1035"/>
      <c r="AT31" s="1035"/>
      <c r="AU31" s="1035" t="s">
        <v>515</v>
      </c>
      <c r="AV31" s="1035"/>
      <c r="AW31" s="1035"/>
      <c r="AX31" s="1035"/>
      <c r="AY31" s="1035"/>
      <c r="AZ31" s="1105" t="s">
        <v>520</v>
      </c>
      <c r="BA31" s="1105"/>
      <c r="BB31" s="1105"/>
      <c r="BC31" s="1105"/>
      <c r="BD31" s="1105"/>
      <c r="BE31" s="1036"/>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15">
      <c r="A32" s="238">
        <v>5</v>
      </c>
      <c r="B32" s="1094" t="s">
        <v>338</v>
      </c>
      <c r="C32" s="1095"/>
      <c r="D32" s="1095"/>
      <c r="E32" s="1095"/>
      <c r="F32" s="1095"/>
      <c r="G32" s="1095"/>
      <c r="H32" s="1095"/>
      <c r="I32" s="1095"/>
      <c r="J32" s="1095"/>
      <c r="K32" s="1095"/>
      <c r="L32" s="1095"/>
      <c r="M32" s="1095"/>
      <c r="N32" s="1095"/>
      <c r="O32" s="1095"/>
      <c r="P32" s="1096"/>
      <c r="Q32" s="1102">
        <v>1978</v>
      </c>
      <c r="R32" s="1103"/>
      <c r="S32" s="1103"/>
      <c r="T32" s="1103"/>
      <c r="U32" s="1103"/>
      <c r="V32" s="1103">
        <v>1720</v>
      </c>
      <c r="W32" s="1103"/>
      <c r="X32" s="1103"/>
      <c r="Y32" s="1103"/>
      <c r="Z32" s="1103"/>
      <c r="AA32" s="1103">
        <v>258</v>
      </c>
      <c r="AB32" s="1103"/>
      <c r="AC32" s="1103"/>
      <c r="AD32" s="1103"/>
      <c r="AE32" s="1104"/>
      <c r="AF32" s="1099">
        <v>2342</v>
      </c>
      <c r="AG32" s="1100"/>
      <c r="AH32" s="1100"/>
      <c r="AI32" s="1100"/>
      <c r="AJ32" s="1101"/>
      <c r="AK32" s="1044">
        <v>7</v>
      </c>
      <c r="AL32" s="1035"/>
      <c r="AM32" s="1035"/>
      <c r="AN32" s="1035"/>
      <c r="AO32" s="1035"/>
      <c r="AP32" s="1035">
        <v>4399</v>
      </c>
      <c r="AQ32" s="1035"/>
      <c r="AR32" s="1035"/>
      <c r="AS32" s="1035"/>
      <c r="AT32" s="1035"/>
      <c r="AU32" s="1035" t="s">
        <v>515</v>
      </c>
      <c r="AV32" s="1035"/>
      <c r="AW32" s="1035"/>
      <c r="AX32" s="1035"/>
      <c r="AY32" s="1035"/>
      <c r="AZ32" s="1105" t="s">
        <v>515</v>
      </c>
      <c r="BA32" s="1105"/>
      <c r="BB32" s="1105"/>
      <c r="BC32" s="1105"/>
      <c r="BD32" s="1105"/>
      <c r="BE32" s="1036" t="s">
        <v>339</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15">
      <c r="A33" s="238">
        <v>6</v>
      </c>
      <c r="B33" s="1094" t="s">
        <v>340</v>
      </c>
      <c r="C33" s="1095"/>
      <c r="D33" s="1095"/>
      <c r="E33" s="1095"/>
      <c r="F33" s="1095"/>
      <c r="G33" s="1095"/>
      <c r="H33" s="1095"/>
      <c r="I33" s="1095"/>
      <c r="J33" s="1095"/>
      <c r="K33" s="1095"/>
      <c r="L33" s="1095"/>
      <c r="M33" s="1095"/>
      <c r="N33" s="1095"/>
      <c r="O33" s="1095"/>
      <c r="P33" s="1096"/>
      <c r="Q33" s="1102">
        <v>2219</v>
      </c>
      <c r="R33" s="1103"/>
      <c r="S33" s="1103"/>
      <c r="T33" s="1103"/>
      <c r="U33" s="1103"/>
      <c r="V33" s="1103">
        <v>1926</v>
      </c>
      <c r="W33" s="1103"/>
      <c r="X33" s="1103"/>
      <c r="Y33" s="1103"/>
      <c r="Z33" s="1103"/>
      <c r="AA33" s="1103">
        <v>293</v>
      </c>
      <c r="AB33" s="1103"/>
      <c r="AC33" s="1103"/>
      <c r="AD33" s="1103"/>
      <c r="AE33" s="1104"/>
      <c r="AF33" s="1099">
        <v>1749</v>
      </c>
      <c r="AG33" s="1100"/>
      <c r="AH33" s="1100"/>
      <c r="AI33" s="1100"/>
      <c r="AJ33" s="1101"/>
      <c r="AK33" s="1044">
        <v>455</v>
      </c>
      <c r="AL33" s="1035"/>
      <c r="AM33" s="1035"/>
      <c r="AN33" s="1035"/>
      <c r="AO33" s="1035"/>
      <c r="AP33" s="1035">
        <v>7325</v>
      </c>
      <c r="AQ33" s="1035"/>
      <c r="AR33" s="1035"/>
      <c r="AS33" s="1035"/>
      <c r="AT33" s="1035"/>
      <c r="AU33" s="1035">
        <v>3494</v>
      </c>
      <c r="AV33" s="1035"/>
      <c r="AW33" s="1035"/>
      <c r="AX33" s="1035"/>
      <c r="AY33" s="1035"/>
      <c r="AZ33" s="1105" t="s">
        <v>515</v>
      </c>
      <c r="BA33" s="1105"/>
      <c r="BB33" s="1105"/>
      <c r="BC33" s="1105"/>
      <c r="BD33" s="1105"/>
      <c r="BE33" s="1036" t="s">
        <v>339</v>
      </c>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15">
      <c r="A34" s="238">
        <v>7</v>
      </c>
      <c r="B34" s="1094" t="s">
        <v>341</v>
      </c>
      <c r="C34" s="1095"/>
      <c r="D34" s="1095"/>
      <c r="E34" s="1095"/>
      <c r="F34" s="1095"/>
      <c r="G34" s="1095"/>
      <c r="H34" s="1095"/>
      <c r="I34" s="1095"/>
      <c r="J34" s="1095"/>
      <c r="K34" s="1095"/>
      <c r="L34" s="1095"/>
      <c r="M34" s="1095"/>
      <c r="N34" s="1095"/>
      <c r="O34" s="1095"/>
      <c r="P34" s="1096"/>
      <c r="Q34" s="1102">
        <v>214</v>
      </c>
      <c r="R34" s="1103"/>
      <c r="S34" s="1103"/>
      <c r="T34" s="1103"/>
      <c r="U34" s="1103"/>
      <c r="V34" s="1103">
        <v>214</v>
      </c>
      <c r="W34" s="1103"/>
      <c r="X34" s="1103"/>
      <c r="Y34" s="1103"/>
      <c r="Z34" s="1103"/>
      <c r="AA34" s="1103" t="s">
        <v>517</v>
      </c>
      <c r="AB34" s="1103"/>
      <c r="AC34" s="1103"/>
      <c r="AD34" s="1103"/>
      <c r="AE34" s="1104"/>
      <c r="AF34" s="1099" t="s">
        <v>342</v>
      </c>
      <c r="AG34" s="1100"/>
      <c r="AH34" s="1100"/>
      <c r="AI34" s="1100"/>
      <c r="AJ34" s="1101"/>
      <c r="AK34" s="1044">
        <v>171</v>
      </c>
      <c r="AL34" s="1035"/>
      <c r="AM34" s="1035"/>
      <c r="AN34" s="1035"/>
      <c r="AO34" s="1035"/>
      <c r="AP34" s="1035">
        <v>703</v>
      </c>
      <c r="AQ34" s="1035"/>
      <c r="AR34" s="1035"/>
      <c r="AS34" s="1035"/>
      <c r="AT34" s="1035"/>
      <c r="AU34" s="1035">
        <v>703</v>
      </c>
      <c r="AV34" s="1035"/>
      <c r="AW34" s="1035"/>
      <c r="AX34" s="1035"/>
      <c r="AY34" s="1035"/>
      <c r="AZ34" s="1105" t="s">
        <v>521</v>
      </c>
      <c r="BA34" s="1105"/>
      <c r="BB34" s="1105"/>
      <c r="BC34" s="1105"/>
      <c r="BD34" s="1105"/>
      <c r="BE34" s="1036" t="s">
        <v>343</v>
      </c>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15">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15">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15">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15">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15">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15">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15">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15">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15">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15">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15">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15">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15">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15">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15">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15">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15">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15">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15">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15">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15">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15">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15">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15">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15">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15">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15">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344</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
      <c r="A63" s="236" t="s">
        <v>320</v>
      </c>
      <c r="B63" s="1001" t="s">
        <v>345</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4333</v>
      </c>
      <c r="AG63" s="1023"/>
      <c r="AH63" s="1023"/>
      <c r="AI63" s="1023"/>
      <c r="AJ63" s="1086"/>
      <c r="AK63" s="1087"/>
      <c r="AL63" s="1027"/>
      <c r="AM63" s="1027"/>
      <c r="AN63" s="1027"/>
      <c r="AO63" s="1027"/>
      <c r="AP63" s="1023">
        <v>12427</v>
      </c>
      <c r="AQ63" s="1023"/>
      <c r="AR63" s="1023"/>
      <c r="AS63" s="1023"/>
      <c r="AT63" s="1023"/>
      <c r="AU63" s="1023">
        <v>4197</v>
      </c>
      <c r="AV63" s="1023"/>
      <c r="AW63" s="1023"/>
      <c r="AX63" s="1023"/>
      <c r="AY63" s="1023"/>
      <c r="AZ63" s="1081"/>
      <c r="BA63" s="1081"/>
      <c r="BB63" s="1081"/>
      <c r="BC63" s="1081"/>
      <c r="BD63" s="1081"/>
      <c r="BE63" s="1024"/>
      <c r="BF63" s="1024"/>
      <c r="BG63" s="1024"/>
      <c r="BH63" s="1024"/>
      <c r="BI63" s="1025"/>
      <c r="BJ63" s="1082" t="s">
        <v>342</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
      <c r="A65" s="228" t="s">
        <v>346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15">
      <c r="A66" s="1059" t="s">
        <v>347</v>
      </c>
      <c r="B66" s="1060"/>
      <c r="C66" s="1060"/>
      <c r="D66" s="1060"/>
      <c r="E66" s="1060"/>
      <c r="F66" s="1060"/>
      <c r="G66" s="1060"/>
      <c r="H66" s="1060"/>
      <c r="I66" s="1060"/>
      <c r="J66" s="1060"/>
      <c r="K66" s="1060"/>
      <c r="L66" s="1060"/>
      <c r="M66" s="1060"/>
      <c r="N66" s="1060"/>
      <c r="O66" s="1060"/>
      <c r="P66" s="1061"/>
      <c r="Q66" s="1065" t="s">
        <v>325</v>
      </c>
      <c r="R66" s="1066"/>
      <c r="S66" s="1066"/>
      <c r="T66" s="1066"/>
      <c r="U66" s="1067"/>
      <c r="V66" s="1065" t="s">
        <v>348</v>
      </c>
      <c r="W66" s="1066"/>
      <c r="X66" s="1066"/>
      <c r="Y66" s="1066"/>
      <c r="Z66" s="1067"/>
      <c r="AA66" s="1065" t="s">
        <v>349</v>
      </c>
      <c r="AB66" s="1066"/>
      <c r="AC66" s="1066"/>
      <c r="AD66" s="1066"/>
      <c r="AE66" s="1067"/>
      <c r="AF66" s="1071" t="s">
        <v>350</v>
      </c>
      <c r="AG66" s="1072"/>
      <c r="AH66" s="1072"/>
      <c r="AI66" s="1072"/>
      <c r="AJ66" s="1073"/>
      <c r="AK66" s="1065" t="s">
        <v>329</v>
      </c>
      <c r="AL66" s="1060"/>
      <c r="AM66" s="1060"/>
      <c r="AN66" s="1060"/>
      <c r="AO66" s="1061"/>
      <c r="AP66" s="1065" t="s">
        <v>351</v>
      </c>
      <c r="AQ66" s="1066"/>
      <c r="AR66" s="1066"/>
      <c r="AS66" s="1066"/>
      <c r="AT66" s="1067"/>
      <c r="AU66" s="1065" t="s">
        <v>352</v>
      </c>
      <c r="AV66" s="1066"/>
      <c r="AW66" s="1066"/>
      <c r="AX66" s="1066"/>
      <c r="AY66" s="1067"/>
      <c r="AZ66" s="1065" t="s">
        <v>306</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15">
      <c r="A68" s="232">
        <v>1</v>
      </c>
      <c r="B68" s="1049" t="s">
        <v>522</v>
      </c>
      <c r="C68" s="1050"/>
      <c r="D68" s="1050"/>
      <c r="E68" s="1050"/>
      <c r="F68" s="1050"/>
      <c r="G68" s="1050"/>
      <c r="H68" s="1050"/>
      <c r="I68" s="1050"/>
      <c r="J68" s="1050"/>
      <c r="K68" s="1050"/>
      <c r="L68" s="1050"/>
      <c r="M68" s="1050"/>
      <c r="N68" s="1050"/>
      <c r="O68" s="1050"/>
      <c r="P68" s="1051"/>
      <c r="Q68" s="1052">
        <v>2171</v>
      </c>
      <c r="R68" s="1046"/>
      <c r="S68" s="1046"/>
      <c r="T68" s="1046"/>
      <c r="U68" s="1046"/>
      <c r="V68" s="1046">
        <v>2124</v>
      </c>
      <c r="W68" s="1046"/>
      <c r="X68" s="1046"/>
      <c r="Y68" s="1046"/>
      <c r="Z68" s="1046"/>
      <c r="AA68" s="1046">
        <v>46</v>
      </c>
      <c r="AB68" s="1046"/>
      <c r="AC68" s="1046"/>
      <c r="AD68" s="1046"/>
      <c r="AE68" s="1046"/>
      <c r="AF68" s="1046">
        <v>46</v>
      </c>
      <c r="AG68" s="1046"/>
      <c r="AH68" s="1046"/>
      <c r="AI68" s="1046"/>
      <c r="AJ68" s="1046"/>
      <c r="AK68" s="1046" t="s">
        <v>449</v>
      </c>
      <c r="AL68" s="1046"/>
      <c r="AM68" s="1046"/>
      <c r="AN68" s="1046"/>
      <c r="AO68" s="1046"/>
      <c r="AP68" s="1046">
        <v>471</v>
      </c>
      <c r="AQ68" s="1046"/>
      <c r="AR68" s="1046"/>
      <c r="AS68" s="1046"/>
      <c r="AT68" s="1046"/>
      <c r="AU68" s="1046">
        <v>254</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15">
      <c r="A69" s="234">
        <v>2</v>
      </c>
      <c r="B69" s="1038" t="s">
        <v>523</v>
      </c>
      <c r="C69" s="1039"/>
      <c r="D69" s="1039"/>
      <c r="E69" s="1039"/>
      <c r="F69" s="1039"/>
      <c r="G69" s="1039"/>
      <c r="H69" s="1039"/>
      <c r="I69" s="1039"/>
      <c r="J69" s="1039"/>
      <c r="K69" s="1039"/>
      <c r="L69" s="1039"/>
      <c r="M69" s="1039"/>
      <c r="N69" s="1039"/>
      <c r="O69" s="1039"/>
      <c r="P69" s="1040"/>
      <c r="Q69" s="1041">
        <v>192</v>
      </c>
      <c r="R69" s="1035"/>
      <c r="S69" s="1035"/>
      <c r="T69" s="1035"/>
      <c r="U69" s="1035"/>
      <c r="V69" s="1035">
        <v>148</v>
      </c>
      <c r="W69" s="1035"/>
      <c r="X69" s="1035"/>
      <c r="Y69" s="1035"/>
      <c r="Z69" s="1035"/>
      <c r="AA69" s="1035">
        <v>44</v>
      </c>
      <c r="AB69" s="1035"/>
      <c r="AC69" s="1035"/>
      <c r="AD69" s="1035"/>
      <c r="AE69" s="1035"/>
      <c r="AF69" s="1035">
        <v>44</v>
      </c>
      <c r="AG69" s="1035"/>
      <c r="AH69" s="1035"/>
      <c r="AI69" s="1035"/>
      <c r="AJ69" s="1035"/>
      <c r="AK69" s="1035" t="s">
        <v>449</v>
      </c>
      <c r="AL69" s="1035"/>
      <c r="AM69" s="1035"/>
      <c r="AN69" s="1035"/>
      <c r="AO69" s="1035"/>
      <c r="AP69" s="1035" t="s">
        <v>449</v>
      </c>
      <c r="AQ69" s="1035"/>
      <c r="AR69" s="1035"/>
      <c r="AS69" s="1035"/>
      <c r="AT69" s="1035"/>
      <c r="AU69" s="1035" t="s">
        <v>449</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15">
      <c r="A70" s="234">
        <v>3</v>
      </c>
      <c r="B70" s="1038" t="s">
        <v>524</v>
      </c>
      <c r="C70" s="1039"/>
      <c r="D70" s="1039"/>
      <c r="E70" s="1039"/>
      <c r="F70" s="1039"/>
      <c r="G70" s="1039"/>
      <c r="H70" s="1039"/>
      <c r="I70" s="1039"/>
      <c r="J70" s="1039"/>
      <c r="K70" s="1039"/>
      <c r="L70" s="1039"/>
      <c r="M70" s="1039"/>
      <c r="N70" s="1039"/>
      <c r="O70" s="1039"/>
      <c r="P70" s="1040"/>
      <c r="Q70" s="1041">
        <v>275</v>
      </c>
      <c r="R70" s="1035"/>
      <c r="S70" s="1035"/>
      <c r="T70" s="1035"/>
      <c r="U70" s="1035"/>
      <c r="V70" s="1035">
        <v>266</v>
      </c>
      <c r="W70" s="1035"/>
      <c r="X70" s="1035"/>
      <c r="Y70" s="1035"/>
      <c r="Z70" s="1035"/>
      <c r="AA70" s="1035">
        <v>8</v>
      </c>
      <c r="AB70" s="1035"/>
      <c r="AC70" s="1035"/>
      <c r="AD70" s="1035"/>
      <c r="AE70" s="1035"/>
      <c r="AF70" s="1035">
        <v>8</v>
      </c>
      <c r="AG70" s="1035"/>
      <c r="AH70" s="1035"/>
      <c r="AI70" s="1035"/>
      <c r="AJ70" s="1035"/>
      <c r="AK70" s="1035" t="s">
        <v>449</v>
      </c>
      <c r="AL70" s="1035"/>
      <c r="AM70" s="1035"/>
      <c r="AN70" s="1035"/>
      <c r="AO70" s="1035"/>
      <c r="AP70" s="1035" t="s">
        <v>449</v>
      </c>
      <c r="AQ70" s="1035"/>
      <c r="AR70" s="1035"/>
      <c r="AS70" s="1035"/>
      <c r="AT70" s="1035"/>
      <c r="AU70" s="1035" t="s">
        <v>449</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15">
      <c r="A71" s="234">
        <v>4</v>
      </c>
      <c r="B71" s="1038" t="s">
        <v>525</v>
      </c>
      <c r="C71" s="1039"/>
      <c r="D71" s="1039"/>
      <c r="E71" s="1039"/>
      <c r="F71" s="1039"/>
      <c r="G71" s="1039"/>
      <c r="H71" s="1039"/>
      <c r="I71" s="1039"/>
      <c r="J71" s="1039"/>
      <c r="K71" s="1039"/>
      <c r="L71" s="1039"/>
      <c r="M71" s="1039"/>
      <c r="N71" s="1039"/>
      <c r="O71" s="1039"/>
      <c r="P71" s="1040"/>
      <c r="Q71" s="1041">
        <v>534</v>
      </c>
      <c r="R71" s="1035"/>
      <c r="S71" s="1035"/>
      <c r="T71" s="1035"/>
      <c r="U71" s="1035"/>
      <c r="V71" s="1035">
        <v>514</v>
      </c>
      <c r="W71" s="1035"/>
      <c r="X71" s="1035"/>
      <c r="Y71" s="1035"/>
      <c r="Z71" s="1035"/>
      <c r="AA71" s="1035">
        <v>21</v>
      </c>
      <c r="AB71" s="1035"/>
      <c r="AC71" s="1035"/>
      <c r="AD71" s="1035"/>
      <c r="AE71" s="1035"/>
      <c r="AF71" s="1035">
        <v>1616</v>
      </c>
      <c r="AG71" s="1035"/>
      <c r="AH71" s="1035"/>
      <c r="AI71" s="1035"/>
      <c r="AJ71" s="1035"/>
      <c r="AK71" s="1035">
        <v>0</v>
      </c>
      <c r="AL71" s="1035"/>
      <c r="AM71" s="1035"/>
      <c r="AN71" s="1035"/>
      <c r="AO71" s="1035"/>
      <c r="AP71" s="1035">
        <v>1930</v>
      </c>
      <c r="AQ71" s="1035"/>
      <c r="AR71" s="1035"/>
      <c r="AS71" s="1035"/>
      <c r="AT71" s="1035"/>
      <c r="AU71" s="1035" t="s">
        <v>553</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15">
      <c r="A72" s="234">
        <v>5</v>
      </c>
      <c r="B72" s="1038" t="s">
        <v>526</v>
      </c>
      <c r="C72" s="1039"/>
      <c r="D72" s="1039"/>
      <c r="E72" s="1039"/>
      <c r="F72" s="1039"/>
      <c r="G72" s="1039"/>
      <c r="H72" s="1039"/>
      <c r="I72" s="1039"/>
      <c r="J72" s="1039"/>
      <c r="K72" s="1039"/>
      <c r="L72" s="1039"/>
      <c r="M72" s="1039"/>
      <c r="N72" s="1039"/>
      <c r="O72" s="1039"/>
      <c r="P72" s="1040"/>
      <c r="Q72" s="1041">
        <v>11656</v>
      </c>
      <c r="R72" s="1035"/>
      <c r="S72" s="1035"/>
      <c r="T72" s="1035"/>
      <c r="U72" s="1035"/>
      <c r="V72" s="1035">
        <v>10459</v>
      </c>
      <c r="W72" s="1035"/>
      <c r="X72" s="1035"/>
      <c r="Y72" s="1035"/>
      <c r="Z72" s="1035"/>
      <c r="AA72" s="1035">
        <v>1196</v>
      </c>
      <c r="AB72" s="1035"/>
      <c r="AC72" s="1035"/>
      <c r="AD72" s="1035"/>
      <c r="AE72" s="1035"/>
      <c r="AF72" s="1035">
        <v>7363</v>
      </c>
      <c r="AG72" s="1035"/>
      <c r="AH72" s="1035"/>
      <c r="AI72" s="1035"/>
      <c r="AJ72" s="1035"/>
      <c r="AK72" s="1035">
        <v>1109</v>
      </c>
      <c r="AL72" s="1035"/>
      <c r="AM72" s="1035"/>
      <c r="AN72" s="1035"/>
      <c r="AO72" s="1035"/>
      <c r="AP72" s="1035">
        <v>9502</v>
      </c>
      <c r="AQ72" s="1035"/>
      <c r="AR72" s="1035"/>
      <c r="AS72" s="1035"/>
      <c r="AT72" s="1035"/>
      <c r="AU72" s="1035" t="s">
        <v>553</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15">
      <c r="A73" s="234">
        <v>6</v>
      </c>
      <c r="B73" s="1038" t="s">
        <v>527</v>
      </c>
      <c r="C73" s="1039"/>
      <c r="D73" s="1039"/>
      <c r="E73" s="1039"/>
      <c r="F73" s="1039"/>
      <c r="G73" s="1039"/>
      <c r="H73" s="1039"/>
      <c r="I73" s="1039"/>
      <c r="J73" s="1039"/>
      <c r="K73" s="1039"/>
      <c r="L73" s="1039"/>
      <c r="M73" s="1039"/>
      <c r="N73" s="1039"/>
      <c r="O73" s="1039"/>
      <c r="P73" s="1040"/>
      <c r="Q73" s="1041">
        <v>1795</v>
      </c>
      <c r="R73" s="1035"/>
      <c r="S73" s="1035"/>
      <c r="T73" s="1035"/>
      <c r="U73" s="1035"/>
      <c r="V73" s="1035">
        <v>1783</v>
      </c>
      <c r="W73" s="1035"/>
      <c r="X73" s="1035"/>
      <c r="Y73" s="1035"/>
      <c r="Z73" s="1035"/>
      <c r="AA73" s="1035">
        <v>12</v>
      </c>
      <c r="AB73" s="1035"/>
      <c r="AC73" s="1035"/>
      <c r="AD73" s="1035"/>
      <c r="AE73" s="1035"/>
      <c r="AF73" s="1035">
        <v>12</v>
      </c>
      <c r="AG73" s="1035"/>
      <c r="AH73" s="1035"/>
      <c r="AI73" s="1035"/>
      <c r="AJ73" s="1035"/>
      <c r="AK73" s="1035" t="s">
        <v>449</v>
      </c>
      <c r="AL73" s="1035"/>
      <c r="AM73" s="1035"/>
      <c r="AN73" s="1035"/>
      <c r="AO73" s="1035"/>
      <c r="AP73" s="1035">
        <v>1435</v>
      </c>
      <c r="AQ73" s="1035"/>
      <c r="AR73" s="1035"/>
      <c r="AS73" s="1035"/>
      <c r="AT73" s="1035"/>
      <c r="AU73" s="1035">
        <v>824</v>
      </c>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15">
      <c r="A74" s="234">
        <v>7</v>
      </c>
      <c r="B74" s="1038" t="s">
        <v>528</v>
      </c>
      <c r="C74" s="1039"/>
      <c r="D74" s="1039"/>
      <c r="E74" s="1039"/>
      <c r="F74" s="1039"/>
      <c r="G74" s="1039"/>
      <c r="H74" s="1039"/>
      <c r="I74" s="1039"/>
      <c r="J74" s="1039"/>
      <c r="K74" s="1039"/>
      <c r="L74" s="1039"/>
      <c r="M74" s="1039"/>
      <c r="N74" s="1039"/>
      <c r="O74" s="1039"/>
      <c r="P74" s="1040"/>
      <c r="Q74" s="1041">
        <v>45</v>
      </c>
      <c r="R74" s="1035"/>
      <c r="S74" s="1035"/>
      <c r="T74" s="1035"/>
      <c r="U74" s="1035"/>
      <c r="V74" s="1035">
        <v>43</v>
      </c>
      <c r="W74" s="1035"/>
      <c r="X74" s="1035"/>
      <c r="Y74" s="1035"/>
      <c r="Z74" s="1035"/>
      <c r="AA74" s="1035">
        <v>3</v>
      </c>
      <c r="AB74" s="1035"/>
      <c r="AC74" s="1035"/>
      <c r="AD74" s="1035"/>
      <c r="AE74" s="1035"/>
      <c r="AF74" s="1035">
        <v>3</v>
      </c>
      <c r="AG74" s="1035"/>
      <c r="AH74" s="1035"/>
      <c r="AI74" s="1035"/>
      <c r="AJ74" s="1035"/>
      <c r="AK74" s="1035" t="s">
        <v>449</v>
      </c>
      <c r="AL74" s="1035"/>
      <c r="AM74" s="1035"/>
      <c r="AN74" s="1035"/>
      <c r="AO74" s="1035"/>
      <c r="AP74" s="1035">
        <v>9</v>
      </c>
      <c r="AQ74" s="1035"/>
      <c r="AR74" s="1035"/>
      <c r="AS74" s="1035"/>
      <c r="AT74" s="1035"/>
      <c r="AU74" s="1035">
        <v>2</v>
      </c>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15">
      <c r="A75" s="234">
        <v>8</v>
      </c>
      <c r="B75" s="1038" t="s">
        <v>529</v>
      </c>
      <c r="C75" s="1039"/>
      <c r="D75" s="1039"/>
      <c r="E75" s="1039"/>
      <c r="F75" s="1039"/>
      <c r="G75" s="1039"/>
      <c r="H75" s="1039"/>
      <c r="I75" s="1039"/>
      <c r="J75" s="1039"/>
      <c r="K75" s="1039"/>
      <c r="L75" s="1039"/>
      <c r="M75" s="1039"/>
      <c r="N75" s="1039"/>
      <c r="O75" s="1039"/>
      <c r="P75" s="1040"/>
      <c r="Q75" s="1042">
        <v>1</v>
      </c>
      <c r="R75" s="1043"/>
      <c r="S75" s="1043"/>
      <c r="T75" s="1043"/>
      <c r="U75" s="1044"/>
      <c r="V75" s="1045">
        <v>0</v>
      </c>
      <c r="W75" s="1043"/>
      <c r="X75" s="1043"/>
      <c r="Y75" s="1043"/>
      <c r="Z75" s="1044"/>
      <c r="AA75" s="1045">
        <v>1</v>
      </c>
      <c r="AB75" s="1043"/>
      <c r="AC75" s="1043"/>
      <c r="AD75" s="1043"/>
      <c r="AE75" s="1044"/>
      <c r="AF75" s="1045">
        <v>1</v>
      </c>
      <c r="AG75" s="1043"/>
      <c r="AH75" s="1043"/>
      <c r="AI75" s="1043"/>
      <c r="AJ75" s="1044"/>
      <c r="AK75" s="1045" t="s">
        <v>449</v>
      </c>
      <c r="AL75" s="1043"/>
      <c r="AM75" s="1043"/>
      <c r="AN75" s="1043"/>
      <c r="AO75" s="1044"/>
      <c r="AP75" s="1045" t="s">
        <v>449</v>
      </c>
      <c r="AQ75" s="1043"/>
      <c r="AR75" s="1043"/>
      <c r="AS75" s="1043"/>
      <c r="AT75" s="1044"/>
      <c r="AU75" s="1045" t="s">
        <v>449</v>
      </c>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15">
      <c r="A76" s="234">
        <v>9</v>
      </c>
      <c r="B76" s="1038" t="s">
        <v>530</v>
      </c>
      <c r="C76" s="1039"/>
      <c r="D76" s="1039"/>
      <c r="E76" s="1039"/>
      <c r="F76" s="1039"/>
      <c r="G76" s="1039"/>
      <c r="H76" s="1039"/>
      <c r="I76" s="1039"/>
      <c r="J76" s="1039"/>
      <c r="K76" s="1039"/>
      <c r="L76" s="1039"/>
      <c r="M76" s="1039"/>
      <c r="N76" s="1039"/>
      <c r="O76" s="1039"/>
      <c r="P76" s="1040"/>
      <c r="Q76" s="1042">
        <v>10461</v>
      </c>
      <c r="R76" s="1043"/>
      <c r="S76" s="1043"/>
      <c r="T76" s="1043"/>
      <c r="U76" s="1044"/>
      <c r="V76" s="1045">
        <v>10445</v>
      </c>
      <c r="W76" s="1043"/>
      <c r="X76" s="1043"/>
      <c r="Y76" s="1043"/>
      <c r="Z76" s="1044"/>
      <c r="AA76" s="1045">
        <v>17</v>
      </c>
      <c r="AB76" s="1043"/>
      <c r="AC76" s="1043"/>
      <c r="AD76" s="1043"/>
      <c r="AE76" s="1044"/>
      <c r="AF76" s="1045">
        <v>17</v>
      </c>
      <c r="AG76" s="1043"/>
      <c r="AH76" s="1043"/>
      <c r="AI76" s="1043"/>
      <c r="AJ76" s="1044"/>
      <c r="AK76" s="1045" t="s">
        <v>449</v>
      </c>
      <c r="AL76" s="1043"/>
      <c r="AM76" s="1043"/>
      <c r="AN76" s="1043"/>
      <c r="AO76" s="1044"/>
      <c r="AP76" s="1045" t="s">
        <v>449</v>
      </c>
      <c r="AQ76" s="1043"/>
      <c r="AR76" s="1043"/>
      <c r="AS76" s="1043"/>
      <c r="AT76" s="1044"/>
      <c r="AU76" s="1045" t="s">
        <v>449</v>
      </c>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15">
      <c r="A77" s="234">
        <v>10</v>
      </c>
      <c r="B77" s="1038" t="s">
        <v>531</v>
      </c>
      <c r="C77" s="1039"/>
      <c r="D77" s="1039"/>
      <c r="E77" s="1039"/>
      <c r="F77" s="1039"/>
      <c r="G77" s="1039"/>
      <c r="H77" s="1039"/>
      <c r="I77" s="1039"/>
      <c r="J77" s="1039"/>
      <c r="K77" s="1039"/>
      <c r="L77" s="1039"/>
      <c r="M77" s="1039"/>
      <c r="N77" s="1039"/>
      <c r="O77" s="1039"/>
      <c r="P77" s="1040"/>
      <c r="Q77" s="1042">
        <v>63</v>
      </c>
      <c r="R77" s="1043"/>
      <c r="S77" s="1043"/>
      <c r="T77" s="1043"/>
      <c r="U77" s="1044"/>
      <c r="V77" s="1045">
        <v>63</v>
      </c>
      <c r="W77" s="1043"/>
      <c r="X77" s="1043"/>
      <c r="Y77" s="1043"/>
      <c r="Z77" s="1044"/>
      <c r="AA77" s="1045" t="s">
        <v>449</v>
      </c>
      <c r="AB77" s="1043"/>
      <c r="AC77" s="1043"/>
      <c r="AD77" s="1043"/>
      <c r="AE77" s="1044"/>
      <c r="AF77" s="1045" t="s">
        <v>449</v>
      </c>
      <c r="AG77" s="1043"/>
      <c r="AH77" s="1043"/>
      <c r="AI77" s="1043"/>
      <c r="AJ77" s="1044"/>
      <c r="AK77" s="1045" t="s">
        <v>449</v>
      </c>
      <c r="AL77" s="1043"/>
      <c r="AM77" s="1043"/>
      <c r="AN77" s="1043"/>
      <c r="AO77" s="1044"/>
      <c r="AP77" s="1045" t="s">
        <v>449</v>
      </c>
      <c r="AQ77" s="1043"/>
      <c r="AR77" s="1043"/>
      <c r="AS77" s="1043"/>
      <c r="AT77" s="1044"/>
      <c r="AU77" s="1045" t="s">
        <v>449</v>
      </c>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15">
      <c r="A78" s="234">
        <v>11</v>
      </c>
      <c r="B78" s="1038" t="s">
        <v>532</v>
      </c>
      <c r="C78" s="1039"/>
      <c r="D78" s="1039"/>
      <c r="E78" s="1039"/>
      <c r="F78" s="1039"/>
      <c r="G78" s="1039"/>
      <c r="H78" s="1039"/>
      <c r="I78" s="1039"/>
      <c r="J78" s="1039"/>
      <c r="K78" s="1039"/>
      <c r="L78" s="1039"/>
      <c r="M78" s="1039"/>
      <c r="N78" s="1039"/>
      <c r="O78" s="1039"/>
      <c r="P78" s="1040"/>
      <c r="Q78" s="1041">
        <v>379</v>
      </c>
      <c r="R78" s="1035"/>
      <c r="S78" s="1035"/>
      <c r="T78" s="1035"/>
      <c r="U78" s="1035"/>
      <c r="V78" s="1035">
        <v>370</v>
      </c>
      <c r="W78" s="1035"/>
      <c r="X78" s="1035"/>
      <c r="Y78" s="1035"/>
      <c r="Z78" s="1035"/>
      <c r="AA78" s="1035">
        <v>8</v>
      </c>
      <c r="AB78" s="1035"/>
      <c r="AC78" s="1035"/>
      <c r="AD78" s="1035"/>
      <c r="AE78" s="1035"/>
      <c r="AF78" s="1035">
        <v>8</v>
      </c>
      <c r="AG78" s="1035"/>
      <c r="AH78" s="1035"/>
      <c r="AI78" s="1035"/>
      <c r="AJ78" s="1035"/>
      <c r="AK78" s="1035">
        <v>165</v>
      </c>
      <c r="AL78" s="1035"/>
      <c r="AM78" s="1035"/>
      <c r="AN78" s="1035"/>
      <c r="AO78" s="1035"/>
      <c r="AP78" s="1035" t="s">
        <v>449</v>
      </c>
      <c r="AQ78" s="1035"/>
      <c r="AR78" s="1035"/>
      <c r="AS78" s="1035"/>
      <c r="AT78" s="1035"/>
      <c r="AU78" s="1035" t="s">
        <v>449</v>
      </c>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15">
      <c r="A79" s="234">
        <v>12</v>
      </c>
      <c r="B79" s="1038" t="s">
        <v>533</v>
      </c>
      <c r="C79" s="1039"/>
      <c r="D79" s="1039"/>
      <c r="E79" s="1039"/>
      <c r="F79" s="1039"/>
      <c r="G79" s="1039"/>
      <c r="H79" s="1039"/>
      <c r="I79" s="1039"/>
      <c r="J79" s="1039"/>
      <c r="K79" s="1039"/>
      <c r="L79" s="1039"/>
      <c r="M79" s="1039"/>
      <c r="N79" s="1039"/>
      <c r="O79" s="1039"/>
      <c r="P79" s="1040"/>
      <c r="Q79" s="1041">
        <v>63</v>
      </c>
      <c r="R79" s="1035"/>
      <c r="S79" s="1035"/>
      <c r="T79" s="1035"/>
      <c r="U79" s="1035"/>
      <c r="V79" s="1035">
        <v>63</v>
      </c>
      <c r="W79" s="1035"/>
      <c r="X79" s="1035"/>
      <c r="Y79" s="1035"/>
      <c r="Z79" s="1035"/>
      <c r="AA79" s="1035" t="s">
        <v>449</v>
      </c>
      <c r="AB79" s="1035"/>
      <c r="AC79" s="1035"/>
      <c r="AD79" s="1035"/>
      <c r="AE79" s="1035"/>
      <c r="AF79" s="1035" t="s">
        <v>449</v>
      </c>
      <c r="AG79" s="1035"/>
      <c r="AH79" s="1035"/>
      <c r="AI79" s="1035"/>
      <c r="AJ79" s="1035"/>
      <c r="AK79" s="1035" t="s">
        <v>449</v>
      </c>
      <c r="AL79" s="1035"/>
      <c r="AM79" s="1035"/>
      <c r="AN79" s="1035"/>
      <c r="AO79" s="1035"/>
      <c r="AP79" s="1035" t="s">
        <v>449</v>
      </c>
      <c r="AQ79" s="1035"/>
      <c r="AR79" s="1035"/>
      <c r="AS79" s="1035"/>
      <c r="AT79" s="1035"/>
      <c r="AU79" s="1035" t="s">
        <v>449</v>
      </c>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15">
      <c r="A80" s="234">
        <v>13</v>
      </c>
      <c r="B80" s="1038" t="s">
        <v>534</v>
      </c>
      <c r="C80" s="1039"/>
      <c r="D80" s="1039"/>
      <c r="E80" s="1039"/>
      <c r="F80" s="1039"/>
      <c r="G80" s="1039"/>
      <c r="H80" s="1039"/>
      <c r="I80" s="1039"/>
      <c r="J80" s="1039"/>
      <c r="K80" s="1039"/>
      <c r="L80" s="1039"/>
      <c r="M80" s="1039"/>
      <c r="N80" s="1039"/>
      <c r="O80" s="1039"/>
      <c r="P80" s="1040"/>
      <c r="Q80" s="1041">
        <v>319</v>
      </c>
      <c r="R80" s="1035"/>
      <c r="S80" s="1035"/>
      <c r="T80" s="1035"/>
      <c r="U80" s="1035"/>
      <c r="V80" s="1035">
        <v>246</v>
      </c>
      <c r="W80" s="1035"/>
      <c r="X80" s="1035"/>
      <c r="Y80" s="1035"/>
      <c r="Z80" s="1035"/>
      <c r="AA80" s="1035">
        <v>73</v>
      </c>
      <c r="AB80" s="1035"/>
      <c r="AC80" s="1035"/>
      <c r="AD80" s="1035"/>
      <c r="AE80" s="1035"/>
      <c r="AF80" s="1035">
        <v>73</v>
      </c>
      <c r="AG80" s="1035"/>
      <c r="AH80" s="1035"/>
      <c r="AI80" s="1035"/>
      <c r="AJ80" s="1035"/>
      <c r="AK80" s="1035" t="s">
        <v>449</v>
      </c>
      <c r="AL80" s="1035"/>
      <c r="AM80" s="1035"/>
      <c r="AN80" s="1035"/>
      <c r="AO80" s="1035"/>
      <c r="AP80" s="1035" t="s">
        <v>449</v>
      </c>
      <c r="AQ80" s="1035"/>
      <c r="AR80" s="1035"/>
      <c r="AS80" s="1035"/>
      <c r="AT80" s="1035"/>
      <c r="AU80" s="1035" t="s">
        <v>449</v>
      </c>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15">
      <c r="A81" s="234">
        <v>14</v>
      </c>
      <c r="B81" s="1038" t="s">
        <v>535</v>
      </c>
      <c r="C81" s="1039"/>
      <c r="D81" s="1039"/>
      <c r="E81" s="1039"/>
      <c r="F81" s="1039"/>
      <c r="G81" s="1039"/>
      <c r="H81" s="1039"/>
      <c r="I81" s="1039"/>
      <c r="J81" s="1039"/>
      <c r="K81" s="1039"/>
      <c r="L81" s="1039"/>
      <c r="M81" s="1039"/>
      <c r="N81" s="1039"/>
      <c r="O81" s="1039"/>
      <c r="P81" s="1040"/>
      <c r="Q81" s="1041">
        <v>23</v>
      </c>
      <c r="R81" s="1035"/>
      <c r="S81" s="1035"/>
      <c r="T81" s="1035"/>
      <c r="U81" s="1035"/>
      <c r="V81" s="1035">
        <v>23</v>
      </c>
      <c r="W81" s="1035"/>
      <c r="X81" s="1035"/>
      <c r="Y81" s="1035"/>
      <c r="Z81" s="1035"/>
      <c r="AA81" s="1035" t="s">
        <v>449</v>
      </c>
      <c r="AB81" s="1035"/>
      <c r="AC81" s="1035"/>
      <c r="AD81" s="1035"/>
      <c r="AE81" s="1035"/>
      <c r="AF81" s="1035" t="s">
        <v>449</v>
      </c>
      <c r="AG81" s="1035"/>
      <c r="AH81" s="1035"/>
      <c r="AI81" s="1035"/>
      <c r="AJ81" s="1035"/>
      <c r="AK81" s="1035">
        <v>23</v>
      </c>
      <c r="AL81" s="1035"/>
      <c r="AM81" s="1035"/>
      <c r="AN81" s="1035"/>
      <c r="AO81" s="1035"/>
      <c r="AP81" s="1035" t="s">
        <v>449</v>
      </c>
      <c r="AQ81" s="1035"/>
      <c r="AR81" s="1035"/>
      <c r="AS81" s="1035"/>
      <c r="AT81" s="1035"/>
      <c r="AU81" s="1035" t="s">
        <v>449</v>
      </c>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15">
      <c r="A82" s="234">
        <v>15</v>
      </c>
      <c r="B82" s="1038" t="s">
        <v>536</v>
      </c>
      <c r="C82" s="1039"/>
      <c r="D82" s="1039"/>
      <c r="E82" s="1039"/>
      <c r="F82" s="1039"/>
      <c r="G82" s="1039"/>
      <c r="H82" s="1039"/>
      <c r="I82" s="1039"/>
      <c r="J82" s="1039"/>
      <c r="K82" s="1039"/>
      <c r="L82" s="1039"/>
      <c r="M82" s="1039"/>
      <c r="N82" s="1039"/>
      <c r="O82" s="1039"/>
      <c r="P82" s="1040"/>
      <c r="Q82" s="1041">
        <v>6185</v>
      </c>
      <c r="R82" s="1035"/>
      <c r="S82" s="1035"/>
      <c r="T82" s="1035"/>
      <c r="U82" s="1035"/>
      <c r="V82" s="1035">
        <v>6049</v>
      </c>
      <c r="W82" s="1035"/>
      <c r="X82" s="1035"/>
      <c r="Y82" s="1035"/>
      <c r="Z82" s="1035"/>
      <c r="AA82" s="1035">
        <v>136</v>
      </c>
      <c r="AB82" s="1035"/>
      <c r="AC82" s="1035"/>
      <c r="AD82" s="1035"/>
      <c r="AE82" s="1035"/>
      <c r="AF82" s="1035">
        <v>136</v>
      </c>
      <c r="AG82" s="1035"/>
      <c r="AH82" s="1035"/>
      <c r="AI82" s="1035"/>
      <c r="AJ82" s="1035"/>
      <c r="AK82" s="1035" t="s">
        <v>449</v>
      </c>
      <c r="AL82" s="1035"/>
      <c r="AM82" s="1035"/>
      <c r="AN82" s="1035"/>
      <c r="AO82" s="1035"/>
      <c r="AP82" s="1035" t="s">
        <v>449</v>
      </c>
      <c r="AQ82" s="1035"/>
      <c r="AR82" s="1035"/>
      <c r="AS82" s="1035"/>
      <c r="AT82" s="1035"/>
      <c r="AU82" s="1035" t="s">
        <v>449</v>
      </c>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15">
      <c r="A83" s="234">
        <v>16</v>
      </c>
      <c r="B83" s="1038" t="s">
        <v>537</v>
      </c>
      <c r="C83" s="1039"/>
      <c r="D83" s="1039"/>
      <c r="E83" s="1039"/>
      <c r="F83" s="1039"/>
      <c r="G83" s="1039"/>
      <c r="H83" s="1039"/>
      <c r="I83" s="1039"/>
      <c r="J83" s="1039"/>
      <c r="K83" s="1039"/>
      <c r="L83" s="1039"/>
      <c r="M83" s="1039"/>
      <c r="N83" s="1039"/>
      <c r="O83" s="1039"/>
      <c r="P83" s="1040"/>
      <c r="Q83" s="1041">
        <v>194</v>
      </c>
      <c r="R83" s="1035"/>
      <c r="S83" s="1035"/>
      <c r="T83" s="1035"/>
      <c r="U83" s="1035"/>
      <c r="V83" s="1035">
        <v>161</v>
      </c>
      <c r="W83" s="1035"/>
      <c r="X83" s="1035"/>
      <c r="Y83" s="1035"/>
      <c r="Z83" s="1035"/>
      <c r="AA83" s="1035">
        <v>33</v>
      </c>
      <c r="AB83" s="1035"/>
      <c r="AC83" s="1035"/>
      <c r="AD83" s="1035"/>
      <c r="AE83" s="1035"/>
      <c r="AF83" s="1035">
        <v>33</v>
      </c>
      <c r="AG83" s="1035"/>
      <c r="AH83" s="1035"/>
      <c r="AI83" s="1035"/>
      <c r="AJ83" s="1035"/>
      <c r="AK83" s="1035" t="s">
        <v>449</v>
      </c>
      <c r="AL83" s="1035"/>
      <c r="AM83" s="1035"/>
      <c r="AN83" s="1035"/>
      <c r="AO83" s="1035"/>
      <c r="AP83" s="1035" t="s">
        <v>449</v>
      </c>
      <c r="AQ83" s="1035"/>
      <c r="AR83" s="1035"/>
      <c r="AS83" s="1035"/>
      <c r="AT83" s="1035"/>
      <c r="AU83" s="1035" t="s">
        <v>449</v>
      </c>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15">
      <c r="A84" s="234">
        <v>17</v>
      </c>
      <c r="B84" s="1038" t="s">
        <v>538</v>
      </c>
      <c r="C84" s="1039"/>
      <c r="D84" s="1039"/>
      <c r="E84" s="1039"/>
      <c r="F84" s="1039"/>
      <c r="G84" s="1039"/>
      <c r="H84" s="1039"/>
      <c r="I84" s="1039"/>
      <c r="J84" s="1039"/>
      <c r="K84" s="1039"/>
      <c r="L84" s="1039"/>
      <c r="M84" s="1039"/>
      <c r="N84" s="1039"/>
      <c r="O84" s="1039"/>
      <c r="P84" s="1040"/>
      <c r="Q84" s="1041">
        <v>814330</v>
      </c>
      <c r="R84" s="1035"/>
      <c r="S84" s="1035"/>
      <c r="T84" s="1035"/>
      <c r="U84" s="1035"/>
      <c r="V84" s="1035">
        <v>784571</v>
      </c>
      <c r="W84" s="1035"/>
      <c r="X84" s="1035"/>
      <c r="Y84" s="1035"/>
      <c r="Z84" s="1035"/>
      <c r="AA84" s="1035">
        <v>29760</v>
      </c>
      <c r="AB84" s="1035"/>
      <c r="AC84" s="1035"/>
      <c r="AD84" s="1035"/>
      <c r="AE84" s="1035"/>
      <c r="AF84" s="1035">
        <v>29760</v>
      </c>
      <c r="AG84" s="1035"/>
      <c r="AH84" s="1035"/>
      <c r="AI84" s="1035"/>
      <c r="AJ84" s="1035"/>
      <c r="AK84" s="1035">
        <v>5568</v>
      </c>
      <c r="AL84" s="1035"/>
      <c r="AM84" s="1035"/>
      <c r="AN84" s="1035"/>
      <c r="AO84" s="1035"/>
      <c r="AP84" s="1035" t="s">
        <v>449</v>
      </c>
      <c r="AQ84" s="1035"/>
      <c r="AR84" s="1035"/>
      <c r="AS84" s="1035"/>
      <c r="AT84" s="1035"/>
      <c r="AU84" s="1035" t="s">
        <v>449</v>
      </c>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15">
      <c r="A85" s="234">
        <v>18</v>
      </c>
      <c r="B85" s="1038" t="s">
        <v>539</v>
      </c>
      <c r="C85" s="1039"/>
      <c r="D85" s="1039"/>
      <c r="E85" s="1039"/>
      <c r="F85" s="1039"/>
      <c r="G85" s="1039"/>
      <c r="H85" s="1039"/>
      <c r="I85" s="1039"/>
      <c r="J85" s="1039"/>
      <c r="K85" s="1039"/>
      <c r="L85" s="1039"/>
      <c r="M85" s="1039"/>
      <c r="N85" s="1039"/>
      <c r="O85" s="1039"/>
      <c r="P85" s="1040"/>
      <c r="Q85" s="1041">
        <v>86</v>
      </c>
      <c r="R85" s="1035"/>
      <c r="S85" s="1035"/>
      <c r="T85" s="1035"/>
      <c r="U85" s="1035"/>
      <c r="V85" s="1035">
        <v>83</v>
      </c>
      <c r="W85" s="1035"/>
      <c r="X85" s="1035"/>
      <c r="Y85" s="1035"/>
      <c r="Z85" s="1035"/>
      <c r="AA85" s="1035">
        <v>3</v>
      </c>
      <c r="AB85" s="1035"/>
      <c r="AC85" s="1035"/>
      <c r="AD85" s="1035"/>
      <c r="AE85" s="1035"/>
      <c r="AF85" s="1035">
        <v>3</v>
      </c>
      <c r="AG85" s="1035"/>
      <c r="AH85" s="1035"/>
      <c r="AI85" s="1035"/>
      <c r="AJ85" s="1035"/>
      <c r="AK85" s="1035" t="s">
        <v>449</v>
      </c>
      <c r="AL85" s="1035"/>
      <c r="AM85" s="1035"/>
      <c r="AN85" s="1035"/>
      <c r="AO85" s="1035"/>
      <c r="AP85" s="1035" t="s">
        <v>449</v>
      </c>
      <c r="AQ85" s="1035"/>
      <c r="AR85" s="1035"/>
      <c r="AS85" s="1035"/>
      <c r="AT85" s="1035"/>
      <c r="AU85" s="1035" t="s">
        <v>449</v>
      </c>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15">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15">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
      <c r="A88" s="236" t="s">
        <v>320</v>
      </c>
      <c r="B88" s="1001" t="s">
        <v>353</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39123</v>
      </c>
      <c r="AG88" s="1023"/>
      <c r="AH88" s="1023"/>
      <c r="AI88" s="1023"/>
      <c r="AJ88" s="1023"/>
      <c r="AK88" s="1027"/>
      <c r="AL88" s="1027"/>
      <c r="AM88" s="1027"/>
      <c r="AN88" s="1027"/>
      <c r="AO88" s="1027"/>
      <c r="AP88" s="1023">
        <v>13348</v>
      </c>
      <c r="AQ88" s="1023"/>
      <c r="AR88" s="1023"/>
      <c r="AS88" s="1023"/>
      <c r="AT88" s="1023"/>
      <c r="AU88" s="1023">
        <v>1080</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320</v>
      </c>
      <c r="BR102" s="1001" t="s">
        <v>354</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5</v>
      </c>
      <c r="CS102" s="1017"/>
      <c r="CT102" s="1017"/>
      <c r="CU102" s="1017"/>
      <c r="CV102" s="1018"/>
      <c r="CW102" s="1016" t="s">
        <v>628</v>
      </c>
      <c r="CX102" s="1017"/>
      <c r="CY102" s="1017"/>
      <c r="CZ102" s="1017"/>
      <c r="DA102" s="1018"/>
      <c r="DB102" s="1016" t="s">
        <v>629</v>
      </c>
      <c r="DC102" s="1017"/>
      <c r="DD102" s="1017"/>
      <c r="DE102" s="1017"/>
      <c r="DF102" s="1018"/>
      <c r="DG102" s="1016">
        <v>224</v>
      </c>
      <c r="DH102" s="1017"/>
      <c r="DI102" s="1017"/>
      <c r="DJ102" s="1017"/>
      <c r="DK102" s="1018"/>
      <c r="DL102" s="1016" t="s">
        <v>630</v>
      </c>
      <c r="DM102" s="1017"/>
      <c r="DN102" s="1017"/>
      <c r="DO102" s="1017"/>
      <c r="DP102" s="1018"/>
      <c r="DQ102" s="1016" t="s">
        <v>630</v>
      </c>
      <c r="DR102" s="1017"/>
      <c r="DS102" s="1017"/>
      <c r="DT102" s="1017"/>
      <c r="DU102" s="1018"/>
      <c r="DV102" s="1001"/>
      <c r="DW102" s="1002"/>
      <c r="DX102" s="1002"/>
      <c r="DY102" s="1002"/>
      <c r="DZ102" s="100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355</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356</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357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358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6" t="s">
        <v>359</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360</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15">
      <c r="A109" s="959" t="s">
        <v>361</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362</v>
      </c>
      <c r="AB109" s="960"/>
      <c r="AC109" s="960"/>
      <c r="AD109" s="960"/>
      <c r="AE109" s="961"/>
      <c r="AF109" s="962" t="s">
        <v>363</v>
      </c>
      <c r="AG109" s="960"/>
      <c r="AH109" s="960"/>
      <c r="AI109" s="960"/>
      <c r="AJ109" s="961"/>
      <c r="AK109" s="962" t="s">
        <v>263</v>
      </c>
      <c r="AL109" s="960"/>
      <c r="AM109" s="960"/>
      <c r="AN109" s="960"/>
      <c r="AO109" s="961"/>
      <c r="AP109" s="962" t="s">
        <v>364</v>
      </c>
      <c r="AQ109" s="960"/>
      <c r="AR109" s="960"/>
      <c r="AS109" s="960"/>
      <c r="AT109" s="993"/>
      <c r="AU109" s="959" t="s">
        <v>361</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362</v>
      </c>
      <c r="BR109" s="960"/>
      <c r="BS109" s="960"/>
      <c r="BT109" s="960"/>
      <c r="BU109" s="961"/>
      <c r="BV109" s="962" t="s">
        <v>363</v>
      </c>
      <c r="BW109" s="960"/>
      <c r="BX109" s="960"/>
      <c r="BY109" s="960"/>
      <c r="BZ109" s="961"/>
      <c r="CA109" s="962" t="s">
        <v>263</v>
      </c>
      <c r="CB109" s="960"/>
      <c r="CC109" s="960"/>
      <c r="CD109" s="960"/>
      <c r="CE109" s="961"/>
      <c r="CF109" s="1000" t="s">
        <v>364</v>
      </c>
      <c r="CG109" s="1000"/>
      <c r="CH109" s="1000"/>
      <c r="CI109" s="1000"/>
      <c r="CJ109" s="1000"/>
      <c r="CK109" s="962" t="s">
        <v>365</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362</v>
      </c>
      <c r="DH109" s="960"/>
      <c r="DI109" s="960"/>
      <c r="DJ109" s="960"/>
      <c r="DK109" s="961"/>
      <c r="DL109" s="962" t="s">
        <v>363</v>
      </c>
      <c r="DM109" s="960"/>
      <c r="DN109" s="960"/>
      <c r="DO109" s="960"/>
      <c r="DP109" s="961"/>
      <c r="DQ109" s="962" t="s">
        <v>263</v>
      </c>
      <c r="DR109" s="960"/>
      <c r="DS109" s="960"/>
      <c r="DT109" s="960"/>
      <c r="DU109" s="961"/>
      <c r="DV109" s="962" t="s">
        <v>364</v>
      </c>
      <c r="DW109" s="960"/>
      <c r="DX109" s="960"/>
      <c r="DY109" s="960"/>
      <c r="DZ109" s="993"/>
    </row>
    <row r="110" spans="1:131" s="226" customFormat="1" ht="26.25" customHeight="1" x14ac:dyDescent="0.15">
      <c r="A110" s="871" t="s">
        <v>366</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2584695</v>
      </c>
      <c r="AB110" s="953"/>
      <c r="AC110" s="953"/>
      <c r="AD110" s="953"/>
      <c r="AE110" s="954"/>
      <c r="AF110" s="955">
        <v>2486784</v>
      </c>
      <c r="AG110" s="953"/>
      <c r="AH110" s="953"/>
      <c r="AI110" s="953"/>
      <c r="AJ110" s="954"/>
      <c r="AK110" s="955">
        <v>2488590</v>
      </c>
      <c r="AL110" s="953"/>
      <c r="AM110" s="953"/>
      <c r="AN110" s="953"/>
      <c r="AO110" s="954"/>
      <c r="AP110" s="956">
        <v>13.4</v>
      </c>
      <c r="AQ110" s="957"/>
      <c r="AR110" s="957"/>
      <c r="AS110" s="957"/>
      <c r="AT110" s="958"/>
      <c r="AU110" s="994" t="s">
        <v>73</v>
      </c>
      <c r="AV110" s="995"/>
      <c r="AW110" s="995"/>
      <c r="AX110" s="995"/>
      <c r="AY110" s="995"/>
      <c r="AZ110" s="924" t="s">
        <v>367</v>
      </c>
      <c r="BA110" s="872"/>
      <c r="BB110" s="872"/>
      <c r="BC110" s="872"/>
      <c r="BD110" s="872"/>
      <c r="BE110" s="872"/>
      <c r="BF110" s="872"/>
      <c r="BG110" s="872"/>
      <c r="BH110" s="872"/>
      <c r="BI110" s="872"/>
      <c r="BJ110" s="872"/>
      <c r="BK110" s="872"/>
      <c r="BL110" s="872"/>
      <c r="BM110" s="872"/>
      <c r="BN110" s="872"/>
      <c r="BO110" s="872"/>
      <c r="BP110" s="873"/>
      <c r="BQ110" s="925">
        <v>26782196</v>
      </c>
      <c r="BR110" s="906"/>
      <c r="BS110" s="906"/>
      <c r="BT110" s="906"/>
      <c r="BU110" s="906"/>
      <c r="BV110" s="906">
        <v>25790554</v>
      </c>
      <c r="BW110" s="906"/>
      <c r="BX110" s="906"/>
      <c r="BY110" s="906"/>
      <c r="BZ110" s="906"/>
      <c r="CA110" s="906">
        <v>24860386</v>
      </c>
      <c r="CB110" s="906"/>
      <c r="CC110" s="906"/>
      <c r="CD110" s="906"/>
      <c r="CE110" s="906"/>
      <c r="CF110" s="930">
        <v>134.30000000000001</v>
      </c>
      <c r="CG110" s="931"/>
      <c r="CH110" s="931"/>
      <c r="CI110" s="931"/>
      <c r="CJ110" s="931"/>
      <c r="CK110" s="990" t="s">
        <v>368</v>
      </c>
      <c r="CL110" s="883"/>
      <c r="CM110" s="924" t="s">
        <v>369</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370</v>
      </c>
      <c r="DH110" s="906"/>
      <c r="DI110" s="906"/>
      <c r="DJ110" s="906"/>
      <c r="DK110" s="906"/>
      <c r="DL110" s="906" t="s">
        <v>371</v>
      </c>
      <c r="DM110" s="906"/>
      <c r="DN110" s="906"/>
      <c r="DO110" s="906"/>
      <c r="DP110" s="906"/>
      <c r="DQ110" s="906" t="s">
        <v>372</v>
      </c>
      <c r="DR110" s="906"/>
      <c r="DS110" s="906"/>
      <c r="DT110" s="906"/>
      <c r="DU110" s="906"/>
      <c r="DV110" s="907" t="s">
        <v>371</v>
      </c>
      <c r="DW110" s="907"/>
      <c r="DX110" s="907"/>
      <c r="DY110" s="907"/>
      <c r="DZ110" s="908"/>
    </row>
    <row r="111" spans="1:131" s="226" customFormat="1" ht="26.25" customHeight="1" x14ac:dyDescent="0.15">
      <c r="A111" s="838" t="s">
        <v>373</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371</v>
      </c>
      <c r="AB111" s="983"/>
      <c r="AC111" s="983"/>
      <c r="AD111" s="983"/>
      <c r="AE111" s="984"/>
      <c r="AF111" s="985" t="s">
        <v>371</v>
      </c>
      <c r="AG111" s="983"/>
      <c r="AH111" s="983"/>
      <c r="AI111" s="983"/>
      <c r="AJ111" s="984"/>
      <c r="AK111" s="985" t="s">
        <v>372</v>
      </c>
      <c r="AL111" s="983"/>
      <c r="AM111" s="983"/>
      <c r="AN111" s="983"/>
      <c r="AO111" s="984"/>
      <c r="AP111" s="986" t="s">
        <v>370</v>
      </c>
      <c r="AQ111" s="987"/>
      <c r="AR111" s="987"/>
      <c r="AS111" s="987"/>
      <c r="AT111" s="988"/>
      <c r="AU111" s="996"/>
      <c r="AV111" s="997"/>
      <c r="AW111" s="997"/>
      <c r="AX111" s="997"/>
      <c r="AY111" s="997"/>
      <c r="AZ111" s="879" t="s">
        <v>374</v>
      </c>
      <c r="BA111" s="816"/>
      <c r="BB111" s="816"/>
      <c r="BC111" s="816"/>
      <c r="BD111" s="816"/>
      <c r="BE111" s="816"/>
      <c r="BF111" s="816"/>
      <c r="BG111" s="816"/>
      <c r="BH111" s="816"/>
      <c r="BI111" s="816"/>
      <c r="BJ111" s="816"/>
      <c r="BK111" s="816"/>
      <c r="BL111" s="816"/>
      <c r="BM111" s="816"/>
      <c r="BN111" s="816"/>
      <c r="BO111" s="816"/>
      <c r="BP111" s="817"/>
      <c r="BQ111" s="880">
        <v>755533</v>
      </c>
      <c r="BR111" s="881"/>
      <c r="BS111" s="881"/>
      <c r="BT111" s="881"/>
      <c r="BU111" s="881"/>
      <c r="BV111" s="881">
        <v>645463</v>
      </c>
      <c r="BW111" s="881"/>
      <c r="BX111" s="881"/>
      <c r="BY111" s="881"/>
      <c r="BZ111" s="881"/>
      <c r="CA111" s="881">
        <v>545535</v>
      </c>
      <c r="CB111" s="881"/>
      <c r="CC111" s="881"/>
      <c r="CD111" s="881"/>
      <c r="CE111" s="881"/>
      <c r="CF111" s="939">
        <v>2.9</v>
      </c>
      <c r="CG111" s="940"/>
      <c r="CH111" s="940"/>
      <c r="CI111" s="940"/>
      <c r="CJ111" s="940"/>
      <c r="CK111" s="991"/>
      <c r="CL111" s="885"/>
      <c r="CM111" s="879" t="s">
        <v>375</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370</v>
      </c>
      <c r="DH111" s="881"/>
      <c r="DI111" s="881"/>
      <c r="DJ111" s="881"/>
      <c r="DK111" s="881"/>
      <c r="DL111" s="881" t="s">
        <v>371</v>
      </c>
      <c r="DM111" s="881"/>
      <c r="DN111" s="881"/>
      <c r="DO111" s="881"/>
      <c r="DP111" s="881"/>
      <c r="DQ111" s="881" t="s">
        <v>371</v>
      </c>
      <c r="DR111" s="881"/>
      <c r="DS111" s="881"/>
      <c r="DT111" s="881"/>
      <c r="DU111" s="881"/>
      <c r="DV111" s="858" t="s">
        <v>370</v>
      </c>
      <c r="DW111" s="858"/>
      <c r="DX111" s="858"/>
      <c r="DY111" s="858"/>
      <c r="DZ111" s="859"/>
    </row>
    <row r="112" spans="1:131" s="226" customFormat="1" ht="26.25" customHeight="1" x14ac:dyDescent="0.15">
      <c r="A112" s="976" t="s">
        <v>376</v>
      </c>
      <c r="B112" s="977"/>
      <c r="C112" s="816" t="s">
        <v>377</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342</v>
      </c>
      <c r="AB112" s="844"/>
      <c r="AC112" s="844"/>
      <c r="AD112" s="844"/>
      <c r="AE112" s="845"/>
      <c r="AF112" s="846" t="s">
        <v>371</v>
      </c>
      <c r="AG112" s="844"/>
      <c r="AH112" s="844"/>
      <c r="AI112" s="844"/>
      <c r="AJ112" s="845"/>
      <c r="AK112" s="846" t="s">
        <v>371</v>
      </c>
      <c r="AL112" s="844"/>
      <c r="AM112" s="844"/>
      <c r="AN112" s="844"/>
      <c r="AO112" s="845"/>
      <c r="AP112" s="888" t="s">
        <v>370</v>
      </c>
      <c r="AQ112" s="889"/>
      <c r="AR112" s="889"/>
      <c r="AS112" s="889"/>
      <c r="AT112" s="890"/>
      <c r="AU112" s="996"/>
      <c r="AV112" s="997"/>
      <c r="AW112" s="997"/>
      <c r="AX112" s="997"/>
      <c r="AY112" s="997"/>
      <c r="AZ112" s="879" t="s">
        <v>378</v>
      </c>
      <c r="BA112" s="816"/>
      <c r="BB112" s="816"/>
      <c r="BC112" s="816"/>
      <c r="BD112" s="816"/>
      <c r="BE112" s="816"/>
      <c r="BF112" s="816"/>
      <c r="BG112" s="816"/>
      <c r="BH112" s="816"/>
      <c r="BI112" s="816"/>
      <c r="BJ112" s="816"/>
      <c r="BK112" s="816"/>
      <c r="BL112" s="816"/>
      <c r="BM112" s="816"/>
      <c r="BN112" s="816"/>
      <c r="BO112" s="816"/>
      <c r="BP112" s="817"/>
      <c r="BQ112" s="880">
        <v>4912495</v>
      </c>
      <c r="BR112" s="881"/>
      <c r="BS112" s="881"/>
      <c r="BT112" s="881"/>
      <c r="BU112" s="881"/>
      <c r="BV112" s="881">
        <v>4559969</v>
      </c>
      <c r="BW112" s="881"/>
      <c r="BX112" s="881"/>
      <c r="BY112" s="881"/>
      <c r="BZ112" s="881"/>
      <c r="CA112" s="881">
        <v>4196994</v>
      </c>
      <c r="CB112" s="881"/>
      <c r="CC112" s="881"/>
      <c r="CD112" s="881"/>
      <c r="CE112" s="881"/>
      <c r="CF112" s="939">
        <v>22.7</v>
      </c>
      <c r="CG112" s="940"/>
      <c r="CH112" s="940"/>
      <c r="CI112" s="940"/>
      <c r="CJ112" s="940"/>
      <c r="CK112" s="991"/>
      <c r="CL112" s="885"/>
      <c r="CM112" s="879" t="s">
        <v>379</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380</v>
      </c>
      <c r="DH112" s="881"/>
      <c r="DI112" s="881"/>
      <c r="DJ112" s="881"/>
      <c r="DK112" s="881"/>
      <c r="DL112" s="881" t="s">
        <v>371</v>
      </c>
      <c r="DM112" s="881"/>
      <c r="DN112" s="881"/>
      <c r="DO112" s="881"/>
      <c r="DP112" s="881"/>
      <c r="DQ112" s="881" t="s">
        <v>380</v>
      </c>
      <c r="DR112" s="881"/>
      <c r="DS112" s="881"/>
      <c r="DT112" s="881"/>
      <c r="DU112" s="881"/>
      <c r="DV112" s="858" t="s">
        <v>370</v>
      </c>
      <c r="DW112" s="858"/>
      <c r="DX112" s="858"/>
      <c r="DY112" s="858"/>
      <c r="DZ112" s="859"/>
    </row>
    <row r="113" spans="1:130" s="226" customFormat="1" ht="26.25" customHeight="1" x14ac:dyDescent="0.15">
      <c r="A113" s="978"/>
      <c r="B113" s="979"/>
      <c r="C113" s="816" t="s">
        <v>381</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639591</v>
      </c>
      <c r="AB113" s="983"/>
      <c r="AC113" s="983"/>
      <c r="AD113" s="983"/>
      <c r="AE113" s="984"/>
      <c r="AF113" s="985">
        <v>592655</v>
      </c>
      <c r="AG113" s="983"/>
      <c r="AH113" s="983"/>
      <c r="AI113" s="983"/>
      <c r="AJ113" s="984"/>
      <c r="AK113" s="985">
        <v>540955</v>
      </c>
      <c r="AL113" s="983"/>
      <c r="AM113" s="983"/>
      <c r="AN113" s="983"/>
      <c r="AO113" s="984"/>
      <c r="AP113" s="986">
        <v>2.9</v>
      </c>
      <c r="AQ113" s="987"/>
      <c r="AR113" s="987"/>
      <c r="AS113" s="987"/>
      <c r="AT113" s="988"/>
      <c r="AU113" s="996"/>
      <c r="AV113" s="997"/>
      <c r="AW113" s="997"/>
      <c r="AX113" s="997"/>
      <c r="AY113" s="997"/>
      <c r="AZ113" s="879" t="s">
        <v>382</v>
      </c>
      <c r="BA113" s="816"/>
      <c r="BB113" s="816"/>
      <c r="BC113" s="816"/>
      <c r="BD113" s="816"/>
      <c r="BE113" s="816"/>
      <c r="BF113" s="816"/>
      <c r="BG113" s="816"/>
      <c r="BH113" s="816"/>
      <c r="BI113" s="816"/>
      <c r="BJ113" s="816"/>
      <c r="BK113" s="816"/>
      <c r="BL113" s="816"/>
      <c r="BM113" s="816"/>
      <c r="BN113" s="816"/>
      <c r="BO113" s="816"/>
      <c r="BP113" s="817"/>
      <c r="BQ113" s="880">
        <v>2177166</v>
      </c>
      <c r="BR113" s="881"/>
      <c r="BS113" s="881"/>
      <c r="BT113" s="881"/>
      <c r="BU113" s="881"/>
      <c r="BV113" s="881">
        <v>1589854</v>
      </c>
      <c r="BW113" s="881"/>
      <c r="BX113" s="881"/>
      <c r="BY113" s="881"/>
      <c r="BZ113" s="881"/>
      <c r="CA113" s="881">
        <v>1079559</v>
      </c>
      <c r="CB113" s="881"/>
      <c r="CC113" s="881"/>
      <c r="CD113" s="881"/>
      <c r="CE113" s="881"/>
      <c r="CF113" s="939">
        <v>5.8</v>
      </c>
      <c r="CG113" s="940"/>
      <c r="CH113" s="940"/>
      <c r="CI113" s="940"/>
      <c r="CJ113" s="940"/>
      <c r="CK113" s="991"/>
      <c r="CL113" s="885"/>
      <c r="CM113" s="879" t="s">
        <v>383</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342</v>
      </c>
      <c r="DH113" s="844"/>
      <c r="DI113" s="844"/>
      <c r="DJ113" s="844"/>
      <c r="DK113" s="845"/>
      <c r="DL113" s="846" t="s">
        <v>337</v>
      </c>
      <c r="DM113" s="844"/>
      <c r="DN113" s="844"/>
      <c r="DO113" s="844"/>
      <c r="DP113" s="845"/>
      <c r="DQ113" s="846" t="s">
        <v>371</v>
      </c>
      <c r="DR113" s="844"/>
      <c r="DS113" s="844"/>
      <c r="DT113" s="844"/>
      <c r="DU113" s="845"/>
      <c r="DV113" s="888" t="s">
        <v>371</v>
      </c>
      <c r="DW113" s="889"/>
      <c r="DX113" s="889"/>
      <c r="DY113" s="889"/>
      <c r="DZ113" s="890"/>
    </row>
    <row r="114" spans="1:130" s="226" customFormat="1" ht="26.25" customHeight="1" x14ac:dyDescent="0.15">
      <c r="A114" s="978"/>
      <c r="B114" s="979"/>
      <c r="C114" s="816" t="s">
        <v>384</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606214</v>
      </c>
      <c r="AB114" s="844"/>
      <c r="AC114" s="844"/>
      <c r="AD114" s="844"/>
      <c r="AE114" s="845"/>
      <c r="AF114" s="846">
        <v>611035</v>
      </c>
      <c r="AG114" s="844"/>
      <c r="AH114" s="844"/>
      <c r="AI114" s="844"/>
      <c r="AJ114" s="845"/>
      <c r="AK114" s="846">
        <v>544462</v>
      </c>
      <c r="AL114" s="844"/>
      <c r="AM114" s="844"/>
      <c r="AN114" s="844"/>
      <c r="AO114" s="845"/>
      <c r="AP114" s="888">
        <v>2.9</v>
      </c>
      <c r="AQ114" s="889"/>
      <c r="AR114" s="889"/>
      <c r="AS114" s="889"/>
      <c r="AT114" s="890"/>
      <c r="AU114" s="996"/>
      <c r="AV114" s="997"/>
      <c r="AW114" s="997"/>
      <c r="AX114" s="997"/>
      <c r="AY114" s="997"/>
      <c r="AZ114" s="879" t="s">
        <v>385</v>
      </c>
      <c r="BA114" s="816"/>
      <c r="BB114" s="816"/>
      <c r="BC114" s="816"/>
      <c r="BD114" s="816"/>
      <c r="BE114" s="816"/>
      <c r="BF114" s="816"/>
      <c r="BG114" s="816"/>
      <c r="BH114" s="816"/>
      <c r="BI114" s="816"/>
      <c r="BJ114" s="816"/>
      <c r="BK114" s="816"/>
      <c r="BL114" s="816"/>
      <c r="BM114" s="816"/>
      <c r="BN114" s="816"/>
      <c r="BO114" s="816"/>
      <c r="BP114" s="817"/>
      <c r="BQ114" s="880">
        <v>1108236</v>
      </c>
      <c r="BR114" s="881"/>
      <c r="BS114" s="881"/>
      <c r="BT114" s="881"/>
      <c r="BU114" s="881"/>
      <c r="BV114" s="881">
        <v>792773</v>
      </c>
      <c r="BW114" s="881"/>
      <c r="BX114" s="881"/>
      <c r="BY114" s="881"/>
      <c r="BZ114" s="881"/>
      <c r="CA114" s="881">
        <v>537582</v>
      </c>
      <c r="CB114" s="881"/>
      <c r="CC114" s="881"/>
      <c r="CD114" s="881"/>
      <c r="CE114" s="881"/>
      <c r="CF114" s="939">
        <v>2.9</v>
      </c>
      <c r="CG114" s="940"/>
      <c r="CH114" s="940"/>
      <c r="CI114" s="940"/>
      <c r="CJ114" s="940"/>
      <c r="CK114" s="991"/>
      <c r="CL114" s="885"/>
      <c r="CM114" s="879" t="s">
        <v>386</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370</v>
      </c>
      <c r="DH114" s="844"/>
      <c r="DI114" s="844"/>
      <c r="DJ114" s="844"/>
      <c r="DK114" s="845"/>
      <c r="DL114" s="846" t="s">
        <v>370</v>
      </c>
      <c r="DM114" s="844"/>
      <c r="DN114" s="844"/>
      <c r="DO114" s="844"/>
      <c r="DP114" s="845"/>
      <c r="DQ114" s="846" t="s">
        <v>371</v>
      </c>
      <c r="DR114" s="844"/>
      <c r="DS114" s="844"/>
      <c r="DT114" s="844"/>
      <c r="DU114" s="845"/>
      <c r="DV114" s="888" t="s">
        <v>372</v>
      </c>
      <c r="DW114" s="889"/>
      <c r="DX114" s="889"/>
      <c r="DY114" s="889"/>
      <c r="DZ114" s="890"/>
    </row>
    <row r="115" spans="1:130" s="226" customFormat="1" ht="26.25" customHeight="1" x14ac:dyDescent="0.15">
      <c r="A115" s="978"/>
      <c r="B115" s="979"/>
      <c r="C115" s="816" t="s">
        <v>387</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46</v>
      </c>
      <c r="AB115" s="983"/>
      <c r="AC115" s="983"/>
      <c r="AD115" s="983"/>
      <c r="AE115" s="984"/>
      <c r="AF115" s="985" t="s">
        <v>370</v>
      </c>
      <c r="AG115" s="983"/>
      <c r="AH115" s="983"/>
      <c r="AI115" s="983"/>
      <c r="AJ115" s="984"/>
      <c r="AK115" s="985" t="s">
        <v>337</v>
      </c>
      <c r="AL115" s="983"/>
      <c r="AM115" s="983"/>
      <c r="AN115" s="983"/>
      <c r="AO115" s="984"/>
      <c r="AP115" s="986" t="s">
        <v>371</v>
      </c>
      <c r="AQ115" s="987"/>
      <c r="AR115" s="987"/>
      <c r="AS115" s="987"/>
      <c r="AT115" s="988"/>
      <c r="AU115" s="996"/>
      <c r="AV115" s="997"/>
      <c r="AW115" s="997"/>
      <c r="AX115" s="997"/>
      <c r="AY115" s="997"/>
      <c r="AZ115" s="879" t="s">
        <v>388</v>
      </c>
      <c r="BA115" s="816"/>
      <c r="BB115" s="816"/>
      <c r="BC115" s="816"/>
      <c r="BD115" s="816"/>
      <c r="BE115" s="816"/>
      <c r="BF115" s="816"/>
      <c r="BG115" s="816"/>
      <c r="BH115" s="816"/>
      <c r="BI115" s="816"/>
      <c r="BJ115" s="816"/>
      <c r="BK115" s="816"/>
      <c r="BL115" s="816"/>
      <c r="BM115" s="816"/>
      <c r="BN115" s="816"/>
      <c r="BO115" s="816"/>
      <c r="BP115" s="817"/>
      <c r="BQ115" s="880" t="s">
        <v>371</v>
      </c>
      <c r="BR115" s="881"/>
      <c r="BS115" s="881"/>
      <c r="BT115" s="881"/>
      <c r="BU115" s="881"/>
      <c r="BV115" s="881" t="s">
        <v>370</v>
      </c>
      <c r="BW115" s="881"/>
      <c r="BX115" s="881"/>
      <c r="BY115" s="881"/>
      <c r="BZ115" s="881"/>
      <c r="CA115" s="881" t="s">
        <v>337</v>
      </c>
      <c r="CB115" s="881"/>
      <c r="CC115" s="881"/>
      <c r="CD115" s="881"/>
      <c r="CE115" s="881"/>
      <c r="CF115" s="939" t="s">
        <v>342</v>
      </c>
      <c r="CG115" s="940"/>
      <c r="CH115" s="940"/>
      <c r="CI115" s="940"/>
      <c r="CJ115" s="940"/>
      <c r="CK115" s="991"/>
      <c r="CL115" s="885"/>
      <c r="CM115" s="879" t="s">
        <v>389</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v>755533</v>
      </c>
      <c r="DH115" s="844"/>
      <c r="DI115" s="844"/>
      <c r="DJ115" s="844"/>
      <c r="DK115" s="845"/>
      <c r="DL115" s="846">
        <v>645463</v>
      </c>
      <c r="DM115" s="844"/>
      <c r="DN115" s="844"/>
      <c r="DO115" s="844"/>
      <c r="DP115" s="845"/>
      <c r="DQ115" s="846">
        <v>545535</v>
      </c>
      <c r="DR115" s="844"/>
      <c r="DS115" s="844"/>
      <c r="DT115" s="844"/>
      <c r="DU115" s="845"/>
      <c r="DV115" s="888">
        <v>2.9</v>
      </c>
      <c r="DW115" s="889"/>
      <c r="DX115" s="889"/>
      <c r="DY115" s="889"/>
      <c r="DZ115" s="890"/>
    </row>
    <row r="116" spans="1:130" s="226" customFormat="1" ht="26.25" customHeight="1" x14ac:dyDescent="0.15">
      <c r="A116" s="980"/>
      <c r="B116" s="981"/>
      <c r="C116" s="903" t="s">
        <v>390</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371</v>
      </c>
      <c r="AB116" s="844"/>
      <c r="AC116" s="844"/>
      <c r="AD116" s="844"/>
      <c r="AE116" s="845"/>
      <c r="AF116" s="846" t="s">
        <v>371</v>
      </c>
      <c r="AG116" s="844"/>
      <c r="AH116" s="844"/>
      <c r="AI116" s="844"/>
      <c r="AJ116" s="845"/>
      <c r="AK116" s="846" t="s">
        <v>371</v>
      </c>
      <c r="AL116" s="844"/>
      <c r="AM116" s="844"/>
      <c r="AN116" s="844"/>
      <c r="AO116" s="845"/>
      <c r="AP116" s="888" t="s">
        <v>371</v>
      </c>
      <c r="AQ116" s="889"/>
      <c r="AR116" s="889"/>
      <c r="AS116" s="889"/>
      <c r="AT116" s="890"/>
      <c r="AU116" s="996"/>
      <c r="AV116" s="997"/>
      <c r="AW116" s="997"/>
      <c r="AX116" s="997"/>
      <c r="AY116" s="997"/>
      <c r="AZ116" s="973" t="s">
        <v>391</v>
      </c>
      <c r="BA116" s="974"/>
      <c r="BB116" s="974"/>
      <c r="BC116" s="974"/>
      <c r="BD116" s="974"/>
      <c r="BE116" s="974"/>
      <c r="BF116" s="974"/>
      <c r="BG116" s="974"/>
      <c r="BH116" s="974"/>
      <c r="BI116" s="974"/>
      <c r="BJ116" s="974"/>
      <c r="BK116" s="974"/>
      <c r="BL116" s="974"/>
      <c r="BM116" s="974"/>
      <c r="BN116" s="974"/>
      <c r="BO116" s="974"/>
      <c r="BP116" s="975"/>
      <c r="BQ116" s="880" t="s">
        <v>342</v>
      </c>
      <c r="BR116" s="881"/>
      <c r="BS116" s="881"/>
      <c r="BT116" s="881"/>
      <c r="BU116" s="881"/>
      <c r="BV116" s="881" t="s">
        <v>371</v>
      </c>
      <c r="BW116" s="881"/>
      <c r="BX116" s="881"/>
      <c r="BY116" s="881"/>
      <c r="BZ116" s="881"/>
      <c r="CA116" s="881" t="s">
        <v>342</v>
      </c>
      <c r="CB116" s="881"/>
      <c r="CC116" s="881"/>
      <c r="CD116" s="881"/>
      <c r="CE116" s="881"/>
      <c r="CF116" s="939" t="s">
        <v>371</v>
      </c>
      <c r="CG116" s="940"/>
      <c r="CH116" s="940"/>
      <c r="CI116" s="940"/>
      <c r="CJ116" s="940"/>
      <c r="CK116" s="991"/>
      <c r="CL116" s="885"/>
      <c r="CM116" s="879" t="s">
        <v>392</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371</v>
      </c>
      <c r="DH116" s="844"/>
      <c r="DI116" s="844"/>
      <c r="DJ116" s="844"/>
      <c r="DK116" s="845"/>
      <c r="DL116" s="846" t="s">
        <v>372</v>
      </c>
      <c r="DM116" s="844"/>
      <c r="DN116" s="844"/>
      <c r="DO116" s="844"/>
      <c r="DP116" s="845"/>
      <c r="DQ116" s="846" t="s">
        <v>370</v>
      </c>
      <c r="DR116" s="844"/>
      <c r="DS116" s="844"/>
      <c r="DT116" s="844"/>
      <c r="DU116" s="845"/>
      <c r="DV116" s="888" t="s">
        <v>371</v>
      </c>
      <c r="DW116" s="889"/>
      <c r="DX116" s="889"/>
      <c r="DY116" s="889"/>
      <c r="DZ116" s="890"/>
    </row>
    <row r="117" spans="1:130" s="226" customFormat="1" ht="26.25" customHeight="1" x14ac:dyDescent="0.15">
      <c r="A117" s="959" t="s">
        <v>186</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393</v>
      </c>
      <c r="Z117" s="961"/>
      <c r="AA117" s="966">
        <v>3830546</v>
      </c>
      <c r="AB117" s="967"/>
      <c r="AC117" s="967"/>
      <c r="AD117" s="967"/>
      <c r="AE117" s="968"/>
      <c r="AF117" s="969">
        <v>3690474</v>
      </c>
      <c r="AG117" s="967"/>
      <c r="AH117" s="967"/>
      <c r="AI117" s="967"/>
      <c r="AJ117" s="968"/>
      <c r="AK117" s="969">
        <v>3574007</v>
      </c>
      <c r="AL117" s="967"/>
      <c r="AM117" s="967"/>
      <c r="AN117" s="967"/>
      <c r="AO117" s="968"/>
      <c r="AP117" s="970"/>
      <c r="AQ117" s="971"/>
      <c r="AR117" s="971"/>
      <c r="AS117" s="971"/>
      <c r="AT117" s="972"/>
      <c r="AU117" s="996"/>
      <c r="AV117" s="997"/>
      <c r="AW117" s="997"/>
      <c r="AX117" s="997"/>
      <c r="AY117" s="997"/>
      <c r="AZ117" s="927" t="s">
        <v>394</v>
      </c>
      <c r="BA117" s="928"/>
      <c r="BB117" s="928"/>
      <c r="BC117" s="928"/>
      <c r="BD117" s="928"/>
      <c r="BE117" s="928"/>
      <c r="BF117" s="928"/>
      <c r="BG117" s="928"/>
      <c r="BH117" s="928"/>
      <c r="BI117" s="928"/>
      <c r="BJ117" s="928"/>
      <c r="BK117" s="928"/>
      <c r="BL117" s="928"/>
      <c r="BM117" s="928"/>
      <c r="BN117" s="928"/>
      <c r="BO117" s="928"/>
      <c r="BP117" s="929"/>
      <c r="BQ117" s="880" t="s">
        <v>372</v>
      </c>
      <c r="BR117" s="881"/>
      <c r="BS117" s="881"/>
      <c r="BT117" s="881"/>
      <c r="BU117" s="881"/>
      <c r="BV117" s="881" t="s">
        <v>370</v>
      </c>
      <c r="BW117" s="881"/>
      <c r="BX117" s="881"/>
      <c r="BY117" s="881"/>
      <c r="BZ117" s="881"/>
      <c r="CA117" s="881" t="s">
        <v>370</v>
      </c>
      <c r="CB117" s="881"/>
      <c r="CC117" s="881"/>
      <c r="CD117" s="881"/>
      <c r="CE117" s="881"/>
      <c r="CF117" s="939" t="s">
        <v>370</v>
      </c>
      <c r="CG117" s="940"/>
      <c r="CH117" s="940"/>
      <c r="CI117" s="940"/>
      <c r="CJ117" s="940"/>
      <c r="CK117" s="991"/>
      <c r="CL117" s="885"/>
      <c r="CM117" s="879" t="s">
        <v>395</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370</v>
      </c>
      <c r="DH117" s="844"/>
      <c r="DI117" s="844"/>
      <c r="DJ117" s="844"/>
      <c r="DK117" s="845"/>
      <c r="DL117" s="846" t="s">
        <v>370</v>
      </c>
      <c r="DM117" s="844"/>
      <c r="DN117" s="844"/>
      <c r="DO117" s="844"/>
      <c r="DP117" s="845"/>
      <c r="DQ117" s="846" t="s">
        <v>370</v>
      </c>
      <c r="DR117" s="844"/>
      <c r="DS117" s="844"/>
      <c r="DT117" s="844"/>
      <c r="DU117" s="845"/>
      <c r="DV117" s="888" t="s">
        <v>370</v>
      </c>
      <c r="DW117" s="889"/>
      <c r="DX117" s="889"/>
      <c r="DY117" s="889"/>
      <c r="DZ117" s="890"/>
    </row>
    <row r="118" spans="1:130" s="226" customFormat="1" ht="26.25" customHeight="1" x14ac:dyDescent="0.15">
      <c r="A118" s="959" t="s">
        <v>365</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362</v>
      </c>
      <c r="AB118" s="960"/>
      <c r="AC118" s="960"/>
      <c r="AD118" s="960"/>
      <c r="AE118" s="961"/>
      <c r="AF118" s="962" t="s">
        <v>363</v>
      </c>
      <c r="AG118" s="960"/>
      <c r="AH118" s="960"/>
      <c r="AI118" s="960"/>
      <c r="AJ118" s="961"/>
      <c r="AK118" s="962" t="s">
        <v>263</v>
      </c>
      <c r="AL118" s="960"/>
      <c r="AM118" s="960"/>
      <c r="AN118" s="960"/>
      <c r="AO118" s="961"/>
      <c r="AP118" s="963" t="s">
        <v>364</v>
      </c>
      <c r="AQ118" s="964"/>
      <c r="AR118" s="964"/>
      <c r="AS118" s="964"/>
      <c r="AT118" s="965"/>
      <c r="AU118" s="996"/>
      <c r="AV118" s="997"/>
      <c r="AW118" s="997"/>
      <c r="AX118" s="997"/>
      <c r="AY118" s="997"/>
      <c r="AZ118" s="902" t="s">
        <v>396</v>
      </c>
      <c r="BA118" s="903"/>
      <c r="BB118" s="903"/>
      <c r="BC118" s="903"/>
      <c r="BD118" s="903"/>
      <c r="BE118" s="903"/>
      <c r="BF118" s="903"/>
      <c r="BG118" s="903"/>
      <c r="BH118" s="903"/>
      <c r="BI118" s="903"/>
      <c r="BJ118" s="903"/>
      <c r="BK118" s="903"/>
      <c r="BL118" s="903"/>
      <c r="BM118" s="903"/>
      <c r="BN118" s="903"/>
      <c r="BO118" s="903"/>
      <c r="BP118" s="904"/>
      <c r="BQ118" s="943" t="s">
        <v>370</v>
      </c>
      <c r="BR118" s="909"/>
      <c r="BS118" s="909"/>
      <c r="BT118" s="909"/>
      <c r="BU118" s="909"/>
      <c r="BV118" s="909" t="s">
        <v>370</v>
      </c>
      <c r="BW118" s="909"/>
      <c r="BX118" s="909"/>
      <c r="BY118" s="909"/>
      <c r="BZ118" s="909"/>
      <c r="CA118" s="909" t="s">
        <v>370</v>
      </c>
      <c r="CB118" s="909"/>
      <c r="CC118" s="909"/>
      <c r="CD118" s="909"/>
      <c r="CE118" s="909"/>
      <c r="CF118" s="939" t="s">
        <v>370</v>
      </c>
      <c r="CG118" s="940"/>
      <c r="CH118" s="940"/>
      <c r="CI118" s="940"/>
      <c r="CJ118" s="940"/>
      <c r="CK118" s="991"/>
      <c r="CL118" s="885"/>
      <c r="CM118" s="879" t="s">
        <v>397</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370</v>
      </c>
      <c r="DH118" s="844"/>
      <c r="DI118" s="844"/>
      <c r="DJ118" s="844"/>
      <c r="DK118" s="845"/>
      <c r="DL118" s="846" t="s">
        <v>370</v>
      </c>
      <c r="DM118" s="844"/>
      <c r="DN118" s="844"/>
      <c r="DO118" s="844"/>
      <c r="DP118" s="845"/>
      <c r="DQ118" s="846" t="s">
        <v>370</v>
      </c>
      <c r="DR118" s="844"/>
      <c r="DS118" s="844"/>
      <c r="DT118" s="844"/>
      <c r="DU118" s="845"/>
      <c r="DV118" s="888" t="s">
        <v>372</v>
      </c>
      <c r="DW118" s="889"/>
      <c r="DX118" s="889"/>
      <c r="DY118" s="889"/>
      <c r="DZ118" s="890"/>
    </row>
    <row r="119" spans="1:130" s="226" customFormat="1" ht="26.25" customHeight="1" x14ac:dyDescent="0.15">
      <c r="A119" s="882" t="s">
        <v>368</v>
      </c>
      <c r="B119" s="883"/>
      <c r="C119" s="924" t="s">
        <v>369</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370</v>
      </c>
      <c r="AB119" s="953"/>
      <c r="AC119" s="953"/>
      <c r="AD119" s="953"/>
      <c r="AE119" s="954"/>
      <c r="AF119" s="955" t="s">
        <v>370</v>
      </c>
      <c r="AG119" s="953"/>
      <c r="AH119" s="953"/>
      <c r="AI119" s="953"/>
      <c r="AJ119" s="954"/>
      <c r="AK119" s="955" t="s">
        <v>370</v>
      </c>
      <c r="AL119" s="953"/>
      <c r="AM119" s="953"/>
      <c r="AN119" s="953"/>
      <c r="AO119" s="954"/>
      <c r="AP119" s="956" t="s">
        <v>372</v>
      </c>
      <c r="AQ119" s="957"/>
      <c r="AR119" s="957"/>
      <c r="AS119" s="957"/>
      <c r="AT119" s="958"/>
      <c r="AU119" s="998"/>
      <c r="AV119" s="999"/>
      <c r="AW119" s="999"/>
      <c r="AX119" s="999"/>
      <c r="AY119" s="999"/>
      <c r="AZ119" s="247" t="s">
        <v>186</v>
      </c>
      <c r="BA119" s="247"/>
      <c r="BB119" s="247"/>
      <c r="BC119" s="247"/>
      <c r="BD119" s="247"/>
      <c r="BE119" s="247"/>
      <c r="BF119" s="247"/>
      <c r="BG119" s="247"/>
      <c r="BH119" s="247"/>
      <c r="BI119" s="247"/>
      <c r="BJ119" s="247"/>
      <c r="BK119" s="247"/>
      <c r="BL119" s="247"/>
      <c r="BM119" s="247"/>
      <c r="BN119" s="247"/>
      <c r="BO119" s="941" t="s">
        <v>398</v>
      </c>
      <c r="BP119" s="942"/>
      <c r="BQ119" s="943">
        <v>35735626</v>
      </c>
      <c r="BR119" s="909"/>
      <c r="BS119" s="909"/>
      <c r="BT119" s="909"/>
      <c r="BU119" s="909"/>
      <c r="BV119" s="909">
        <v>33378613</v>
      </c>
      <c r="BW119" s="909"/>
      <c r="BX119" s="909"/>
      <c r="BY119" s="909"/>
      <c r="BZ119" s="909"/>
      <c r="CA119" s="909">
        <v>31220056</v>
      </c>
      <c r="CB119" s="909"/>
      <c r="CC119" s="909"/>
      <c r="CD119" s="909"/>
      <c r="CE119" s="909"/>
      <c r="CF119" s="812"/>
      <c r="CG119" s="813"/>
      <c r="CH119" s="813"/>
      <c r="CI119" s="813"/>
      <c r="CJ119" s="898"/>
      <c r="CK119" s="992"/>
      <c r="CL119" s="887"/>
      <c r="CM119" s="902" t="s">
        <v>399</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370</v>
      </c>
      <c r="DH119" s="828"/>
      <c r="DI119" s="828"/>
      <c r="DJ119" s="828"/>
      <c r="DK119" s="829"/>
      <c r="DL119" s="830" t="s">
        <v>370</v>
      </c>
      <c r="DM119" s="828"/>
      <c r="DN119" s="828"/>
      <c r="DO119" s="828"/>
      <c r="DP119" s="829"/>
      <c r="DQ119" s="830" t="s">
        <v>370</v>
      </c>
      <c r="DR119" s="828"/>
      <c r="DS119" s="828"/>
      <c r="DT119" s="828"/>
      <c r="DU119" s="829"/>
      <c r="DV119" s="912" t="s">
        <v>370</v>
      </c>
      <c r="DW119" s="913"/>
      <c r="DX119" s="913"/>
      <c r="DY119" s="913"/>
      <c r="DZ119" s="914"/>
    </row>
    <row r="120" spans="1:130" s="226" customFormat="1" ht="26.25" customHeight="1" x14ac:dyDescent="0.15">
      <c r="A120" s="884"/>
      <c r="B120" s="885"/>
      <c r="C120" s="879" t="s">
        <v>375</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370</v>
      </c>
      <c r="AB120" s="844"/>
      <c r="AC120" s="844"/>
      <c r="AD120" s="844"/>
      <c r="AE120" s="845"/>
      <c r="AF120" s="846" t="s">
        <v>370</v>
      </c>
      <c r="AG120" s="844"/>
      <c r="AH120" s="844"/>
      <c r="AI120" s="844"/>
      <c r="AJ120" s="845"/>
      <c r="AK120" s="846" t="s">
        <v>370</v>
      </c>
      <c r="AL120" s="844"/>
      <c r="AM120" s="844"/>
      <c r="AN120" s="844"/>
      <c r="AO120" s="845"/>
      <c r="AP120" s="888" t="s">
        <v>370</v>
      </c>
      <c r="AQ120" s="889"/>
      <c r="AR120" s="889"/>
      <c r="AS120" s="889"/>
      <c r="AT120" s="890"/>
      <c r="AU120" s="944" t="s">
        <v>400</v>
      </c>
      <c r="AV120" s="945"/>
      <c r="AW120" s="945"/>
      <c r="AX120" s="945"/>
      <c r="AY120" s="946"/>
      <c r="AZ120" s="924" t="s">
        <v>401</v>
      </c>
      <c r="BA120" s="872"/>
      <c r="BB120" s="872"/>
      <c r="BC120" s="872"/>
      <c r="BD120" s="872"/>
      <c r="BE120" s="872"/>
      <c r="BF120" s="872"/>
      <c r="BG120" s="872"/>
      <c r="BH120" s="872"/>
      <c r="BI120" s="872"/>
      <c r="BJ120" s="872"/>
      <c r="BK120" s="872"/>
      <c r="BL120" s="872"/>
      <c r="BM120" s="872"/>
      <c r="BN120" s="872"/>
      <c r="BO120" s="872"/>
      <c r="BP120" s="873"/>
      <c r="BQ120" s="925">
        <v>11416716</v>
      </c>
      <c r="BR120" s="906"/>
      <c r="BS120" s="906"/>
      <c r="BT120" s="906"/>
      <c r="BU120" s="906"/>
      <c r="BV120" s="906">
        <v>12350125</v>
      </c>
      <c r="BW120" s="906"/>
      <c r="BX120" s="906"/>
      <c r="BY120" s="906"/>
      <c r="BZ120" s="906"/>
      <c r="CA120" s="906">
        <v>14903631</v>
      </c>
      <c r="CB120" s="906"/>
      <c r="CC120" s="906"/>
      <c r="CD120" s="906"/>
      <c r="CE120" s="906"/>
      <c r="CF120" s="930">
        <v>80.5</v>
      </c>
      <c r="CG120" s="931"/>
      <c r="CH120" s="931"/>
      <c r="CI120" s="931"/>
      <c r="CJ120" s="931"/>
      <c r="CK120" s="932" t="s">
        <v>402</v>
      </c>
      <c r="CL120" s="916"/>
      <c r="CM120" s="916"/>
      <c r="CN120" s="916"/>
      <c r="CO120" s="917"/>
      <c r="CP120" s="936" t="s">
        <v>403</v>
      </c>
      <c r="CQ120" s="937"/>
      <c r="CR120" s="937"/>
      <c r="CS120" s="937"/>
      <c r="CT120" s="937"/>
      <c r="CU120" s="937"/>
      <c r="CV120" s="937"/>
      <c r="CW120" s="937"/>
      <c r="CX120" s="937"/>
      <c r="CY120" s="937"/>
      <c r="CZ120" s="937"/>
      <c r="DA120" s="937"/>
      <c r="DB120" s="937"/>
      <c r="DC120" s="937"/>
      <c r="DD120" s="937"/>
      <c r="DE120" s="937"/>
      <c r="DF120" s="938"/>
      <c r="DG120" s="925">
        <v>3963838</v>
      </c>
      <c r="DH120" s="906"/>
      <c r="DI120" s="906"/>
      <c r="DJ120" s="906"/>
      <c r="DK120" s="906"/>
      <c r="DL120" s="906">
        <v>3735118</v>
      </c>
      <c r="DM120" s="906"/>
      <c r="DN120" s="906"/>
      <c r="DO120" s="906"/>
      <c r="DP120" s="906"/>
      <c r="DQ120" s="906">
        <v>3494025</v>
      </c>
      <c r="DR120" s="906"/>
      <c r="DS120" s="906"/>
      <c r="DT120" s="906"/>
      <c r="DU120" s="906"/>
      <c r="DV120" s="907">
        <v>18.899999999999999</v>
      </c>
      <c r="DW120" s="907"/>
      <c r="DX120" s="907"/>
      <c r="DY120" s="907"/>
      <c r="DZ120" s="908"/>
    </row>
    <row r="121" spans="1:130" s="226" customFormat="1" ht="26.25" customHeight="1" x14ac:dyDescent="0.15">
      <c r="A121" s="884"/>
      <c r="B121" s="885"/>
      <c r="C121" s="927" t="s">
        <v>404</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372</v>
      </c>
      <c r="AB121" s="844"/>
      <c r="AC121" s="844"/>
      <c r="AD121" s="844"/>
      <c r="AE121" s="845"/>
      <c r="AF121" s="846" t="s">
        <v>370</v>
      </c>
      <c r="AG121" s="844"/>
      <c r="AH121" s="844"/>
      <c r="AI121" s="844"/>
      <c r="AJ121" s="845"/>
      <c r="AK121" s="846" t="s">
        <v>370</v>
      </c>
      <c r="AL121" s="844"/>
      <c r="AM121" s="844"/>
      <c r="AN121" s="844"/>
      <c r="AO121" s="845"/>
      <c r="AP121" s="888" t="s">
        <v>370</v>
      </c>
      <c r="AQ121" s="889"/>
      <c r="AR121" s="889"/>
      <c r="AS121" s="889"/>
      <c r="AT121" s="890"/>
      <c r="AU121" s="947"/>
      <c r="AV121" s="948"/>
      <c r="AW121" s="948"/>
      <c r="AX121" s="948"/>
      <c r="AY121" s="949"/>
      <c r="AZ121" s="879" t="s">
        <v>405</v>
      </c>
      <c r="BA121" s="816"/>
      <c r="BB121" s="816"/>
      <c r="BC121" s="816"/>
      <c r="BD121" s="816"/>
      <c r="BE121" s="816"/>
      <c r="BF121" s="816"/>
      <c r="BG121" s="816"/>
      <c r="BH121" s="816"/>
      <c r="BI121" s="816"/>
      <c r="BJ121" s="816"/>
      <c r="BK121" s="816"/>
      <c r="BL121" s="816"/>
      <c r="BM121" s="816"/>
      <c r="BN121" s="816"/>
      <c r="BO121" s="816"/>
      <c r="BP121" s="817"/>
      <c r="BQ121" s="880">
        <v>2625538</v>
      </c>
      <c r="BR121" s="881"/>
      <c r="BS121" s="881"/>
      <c r="BT121" s="881"/>
      <c r="BU121" s="881"/>
      <c r="BV121" s="881">
        <v>2605454</v>
      </c>
      <c r="BW121" s="881"/>
      <c r="BX121" s="881"/>
      <c r="BY121" s="881"/>
      <c r="BZ121" s="881"/>
      <c r="CA121" s="881">
        <v>2545647</v>
      </c>
      <c r="CB121" s="881"/>
      <c r="CC121" s="881"/>
      <c r="CD121" s="881"/>
      <c r="CE121" s="881"/>
      <c r="CF121" s="939">
        <v>13.8</v>
      </c>
      <c r="CG121" s="940"/>
      <c r="CH121" s="940"/>
      <c r="CI121" s="940"/>
      <c r="CJ121" s="940"/>
      <c r="CK121" s="933"/>
      <c r="CL121" s="919"/>
      <c r="CM121" s="919"/>
      <c r="CN121" s="919"/>
      <c r="CO121" s="920"/>
      <c r="CP121" s="899" t="s">
        <v>406</v>
      </c>
      <c r="CQ121" s="900"/>
      <c r="CR121" s="900"/>
      <c r="CS121" s="900"/>
      <c r="CT121" s="900"/>
      <c r="CU121" s="900"/>
      <c r="CV121" s="900"/>
      <c r="CW121" s="900"/>
      <c r="CX121" s="900"/>
      <c r="CY121" s="900"/>
      <c r="CZ121" s="900"/>
      <c r="DA121" s="900"/>
      <c r="DB121" s="900"/>
      <c r="DC121" s="900"/>
      <c r="DD121" s="900"/>
      <c r="DE121" s="900"/>
      <c r="DF121" s="901"/>
      <c r="DG121" s="880">
        <v>948657</v>
      </c>
      <c r="DH121" s="881"/>
      <c r="DI121" s="881"/>
      <c r="DJ121" s="881"/>
      <c r="DK121" s="881"/>
      <c r="DL121" s="881">
        <v>824851</v>
      </c>
      <c r="DM121" s="881"/>
      <c r="DN121" s="881"/>
      <c r="DO121" s="881"/>
      <c r="DP121" s="881"/>
      <c r="DQ121" s="881">
        <v>702969</v>
      </c>
      <c r="DR121" s="881"/>
      <c r="DS121" s="881"/>
      <c r="DT121" s="881"/>
      <c r="DU121" s="881"/>
      <c r="DV121" s="858">
        <v>3.8</v>
      </c>
      <c r="DW121" s="858"/>
      <c r="DX121" s="858"/>
      <c r="DY121" s="858"/>
      <c r="DZ121" s="859"/>
    </row>
    <row r="122" spans="1:130" s="226" customFormat="1" ht="26.25" customHeight="1" x14ac:dyDescent="0.15">
      <c r="A122" s="884"/>
      <c r="B122" s="885"/>
      <c r="C122" s="879" t="s">
        <v>386</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370</v>
      </c>
      <c r="AB122" s="844"/>
      <c r="AC122" s="844"/>
      <c r="AD122" s="844"/>
      <c r="AE122" s="845"/>
      <c r="AF122" s="846" t="s">
        <v>370</v>
      </c>
      <c r="AG122" s="844"/>
      <c r="AH122" s="844"/>
      <c r="AI122" s="844"/>
      <c r="AJ122" s="845"/>
      <c r="AK122" s="846" t="s">
        <v>372</v>
      </c>
      <c r="AL122" s="844"/>
      <c r="AM122" s="844"/>
      <c r="AN122" s="844"/>
      <c r="AO122" s="845"/>
      <c r="AP122" s="888" t="s">
        <v>370</v>
      </c>
      <c r="AQ122" s="889"/>
      <c r="AR122" s="889"/>
      <c r="AS122" s="889"/>
      <c r="AT122" s="890"/>
      <c r="AU122" s="947"/>
      <c r="AV122" s="948"/>
      <c r="AW122" s="948"/>
      <c r="AX122" s="948"/>
      <c r="AY122" s="949"/>
      <c r="AZ122" s="902" t="s">
        <v>407</v>
      </c>
      <c r="BA122" s="903"/>
      <c r="BB122" s="903"/>
      <c r="BC122" s="903"/>
      <c r="BD122" s="903"/>
      <c r="BE122" s="903"/>
      <c r="BF122" s="903"/>
      <c r="BG122" s="903"/>
      <c r="BH122" s="903"/>
      <c r="BI122" s="903"/>
      <c r="BJ122" s="903"/>
      <c r="BK122" s="903"/>
      <c r="BL122" s="903"/>
      <c r="BM122" s="903"/>
      <c r="BN122" s="903"/>
      <c r="BO122" s="903"/>
      <c r="BP122" s="904"/>
      <c r="BQ122" s="943">
        <v>25980535</v>
      </c>
      <c r="BR122" s="909"/>
      <c r="BS122" s="909"/>
      <c r="BT122" s="909"/>
      <c r="BU122" s="909"/>
      <c r="BV122" s="909">
        <v>25177385</v>
      </c>
      <c r="BW122" s="909"/>
      <c r="BX122" s="909"/>
      <c r="BY122" s="909"/>
      <c r="BZ122" s="909"/>
      <c r="CA122" s="909">
        <v>24420799</v>
      </c>
      <c r="CB122" s="909"/>
      <c r="CC122" s="909"/>
      <c r="CD122" s="909"/>
      <c r="CE122" s="909"/>
      <c r="CF122" s="910">
        <v>131.9</v>
      </c>
      <c r="CG122" s="911"/>
      <c r="CH122" s="911"/>
      <c r="CI122" s="911"/>
      <c r="CJ122" s="911"/>
      <c r="CK122" s="933"/>
      <c r="CL122" s="919"/>
      <c r="CM122" s="919"/>
      <c r="CN122" s="919"/>
      <c r="CO122" s="920"/>
      <c r="CP122" s="899" t="s">
        <v>408</v>
      </c>
      <c r="CQ122" s="900"/>
      <c r="CR122" s="900"/>
      <c r="CS122" s="900"/>
      <c r="CT122" s="900"/>
      <c r="CU122" s="900"/>
      <c r="CV122" s="900"/>
      <c r="CW122" s="900"/>
      <c r="CX122" s="900"/>
      <c r="CY122" s="900"/>
      <c r="CZ122" s="900"/>
      <c r="DA122" s="900"/>
      <c r="DB122" s="900"/>
      <c r="DC122" s="900"/>
      <c r="DD122" s="900"/>
      <c r="DE122" s="900"/>
      <c r="DF122" s="901"/>
      <c r="DG122" s="880" t="s">
        <v>409</v>
      </c>
      <c r="DH122" s="881"/>
      <c r="DI122" s="881"/>
      <c r="DJ122" s="881"/>
      <c r="DK122" s="881"/>
      <c r="DL122" s="881" t="s">
        <v>409</v>
      </c>
      <c r="DM122" s="881"/>
      <c r="DN122" s="881"/>
      <c r="DO122" s="881"/>
      <c r="DP122" s="881"/>
      <c r="DQ122" s="881" t="s">
        <v>409</v>
      </c>
      <c r="DR122" s="881"/>
      <c r="DS122" s="881"/>
      <c r="DT122" s="881"/>
      <c r="DU122" s="881"/>
      <c r="DV122" s="858" t="s">
        <v>409</v>
      </c>
      <c r="DW122" s="858"/>
      <c r="DX122" s="858"/>
      <c r="DY122" s="858"/>
      <c r="DZ122" s="859"/>
    </row>
    <row r="123" spans="1:130" s="226" customFormat="1" ht="26.25" customHeight="1" x14ac:dyDescent="0.15">
      <c r="A123" s="884"/>
      <c r="B123" s="885"/>
      <c r="C123" s="879" t="s">
        <v>392</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409</v>
      </c>
      <c r="AB123" s="844"/>
      <c r="AC123" s="844"/>
      <c r="AD123" s="844"/>
      <c r="AE123" s="845"/>
      <c r="AF123" s="846" t="s">
        <v>409</v>
      </c>
      <c r="AG123" s="844"/>
      <c r="AH123" s="844"/>
      <c r="AI123" s="844"/>
      <c r="AJ123" s="845"/>
      <c r="AK123" s="846" t="s">
        <v>409</v>
      </c>
      <c r="AL123" s="844"/>
      <c r="AM123" s="844"/>
      <c r="AN123" s="844"/>
      <c r="AO123" s="845"/>
      <c r="AP123" s="888" t="s">
        <v>409</v>
      </c>
      <c r="AQ123" s="889"/>
      <c r="AR123" s="889"/>
      <c r="AS123" s="889"/>
      <c r="AT123" s="890"/>
      <c r="AU123" s="950"/>
      <c r="AV123" s="951"/>
      <c r="AW123" s="951"/>
      <c r="AX123" s="951"/>
      <c r="AY123" s="951"/>
      <c r="AZ123" s="247" t="s">
        <v>186</v>
      </c>
      <c r="BA123" s="247"/>
      <c r="BB123" s="247"/>
      <c r="BC123" s="247"/>
      <c r="BD123" s="247"/>
      <c r="BE123" s="247"/>
      <c r="BF123" s="247"/>
      <c r="BG123" s="247"/>
      <c r="BH123" s="247"/>
      <c r="BI123" s="247"/>
      <c r="BJ123" s="247"/>
      <c r="BK123" s="247"/>
      <c r="BL123" s="247"/>
      <c r="BM123" s="247"/>
      <c r="BN123" s="247"/>
      <c r="BO123" s="941" t="s">
        <v>410</v>
      </c>
      <c r="BP123" s="942"/>
      <c r="BQ123" s="896">
        <v>40022789</v>
      </c>
      <c r="BR123" s="897"/>
      <c r="BS123" s="897"/>
      <c r="BT123" s="897"/>
      <c r="BU123" s="897"/>
      <c r="BV123" s="897">
        <v>40132964</v>
      </c>
      <c r="BW123" s="897"/>
      <c r="BX123" s="897"/>
      <c r="BY123" s="897"/>
      <c r="BZ123" s="897"/>
      <c r="CA123" s="897">
        <v>41870077</v>
      </c>
      <c r="CB123" s="897"/>
      <c r="CC123" s="897"/>
      <c r="CD123" s="897"/>
      <c r="CE123" s="897"/>
      <c r="CF123" s="812"/>
      <c r="CG123" s="813"/>
      <c r="CH123" s="813"/>
      <c r="CI123" s="813"/>
      <c r="CJ123" s="898"/>
      <c r="CK123" s="933"/>
      <c r="CL123" s="919"/>
      <c r="CM123" s="919"/>
      <c r="CN123" s="919"/>
      <c r="CO123" s="920"/>
      <c r="CP123" s="899"/>
      <c r="CQ123" s="900"/>
      <c r="CR123" s="900"/>
      <c r="CS123" s="900"/>
      <c r="CT123" s="900"/>
      <c r="CU123" s="900"/>
      <c r="CV123" s="900"/>
      <c r="CW123" s="900"/>
      <c r="CX123" s="900"/>
      <c r="CY123" s="900"/>
      <c r="CZ123" s="900"/>
      <c r="DA123" s="900"/>
      <c r="DB123" s="900"/>
      <c r="DC123" s="900"/>
      <c r="DD123" s="900"/>
      <c r="DE123" s="900"/>
      <c r="DF123" s="901"/>
      <c r="DG123" s="843"/>
      <c r="DH123" s="844"/>
      <c r="DI123" s="844"/>
      <c r="DJ123" s="844"/>
      <c r="DK123" s="845"/>
      <c r="DL123" s="846"/>
      <c r="DM123" s="844"/>
      <c r="DN123" s="844"/>
      <c r="DO123" s="844"/>
      <c r="DP123" s="845"/>
      <c r="DQ123" s="846"/>
      <c r="DR123" s="844"/>
      <c r="DS123" s="844"/>
      <c r="DT123" s="844"/>
      <c r="DU123" s="845"/>
      <c r="DV123" s="888"/>
      <c r="DW123" s="889"/>
      <c r="DX123" s="889"/>
      <c r="DY123" s="889"/>
      <c r="DZ123" s="890"/>
    </row>
    <row r="124" spans="1:130" s="226" customFormat="1" ht="26.25" customHeight="1" thickBot="1" x14ac:dyDescent="0.2">
      <c r="A124" s="884"/>
      <c r="B124" s="885"/>
      <c r="C124" s="879" t="s">
        <v>395</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409</v>
      </c>
      <c r="AB124" s="844"/>
      <c r="AC124" s="844"/>
      <c r="AD124" s="844"/>
      <c r="AE124" s="845"/>
      <c r="AF124" s="846" t="s">
        <v>409</v>
      </c>
      <c r="AG124" s="844"/>
      <c r="AH124" s="844"/>
      <c r="AI124" s="844"/>
      <c r="AJ124" s="845"/>
      <c r="AK124" s="846" t="s">
        <v>409</v>
      </c>
      <c r="AL124" s="844"/>
      <c r="AM124" s="844"/>
      <c r="AN124" s="844"/>
      <c r="AO124" s="845"/>
      <c r="AP124" s="888" t="s">
        <v>409</v>
      </c>
      <c r="AQ124" s="889"/>
      <c r="AR124" s="889"/>
      <c r="AS124" s="889"/>
      <c r="AT124" s="890"/>
      <c r="AU124" s="891" t="s">
        <v>411</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409</v>
      </c>
      <c r="BR124" s="895"/>
      <c r="BS124" s="895"/>
      <c r="BT124" s="895"/>
      <c r="BU124" s="895"/>
      <c r="BV124" s="895" t="s">
        <v>409</v>
      </c>
      <c r="BW124" s="895"/>
      <c r="BX124" s="895"/>
      <c r="BY124" s="895"/>
      <c r="BZ124" s="895"/>
      <c r="CA124" s="895" t="s">
        <v>409</v>
      </c>
      <c r="CB124" s="895"/>
      <c r="CC124" s="895"/>
      <c r="CD124" s="895"/>
      <c r="CE124" s="895"/>
      <c r="CF124" s="790"/>
      <c r="CG124" s="791"/>
      <c r="CH124" s="791"/>
      <c r="CI124" s="791"/>
      <c r="CJ124" s="926"/>
      <c r="CK124" s="934"/>
      <c r="CL124" s="934"/>
      <c r="CM124" s="934"/>
      <c r="CN124" s="934"/>
      <c r="CO124" s="935"/>
      <c r="CP124" s="899" t="s">
        <v>412</v>
      </c>
      <c r="CQ124" s="900"/>
      <c r="CR124" s="900"/>
      <c r="CS124" s="900"/>
      <c r="CT124" s="900"/>
      <c r="CU124" s="900"/>
      <c r="CV124" s="900"/>
      <c r="CW124" s="900"/>
      <c r="CX124" s="900"/>
      <c r="CY124" s="900"/>
      <c r="CZ124" s="900"/>
      <c r="DA124" s="900"/>
      <c r="DB124" s="900"/>
      <c r="DC124" s="900"/>
      <c r="DD124" s="900"/>
      <c r="DE124" s="900"/>
      <c r="DF124" s="901"/>
      <c r="DG124" s="827" t="s">
        <v>409</v>
      </c>
      <c r="DH124" s="828"/>
      <c r="DI124" s="828"/>
      <c r="DJ124" s="828"/>
      <c r="DK124" s="829"/>
      <c r="DL124" s="830" t="s">
        <v>409</v>
      </c>
      <c r="DM124" s="828"/>
      <c r="DN124" s="828"/>
      <c r="DO124" s="828"/>
      <c r="DP124" s="829"/>
      <c r="DQ124" s="830" t="s">
        <v>409</v>
      </c>
      <c r="DR124" s="828"/>
      <c r="DS124" s="828"/>
      <c r="DT124" s="828"/>
      <c r="DU124" s="829"/>
      <c r="DV124" s="912" t="s">
        <v>409</v>
      </c>
      <c r="DW124" s="913"/>
      <c r="DX124" s="913"/>
      <c r="DY124" s="913"/>
      <c r="DZ124" s="914"/>
    </row>
    <row r="125" spans="1:130" s="226" customFormat="1" ht="26.25" customHeight="1" x14ac:dyDescent="0.15">
      <c r="A125" s="884"/>
      <c r="B125" s="885"/>
      <c r="C125" s="879" t="s">
        <v>397</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409</v>
      </c>
      <c r="AB125" s="844"/>
      <c r="AC125" s="844"/>
      <c r="AD125" s="844"/>
      <c r="AE125" s="845"/>
      <c r="AF125" s="846" t="s">
        <v>409</v>
      </c>
      <c r="AG125" s="844"/>
      <c r="AH125" s="844"/>
      <c r="AI125" s="844"/>
      <c r="AJ125" s="845"/>
      <c r="AK125" s="846" t="s">
        <v>409</v>
      </c>
      <c r="AL125" s="844"/>
      <c r="AM125" s="844"/>
      <c r="AN125" s="844"/>
      <c r="AO125" s="845"/>
      <c r="AP125" s="888" t="s">
        <v>409</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413</v>
      </c>
      <c r="CL125" s="916"/>
      <c r="CM125" s="916"/>
      <c r="CN125" s="916"/>
      <c r="CO125" s="917"/>
      <c r="CP125" s="924" t="s">
        <v>414</v>
      </c>
      <c r="CQ125" s="872"/>
      <c r="CR125" s="872"/>
      <c r="CS125" s="872"/>
      <c r="CT125" s="872"/>
      <c r="CU125" s="872"/>
      <c r="CV125" s="872"/>
      <c r="CW125" s="872"/>
      <c r="CX125" s="872"/>
      <c r="CY125" s="872"/>
      <c r="CZ125" s="872"/>
      <c r="DA125" s="872"/>
      <c r="DB125" s="872"/>
      <c r="DC125" s="872"/>
      <c r="DD125" s="872"/>
      <c r="DE125" s="872"/>
      <c r="DF125" s="873"/>
      <c r="DG125" s="925" t="s">
        <v>409</v>
      </c>
      <c r="DH125" s="906"/>
      <c r="DI125" s="906"/>
      <c r="DJ125" s="906"/>
      <c r="DK125" s="906"/>
      <c r="DL125" s="906" t="s">
        <v>409</v>
      </c>
      <c r="DM125" s="906"/>
      <c r="DN125" s="906"/>
      <c r="DO125" s="906"/>
      <c r="DP125" s="906"/>
      <c r="DQ125" s="906" t="s">
        <v>409</v>
      </c>
      <c r="DR125" s="906"/>
      <c r="DS125" s="906"/>
      <c r="DT125" s="906"/>
      <c r="DU125" s="906"/>
      <c r="DV125" s="907" t="s">
        <v>409</v>
      </c>
      <c r="DW125" s="907"/>
      <c r="DX125" s="907"/>
      <c r="DY125" s="907"/>
      <c r="DZ125" s="908"/>
    </row>
    <row r="126" spans="1:130" s="226" customFormat="1" ht="26.25" customHeight="1" thickBot="1" x14ac:dyDescent="0.2">
      <c r="A126" s="884"/>
      <c r="B126" s="885"/>
      <c r="C126" s="879" t="s">
        <v>399</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409</v>
      </c>
      <c r="AB126" s="844"/>
      <c r="AC126" s="844"/>
      <c r="AD126" s="844"/>
      <c r="AE126" s="845"/>
      <c r="AF126" s="846" t="s">
        <v>409</v>
      </c>
      <c r="AG126" s="844"/>
      <c r="AH126" s="844"/>
      <c r="AI126" s="844"/>
      <c r="AJ126" s="845"/>
      <c r="AK126" s="846" t="s">
        <v>409</v>
      </c>
      <c r="AL126" s="844"/>
      <c r="AM126" s="844"/>
      <c r="AN126" s="844"/>
      <c r="AO126" s="845"/>
      <c r="AP126" s="888" t="s">
        <v>409</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415</v>
      </c>
      <c r="CQ126" s="816"/>
      <c r="CR126" s="816"/>
      <c r="CS126" s="816"/>
      <c r="CT126" s="816"/>
      <c r="CU126" s="816"/>
      <c r="CV126" s="816"/>
      <c r="CW126" s="816"/>
      <c r="CX126" s="816"/>
      <c r="CY126" s="816"/>
      <c r="CZ126" s="816"/>
      <c r="DA126" s="816"/>
      <c r="DB126" s="816"/>
      <c r="DC126" s="816"/>
      <c r="DD126" s="816"/>
      <c r="DE126" s="816"/>
      <c r="DF126" s="817"/>
      <c r="DG126" s="880" t="s">
        <v>409</v>
      </c>
      <c r="DH126" s="881"/>
      <c r="DI126" s="881"/>
      <c r="DJ126" s="881"/>
      <c r="DK126" s="881"/>
      <c r="DL126" s="881" t="s">
        <v>409</v>
      </c>
      <c r="DM126" s="881"/>
      <c r="DN126" s="881"/>
      <c r="DO126" s="881"/>
      <c r="DP126" s="881"/>
      <c r="DQ126" s="881" t="s">
        <v>409</v>
      </c>
      <c r="DR126" s="881"/>
      <c r="DS126" s="881"/>
      <c r="DT126" s="881"/>
      <c r="DU126" s="881"/>
      <c r="DV126" s="858" t="s">
        <v>409</v>
      </c>
      <c r="DW126" s="858"/>
      <c r="DX126" s="858"/>
      <c r="DY126" s="858"/>
      <c r="DZ126" s="859"/>
    </row>
    <row r="127" spans="1:130" s="226" customFormat="1" ht="26.25" customHeight="1" x14ac:dyDescent="0.15">
      <c r="A127" s="886"/>
      <c r="B127" s="887"/>
      <c r="C127" s="902" t="s">
        <v>416</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46</v>
      </c>
      <c r="AB127" s="844"/>
      <c r="AC127" s="844"/>
      <c r="AD127" s="844"/>
      <c r="AE127" s="845"/>
      <c r="AF127" s="846" t="s">
        <v>417</v>
      </c>
      <c r="AG127" s="844"/>
      <c r="AH127" s="844"/>
      <c r="AI127" s="844"/>
      <c r="AJ127" s="845"/>
      <c r="AK127" s="846" t="s">
        <v>409</v>
      </c>
      <c r="AL127" s="844"/>
      <c r="AM127" s="844"/>
      <c r="AN127" s="844"/>
      <c r="AO127" s="845"/>
      <c r="AP127" s="888" t="s">
        <v>409</v>
      </c>
      <c r="AQ127" s="889"/>
      <c r="AR127" s="889"/>
      <c r="AS127" s="889"/>
      <c r="AT127" s="890"/>
      <c r="AU127" s="228"/>
      <c r="AV127" s="228"/>
      <c r="AW127" s="228"/>
      <c r="AX127" s="905" t="s">
        <v>418</v>
      </c>
      <c r="AY127" s="876"/>
      <c r="AZ127" s="876"/>
      <c r="BA127" s="876"/>
      <c r="BB127" s="876"/>
      <c r="BC127" s="876"/>
      <c r="BD127" s="876"/>
      <c r="BE127" s="877"/>
      <c r="BF127" s="875" t="s">
        <v>419</v>
      </c>
      <c r="BG127" s="876"/>
      <c r="BH127" s="876"/>
      <c r="BI127" s="876"/>
      <c r="BJ127" s="876"/>
      <c r="BK127" s="876"/>
      <c r="BL127" s="877"/>
      <c r="BM127" s="875" t="s">
        <v>420</v>
      </c>
      <c r="BN127" s="876"/>
      <c r="BO127" s="876"/>
      <c r="BP127" s="876"/>
      <c r="BQ127" s="876"/>
      <c r="BR127" s="876"/>
      <c r="BS127" s="877"/>
      <c r="BT127" s="875" t="s">
        <v>421</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422</v>
      </c>
      <c r="CQ127" s="816"/>
      <c r="CR127" s="816"/>
      <c r="CS127" s="816"/>
      <c r="CT127" s="816"/>
      <c r="CU127" s="816"/>
      <c r="CV127" s="816"/>
      <c r="CW127" s="816"/>
      <c r="CX127" s="816"/>
      <c r="CY127" s="816"/>
      <c r="CZ127" s="816"/>
      <c r="DA127" s="816"/>
      <c r="DB127" s="816"/>
      <c r="DC127" s="816"/>
      <c r="DD127" s="816"/>
      <c r="DE127" s="816"/>
      <c r="DF127" s="817"/>
      <c r="DG127" s="880" t="s">
        <v>409</v>
      </c>
      <c r="DH127" s="881"/>
      <c r="DI127" s="881"/>
      <c r="DJ127" s="881"/>
      <c r="DK127" s="881"/>
      <c r="DL127" s="881" t="s">
        <v>409</v>
      </c>
      <c r="DM127" s="881"/>
      <c r="DN127" s="881"/>
      <c r="DO127" s="881"/>
      <c r="DP127" s="881"/>
      <c r="DQ127" s="881" t="s">
        <v>409</v>
      </c>
      <c r="DR127" s="881"/>
      <c r="DS127" s="881"/>
      <c r="DT127" s="881"/>
      <c r="DU127" s="881"/>
      <c r="DV127" s="858" t="s">
        <v>409</v>
      </c>
      <c r="DW127" s="858"/>
      <c r="DX127" s="858"/>
      <c r="DY127" s="858"/>
      <c r="DZ127" s="859"/>
    </row>
    <row r="128" spans="1:130" s="226" customFormat="1" ht="26.25" customHeight="1" thickBot="1" x14ac:dyDescent="0.2">
      <c r="A128" s="860" t="s">
        <v>423</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424</v>
      </c>
      <c r="X128" s="862"/>
      <c r="Y128" s="862"/>
      <c r="Z128" s="863"/>
      <c r="AA128" s="864">
        <v>553745</v>
      </c>
      <c r="AB128" s="865"/>
      <c r="AC128" s="865"/>
      <c r="AD128" s="865"/>
      <c r="AE128" s="866"/>
      <c r="AF128" s="867">
        <v>532390</v>
      </c>
      <c r="AG128" s="865"/>
      <c r="AH128" s="865"/>
      <c r="AI128" s="865"/>
      <c r="AJ128" s="866"/>
      <c r="AK128" s="867">
        <v>526057</v>
      </c>
      <c r="AL128" s="865"/>
      <c r="AM128" s="865"/>
      <c r="AN128" s="865"/>
      <c r="AO128" s="866"/>
      <c r="AP128" s="868"/>
      <c r="AQ128" s="869"/>
      <c r="AR128" s="869"/>
      <c r="AS128" s="869"/>
      <c r="AT128" s="870"/>
      <c r="AU128" s="228"/>
      <c r="AV128" s="228"/>
      <c r="AW128" s="228"/>
      <c r="AX128" s="871" t="s">
        <v>425</v>
      </c>
      <c r="AY128" s="872"/>
      <c r="AZ128" s="872"/>
      <c r="BA128" s="872"/>
      <c r="BB128" s="872"/>
      <c r="BC128" s="872"/>
      <c r="BD128" s="872"/>
      <c r="BE128" s="873"/>
      <c r="BF128" s="850" t="s">
        <v>409</v>
      </c>
      <c r="BG128" s="851"/>
      <c r="BH128" s="851"/>
      <c r="BI128" s="851"/>
      <c r="BJ128" s="851"/>
      <c r="BK128" s="851"/>
      <c r="BL128" s="874"/>
      <c r="BM128" s="850">
        <v>12.42</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426</v>
      </c>
      <c r="CQ128" s="794"/>
      <c r="CR128" s="794"/>
      <c r="CS128" s="794"/>
      <c r="CT128" s="794"/>
      <c r="CU128" s="794"/>
      <c r="CV128" s="794"/>
      <c r="CW128" s="794"/>
      <c r="CX128" s="794"/>
      <c r="CY128" s="794"/>
      <c r="CZ128" s="794"/>
      <c r="DA128" s="794"/>
      <c r="DB128" s="794"/>
      <c r="DC128" s="794"/>
      <c r="DD128" s="794"/>
      <c r="DE128" s="794"/>
      <c r="DF128" s="795"/>
      <c r="DG128" s="854" t="s">
        <v>409</v>
      </c>
      <c r="DH128" s="855"/>
      <c r="DI128" s="855"/>
      <c r="DJ128" s="855"/>
      <c r="DK128" s="855"/>
      <c r="DL128" s="855" t="s">
        <v>409</v>
      </c>
      <c r="DM128" s="855"/>
      <c r="DN128" s="855"/>
      <c r="DO128" s="855"/>
      <c r="DP128" s="855"/>
      <c r="DQ128" s="855" t="s">
        <v>409</v>
      </c>
      <c r="DR128" s="855"/>
      <c r="DS128" s="855"/>
      <c r="DT128" s="855"/>
      <c r="DU128" s="855"/>
      <c r="DV128" s="856" t="s">
        <v>409</v>
      </c>
      <c r="DW128" s="856"/>
      <c r="DX128" s="856"/>
      <c r="DY128" s="856"/>
      <c r="DZ128" s="857"/>
    </row>
    <row r="129" spans="1:131" s="226" customFormat="1" ht="26.25" customHeight="1" x14ac:dyDescent="0.15">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427</v>
      </c>
      <c r="X129" s="841"/>
      <c r="Y129" s="841"/>
      <c r="Z129" s="842"/>
      <c r="AA129" s="843">
        <v>19142750</v>
      </c>
      <c r="AB129" s="844"/>
      <c r="AC129" s="844"/>
      <c r="AD129" s="844"/>
      <c r="AE129" s="845"/>
      <c r="AF129" s="846">
        <v>19688779</v>
      </c>
      <c r="AG129" s="844"/>
      <c r="AH129" s="844"/>
      <c r="AI129" s="844"/>
      <c r="AJ129" s="845"/>
      <c r="AK129" s="846">
        <v>20840048</v>
      </c>
      <c r="AL129" s="844"/>
      <c r="AM129" s="844"/>
      <c r="AN129" s="844"/>
      <c r="AO129" s="845"/>
      <c r="AP129" s="847"/>
      <c r="AQ129" s="848"/>
      <c r="AR129" s="848"/>
      <c r="AS129" s="848"/>
      <c r="AT129" s="849"/>
      <c r="AU129" s="229"/>
      <c r="AV129" s="229"/>
      <c r="AW129" s="229"/>
      <c r="AX129" s="815" t="s">
        <v>428</v>
      </c>
      <c r="AY129" s="816"/>
      <c r="AZ129" s="816"/>
      <c r="BA129" s="816"/>
      <c r="BB129" s="816"/>
      <c r="BC129" s="816"/>
      <c r="BD129" s="816"/>
      <c r="BE129" s="817"/>
      <c r="BF129" s="834" t="s">
        <v>409</v>
      </c>
      <c r="BG129" s="835"/>
      <c r="BH129" s="835"/>
      <c r="BI129" s="835"/>
      <c r="BJ129" s="835"/>
      <c r="BK129" s="835"/>
      <c r="BL129" s="836"/>
      <c r="BM129" s="834">
        <v>17.420000000000002</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8" t="s">
        <v>429</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430</v>
      </c>
      <c r="X130" s="841"/>
      <c r="Y130" s="841"/>
      <c r="Z130" s="842"/>
      <c r="AA130" s="843">
        <v>2555921</v>
      </c>
      <c r="AB130" s="844"/>
      <c r="AC130" s="844"/>
      <c r="AD130" s="844"/>
      <c r="AE130" s="845"/>
      <c r="AF130" s="846">
        <v>2462289</v>
      </c>
      <c r="AG130" s="844"/>
      <c r="AH130" s="844"/>
      <c r="AI130" s="844"/>
      <c r="AJ130" s="845"/>
      <c r="AK130" s="846">
        <v>2329939</v>
      </c>
      <c r="AL130" s="844"/>
      <c r="AM130" s="844"/>
      <c r="AN130" s="844"/>
      <c r="AO130" s="845"/>
      <c r="AP130" s="847"/>
      <c r="AQ130" s="848"/>
      <c r="AR130" s="848"/>
      <c r="AS130" s="848"/>
      <c r="AT130" s="849"/>
      <c r="AU130" s="229"/>
      <c r="AV130" s="229"/>
      <c r="AW130" s="229"/>
      <c r="AX130" s="815" t="s">
        <v>431</v>
      </c>
      <c r="AY130" s="816"/>
      <c r="AZ130" s="816"/>
      <c r="BA130" s="816"/>
      <c r="BB130" s="816"/>
      <c r="BC130" s="816"/>
      <c r="BD130" s="816"/>
      <c r="BE130" s="817"/>
      <c r="BF130" s="818">
        <v>4</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432</v>
      </c>
      <c r="X131" s="825"/>
      <c r="Y131" s="825"/>
      <c r="Z131" s="826"/>
      <c r="AA131" s="827">
        <v>16586829</v>
      </c>
      <c r="AB131" s="828"/>
      <c r="AC131" s="828"/>
      <c r="AD131" s="828"/>
      <c r="AE131" s="829"/>
      <c r="AF131" s="830">
        <v>17226490</v>
      </c>
      <c r="AG131" s="828"/>
      <c r="AH131" s="828"/>
      <c r="AI131" s="828"/>
      <c r="AJ131" s="829"/>
      <c r="AK131" s="830">
        <v>18510109</v>
      </c>
      <c r="AL131" s="828"/>
      <c r="AM131" s="828"/>
      <c r="AN131" s="828"/>
      <c r="AO131" s="829"/>
      <c r="AP131" s="831"/>
      <c r="AQ131" s="832"/>
      <c r="AR131" s="832"/>
      <c r="AS131" s="832"/>
      <c r="AT131" s="833"/>
      <c r="AU131" s="229"/>
      <c r="AV131" s="229"/>
      <c r="AW131" s="229"/>
      <c r="AX131" s="793" t="s">
        <v>433</v>
      </c>
      <c r="AY131" s="794"/>
      <c r="AZ131" s="794"/>
      <c r="BA131" s="794"/>
      <c r="BB131" s="794"/>
      <c r="BC131" s="794"/>
      <c r="BD131" s="794"/>
      <c r="BE131" s="795"/>
      <c r="BF131" s="796" t="s">
        <v>409</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2" t="s">
        <v>434</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435</v>
      </c>
      <c r="W132" s="806"/>
      <c r="X132" s="806"/>
      <c r="Y132" s="806"/>
      <c r="Z132" s="807"/>
      <c r="AA132" s="808">
        <v>4.3460989440000004</v>
      </c>
      <c r="AB132" s="809"/>
      <c r="AC132" s="809"/>
      <c r="AD132" s="809"/>
      <c r="AE132" s="810"/>
      <c r="AF132" s="811">
        <v>4.0390990850000001</v>
      </c>
      <c r="AG132" s="809"/>
      <c r="AH132" s="809"/>
      <c r="AI132" s="809"/>
      <c r="AJ132" s="810"/>
      <c r="AK132" s="811">
        <v>3.8790209180000002</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436</v>
      </c>
      <c r="W133" s="785"/>
      <c r="X133" s="785"/>
      <c r="Y133" s="785"/>
      <c r="Z133" s="786"/>
      <c r="AA133" s="787">
        <v>4.5999999999999996</v>
      </c>
      <c r="AB133" s="788"/>
      <c r="AC133" s="788"/>
      <c r="AD133" s="788"/>
      <c r="AE133" s="789"/>
      <c r="AF133" s="787">
        <v>4.0999999999999996</v>
      </c>
      <c r="AG133" s="788"/>
      <c r="AH133" s="788"/>
      <c r="AI133" s="788"/>
      <c r="AJ133" s="789"/>
      <c r="AK133" s="787">
        <v>4</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1mul/94nRpnFfPm2Ijc9jOw6zmwpxyBN/CpIvcUiqkG92TM5EJntYQZVzxUOvu6KN4zxkRjt1vVrq/5fPJ8itQ==" saltValue="wnCifBzdo3h1+h4c/yC8p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R58" zoomScale="75" zoomScaleNormal="85" zoomScaleSheetLayoutView="75" workbookViewId="0">
      <selection activeCell="DN87" sqref="DN87"/>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437</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3" zoomScaleNormal="100" zoomScaleSheetLayoutView="55" workbookViewId="0">
      <selection activeCell="BA74" sqref="BA74"/>
    </sheetView>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aPlm2tTgSwsS9Sd0c7rXHVK5+VrCd0/Y0uSULEJU4dgusd4GQXRhEt/Y2Y8SYlUje/Q9Al0XZcrEx5hOgW6fg==" saltValue="JHSSgi+NNn3P+Bcs0d7A4Q==" spinCount="100000" sheet="1" objects="1" scenarios="1"/>
  <dataConsolidate/>
  <phoneticPr fontId="2"/>
  <printOptions horizontalCentered="1" verticalCentered="1"/>
  <pageMargins left="0" right="0" top="0" bottom="0" header="0" footer="0"/>
  <pageSetup paperSize="9" scale="48" orientation="landscape"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A5" sqref="A5"/>
    </sheetView>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438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439</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440</v>
      </c>
      <c r="AP7" s="268"/>
      <c r="AQ7" s="269" t="s">
        <v>441</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442</v>
      </c>
      <c r="AQ8" s="275" t="s">
        <v>443</v>
      </c>
      <c r="AR8" s="276" t="s">
        <v>444</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445</v>
      </c>
      <c r="AL9" s="1195"/>
      <c r="AM9" s="1195"/>
      <c r="AN9" s="1196"/>
      <c r="AO9" s="277">
        <v>4680661</v>
      </c>
      <c r="AP9" s="277">
        <v>44286</v>
      </c>
      <c r="AQ9" s="278">
        <v>62021</v>
      </c>
      <c r="AR9" s="279">
        <v>-28.6</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446</v>
      </c>
      <c r="AL10" s="1195"/>
      <c r="AM10" s="1195"/>
      <c r="AN10" s="1196"/>
      <c r="AO10" s="280">
        <v>789632</v>
      </c>
      <c r="AP10" s="280">
        <v>7471</v>
      </c>
      <c r="AQ10" s="281">
        <v>4339</v>
      </c>
      <c r="AR10" s="282">
        <v>72.2</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447</v>
      </c>
      <c r="AL11" s="1195"/>
      <c r="AM11" s="1195"/>
      <c r="AN11" s="1196"/>
      <c r="AO11" s="280">
        <v>11851</v>
      </c>
      <c r="AP11" s="280">
        <v>112</v>
      </c>
      <c r="AQ11" s="281">
        <v>554</v>
      </c>
      <c r="AR11" s="282">
        <v>-79.8</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448</v>
      </c>
      <c r="AL12" s="1195"/>
      <c r="AM12" s="1195"/>
      <c r="AN12" s="1196"/>
      <c r="AO12" s="280" t="s">
        <v>449</v>
      </c>
      <c r="AP12" s="280" t="s">
        <v>449</v>
      </c>
      <c r="AQ12" s="281">
        <v>17</v>
      </c>
      <c r="AR12" s="282" t="s">
        <v>449</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450</v>
      </c>
      <c r="AL13" s="1195"/>
      <c r="AM13" s="1195"/>
      <c r="AN13" s="1196"/>
      <c r="AO13" s="280">
        <v>238917</v>
      </c>
      <c r="AP13" s="280">
        <v>2261</v>
      </c>
      <c r="AQ13" s="281">
        <v>2525</v>
      </c>
      <c r="AR13" s="282">
        <v>-10.5</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451</v>
      </c>
      <c r="AL14" s="1195"/>
      <c r="AM14" s="1195"/>
      <c r="AN14" s="1196"/>
      <c r="AO14" s="280">
        <v>38969</v>
      </c>
      <c r="AP14" s="280">
        <v>369</v>
      </c>
      <c r="AQ14" s="281">
        <v>1158</v>
      </c>
      <c r="AR14" s="282">
        <v>-68.099999999999994</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452</v>
      </c>
      <c r="AL15" s="1198"/>
      <c r="AM15" s="1198"/>
      <c r="AN15" s="1199"/>
      <c r="AO15" s="280">
        <v>-332182</v>
      </c>
      <c r="AP15" s="280">
        <v>-3143</v>
      </c>
      <c r="AQ15" s="281">
        <v>-4174</v>
      </c>
      <c r="AR15" s="282">
        <v>-24.7</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186</v>
      </c>
      <c r="AL16" s="1198"/>
      <c r="AM16" s="1198"/>
      <c r="AN16" s="1199"/>
      <c r="AO16" s="280">
        <v>5427848</v>
      </c>
      <c r="AP16" s="280">
        <v>51355</v>
      </c>
      <c r="AQ16" s="281">
        <v>66439</v>
      </c>
      <c r="AR16" s="282">
        <v>-22.7</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453</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454</v>
      </c>
      <c r="AP20" s="289" t="s">
        <v>455</v>
      </c>
      <c r="AQ20" s="290" t="s">
        <v>456</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457</v>
      </c>
      <c r="AL21" s="1201"/>
      <c r="AM21" s="1201"/>
      <c r="AN21" s="1202"/>
      <c r="AO21" s="293">
        <v>4.04</v>
      </c>
      <c r="AP21" s="294">
        <v>6.1</v>
      </c>
      <c r="AQ21" s="295">
        <v>-2.06</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458</v>
      </c>
      <c r="AL22" s="1201"/>
      <c r="AM22" s="1201"/>
      <c r="AN22" s="1202"/>
      <c r="AO22" s="298">
        <v>101.7</v>
      </c>
      <c r="AP22" s="299">
        <v>99</v>
      </c>
      <c r="AQ22" s="300">
        <v>2.7</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3" t="s">
        <v>459</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x14ac:dyDescent="0.15">
      <c r="A27" s="305"/>
      <c r="AO27" s="258"/>
      <c r="AP27" s="258"/>
      <c r="AQ27" s="258"/>
      <c r="AR27" s="258"/>
      <c r="AS27" s="258"/>
      <c r="AT27" s="258"/>
    </row>
    <row r="28" spans="1:46" ht="17.25" x14ac:dyDescent="0.15">
      <c r="A28" s="259" t="s">
        <v>460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461</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440</v>
      </c>
      <c r="AP30" s="268"/>
      <c r="AQ30" s="269" t="s">
        <v>441</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442</v>
      </c>
      <c r="AQ31" s="275" t="s">
        <v>443</v>
      </c>
      <c r="AR31" s="276" t="s">
        <v>444</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462</v>
      </c>
      <c r="AL32" s="1185"/>
      <c r="AM32" s="1185"/>
      <c r="AN32" s="1186"/>
      <c r="AO32" s="308">
        <v>2488590</v>
      </c>
      <c r="AP32" s="308">
        <v>23546</v>
      </c>
      <c r="AQ32" s="309">
        <v>33147</v>
      </c>
      <c r="AR32" s="310">
        <v>-29</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463</v>
      </c>
      <c r="AL33" s="1185"/>
      <c r="AM33" s="1185"/>
      <c r="AN33" s="1186"/>
      <c r="AO33" s="308" t="s">
        <v>449</v>
      </c>
      <c r="AP33" s="308" t="s">
        <v>449</v>
      </c>
      <c r="AQ33" s="309">
        <v>7</v>
      </c>
      <c r="AR33" s="310" t="s">
        <v>449</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464</v>
      </c>
      <c r="AL34" s="1185"/>
      <c r="AM34" s="1185"/>
      <c r="AN34" s="1186"/>
      <c r="AO34" s="308" t="s">
        <v>449</v>
      </c>
      <c r="AP34" s="308" t="s">
        <v>449</v>
      </c>
      <c r="AQ34" s="309">
        <v>24</v>
      </c>
      <c r="AR34" s="310" t="s">
        <v>449</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465</v>
      </c>
      <c r="AL35" s="1185"/>
      <c r="AM35" s="1185"/>
      <c r="AN35" s="1186"/>
      <c r="AO35" s="308">
        <v>540955</v>
      </c>
      <c r="AP35" s="308">
        <v>5118</v>
      </c>
      <c r="AQ35" s="309">
        <v>5872</v>
      </c>
      <c r="AR35" s="310">
        <v>-12.8</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466</v>
      </c>
      <c r="AL36" s="1185"/>
      <c r="AM36" s="1185"/>
      <c r="AN36" s="1186"/>
      <c r="AO36" s="308">
        <v>544462</v>
      </c>
      <c r="AP36" s="308">
        <v>5151</v>
      </c>
      <c r="AQ36" s="309">
        <v>1168</v>
      </c>
      <c r="AR36" s="310">
        <v>341</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467</v>
      </c>
      <c r="AL37" s="1185"/>
      <c r="AM37" s="1185"/>
      <c r="AN37" s="1186"/>
      <c r="AO37" s="308" t="s">
        <v>449</v>
      </c>
      <c r="AP37" s="308" t="s">
        <v>449</v>
      </c>
      <c r="AQ37" s="309">
        <v>720</v>
      </c>
      <c r="AR37" s="310" t="s">
        <v>449</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468</v>
      </c>
      <c r="AL38" s="1188"/>
      <c r="AM38" s="1188"/>
      <c r="AN38" s="1189"/>
      <c r="AO38" s="311" t="s">
        <v>449</v>
      </c>
      <c r="AP38" s="311" t="s">
        <v>449</v>
      </c>
      <c r="AQ38" s="312">
        <v>1</v>
      </c>
      <c r="AR38" s="300" t="s">
        <v>449</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469</v>
      </c>
      <c r="AL39" s="1188"/>
      <c r="AM39" s="1188"/>
      <c r="AN39" s="1189"/>
      <c r="AO39" s="308">
        <v>-526057</v>
      </c>
      <c r="AP39" s="308">
        <v>-4977</v>
      </c>
      <c r="AQ39" s="309">
        <v>-6245</v>
      </c>
      <c r="AR39" s="310">
        <v>-20.3</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470</v>
      </c>
      <c r="AL40" s="1185"/>
      <c r="AM40" s="1185"/>
      <c r="AN40" s="1186"/>
      <c r="AO40" s="308">
        <v>-2329939</v>
      </c>
      <c r="AP40" s="308">
        <v>-22045</v>
      </c>
      <c r="AQ40" s="309">
        <v>-25563</v>
      </c>
      <c r="AR40" s="310">
        <v>-13.8</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259</v>
      </c>
      <c r="AL41" s="1191"/>
      <c r="AM41" s="1191"/>
      <c r="AN41" s="1192"/>
      <c r="AO41" s="308">
        <v>718011</v>
      </c>
      <c r="AP41" s="308">
        <v>6793</v>
      </c>
      <c r="AQ41" s="309">
        <v>9130</v>
      </c>
      <c r="AR41" s="310">
        <v>-25.6</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471</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472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473</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440</v>
      </c>
      <c r="AN49" s="1179" t="s">
        <v>474</v>
      </c>
      <c r="AO49" s="1180"/>
      <c r="AP49" s="1180"/>
      <c r="AQ49" s="1180"/>
      <c r="AR49" s="1181"/>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475</v>
      </c>
      <c r="AO50" s="325" t="s">
        <v>476</v>
      </c>
      <c r="AP50" s="326" t="s">
        <v>477</v>
      </c>
      <c r="AQ50" s="327" t="s">
        <v>478</v>
      </c>
      <c r="AR50" s="328" t="s">
        <v>479</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480</v>
      </c>
      <c r="AL51" s="321"/>
      <c r="AM51" s="329">
        <v>3532289</v>
      </c>
      <c r="AN51" s="330">
        <v>34052</v>
      </c>
      <c r="AO51" s="331">
        <v>4.2</v>
      </c>
      <c r="AP51" s="332">
        <v>42651</v>
      </c>
      <c r="AQ51" s="333">
        <v>4.3</v>
      </c>
      <c r="AR51" s="334">
        <v>-0.1</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481</v>
      </c>
      <c r="AM52" s="337">
        <v>2909219</v>
      </c>
      <c r="AN52" s="338">
        <v>28046</v>
      </c>
      <c r="AO52" s="339">
        <v>23.2</v>
      </c>
      <c r="AP52" s="340">
        <v>22675</v>
      </c>
      <c r="AQ52" s="341">
        <v>-5.9</v>
      </c>
      <c r="AR52" s="342">
        <v>29.1</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482</v>
      </c>
      <c r="AL53" s="321"/>
      <c r="AM53" s="329">
        <v>5839028</v>
      </c>
      <c r="AN53" s="330">
        <v>56224</v>
      </c>
      <c r="AO53" s="331">
        <v>65.099999999999994</v>
      </c>
      <c r="AP53" s="332">
        <v>43226</v>
      </c>
      <c r="AQ53" s="333">
        <v>1.3</v>
      </c>
      <c r="AR53" s="334">
        <v>63.8</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481</v>
      </c>
      <c r="AM54" s="337">
        <v>5218552</v>
      </c>
      <c r="AN54" s="338">
        <v>50249</v>
      </c>
      <c r="AO54" s="339">
        <v>79.2</v>
      </c>
      <c r="AP54" s="340">
        <v>22622</v>
      </c>
      <c r="AQ54" s="341">
        <v>-0.2</v>
      </c>
      <c r="AR54" s="342">
        <v>79.400000000000006</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483</v>
      </c>
      <c r="AL55" s="321"/>
      <c r="AM55" s="329">
        <v>1568233</v>
      </c>
      <c r="AN55" s="330">
        <v>15074</v>
      </c>
      <c r="AO55" s="331">
        <v>-73.2</v>
      </c>
      <c r="AP55" s="332">
        <v>42836</v>
      </c>
      <c r="AQ55" s="333">
        <v>-0.9</v>
      </c>
      <c r="AR55" s="334">
        <v>-72.3</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481</v>
      </c>
      <c r="AM56" s="337">
        <v>938996</v>
      </c>
      <c r="AN56" s="338">
        <v>9026</v>
      </c>
      <c r="AO56" s="339">
        <v>-82</v>
      </c>
      <c r="AP56" s="340">
        <v>22936</v>
      </c>
      <c r="AQ56" s="341">
        <v>1.4</v>
      </c>
      <c r="AR56" s="342">
        <v>-83.4</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484</v>
      </c>
      <c r="AL57" s="321"/>
      <c r="AM57" s="329">
        <v>2386701</v>
      </c>
      <c r="AN57" s="330">
        <v>22814</v>
      </c>
      <c r="AO57" s="331">
        <v>51.3</v>
      </c>
      <c r="AP57" s="332">
        <v>44161</v>
      </c>
      <c r="AQ57" s="333">
        <v>3.1</v>
      </c>
      <c r="AR57" s="334">
        <v>48.2</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481</v>
      </c>
      <c r="AM58" s="337">
        <v>1152908</v>
      </c>
      <c r="AN58" s="338">
        <v>11020</v>
      </c>
      <c r="AO58" s="339">
        <v>22.1</v>
      </c>
      <c r="AP58" s="340">
        <v>23644</v>
      </c>
      <c r="AQ58" s="341">
        <v>3.1</v>
      </c>
      <c r="AR58" s="342">
        <v>19</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485</v>
      </c>
      <c r="AL59" s="321"/>
      <c r="AM59" s="329">
        <v>1498794</v>
      </c>
      <c r="AN59" s="330">
        <v>14181</v>
      </c>
      <c r="AO59" s="331">
        <v>-37.799999999999997</v>
      </c>
      <c r="AP59" s="332">
        <v>43955</v>
      </c>
      <c r="AQ59" s="333">
        <v>-0.5</v>
      </c>
      <c r="AR59" s="334">
        <v>-37.299999999999997</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481</v>
      </c>
      <c r="AM60" s="337">
        <v>1026542</v>
      </c>
      <c r="AN60" s="338">
        <v>9713</v>
      </c>
      <c r="AO60" s="339">
        <v>-11.9</v>
      </c>
      <c r="AP60" s="340">
        <v>21318</v>
      </c>
      <c r="AQ60" s="341">
        <v>-9.8000000000000007</v>
      </c>
      <c r="AR60" s="342">
        <v>-2.1</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486</v>
      </c>
      <c r="AL61" s="343"/>
      <c r="AM61" s="344">
        <v>2965009</v>
      </c>
      <c r="AN61" s="345">
        <v>28469</v>
      </c>
      <c r="AO61" s="346">
        <v>1.9</v>
      </c>
      <c r="AP61" s="347">
        <v>43366</v>
      </c>
      <c r="AQ61" s="348">
        <v>1.5</v>
      </c>
      <c r="AR61" s="334">
        <v>0.4</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481</v>
      </c>
      <c r="AM62" s="337">
        <v>2249243</v>
      </c>
      <c r="AN62" s="338">
        <v>21611</v>
      </c>
      <c r="AO62" s="339">
        <v>6.1</v>
      </c>
      <c r="AP62" s="340">
        <v>22639</v>
      </c>
      <c r="AQ62" s="341">
        <v>-2.2999999999999998</v>
      </c>
      <c r="AR62" s="342">
        <v>8.4</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Q77hfOwy9BhAfyJX3R4n4JkqQLTDA0iYw6HOn2glkb+ZIq+NzUMdGT+jPZLnZDV+tVYPYIK0491JhdCipGliwA==" saltValue="zW98yEOevcDKH6tTwZVMe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488</v>
      </c>
    </row>
    <row r="121" spans="125:125" ht="13.5" hidden="1" customHeight="1" x14ac:dyDescent="0.15">
      <c r="DU121" s="255"/>
    </row>
  </sheetData>
  <sheetProtection algorithmName="SHA-512" hashValue="DIAUIggkPEG2sjPJz65E5rPGnW6dUCloPpewSOQHG0fSDb4Vsml/FRIONscKFHJ27wixd04SiGY+J2OrwHSjAg==" saltValue="hOvn5nSH6ziXWtQ83lEgW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489</v>
      </c>
    </row>
  </sheetData>
  <sheetProtection algorithmName="SHA-512" hashValue="ZlhwronG8IR14odUWVDY3xCnaZQFJQr4Oa4yB/AZNKFSY6cni0HWo45G4L9cHHchlW9Sez0wkm4tJ+2ZiJk9nA==" saltValue="W2VD9criUDh0lqw3tFr1f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0" zoomScaleNormal="50" zoomScaleSheetLayoutView="100" workbookViewId="0">
      <selection activeCell="H63" sqref="H6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490</v>
      </c>
      <c r="G46" s="8" t="s">
        <v>491</v>
      </c>
      <c r="H46" s="8" t="s">
        <v>492</v>
      </c>
      <c r="I46" s="8" t="s">
        <v>493</v>
      </c>
      <c r="J46" s="9" t="s">
        <v>494</v>
      </c>
    </row>
    <row r="47" spans="2:10" ht="57.75" customHeight="1" x14ac:dyDescent="0.15">
      <c r="B47" s="10"/>
      <c r="C47" s="1203" t="s">
        <v>3</v>
      </c>
      <c r="D47" s="1203"/>
      <c r="E47" s="1204"/>
      <c r="F47" s="11">
        <v>15.23</v>
      </c>
      <c r="G47" s="12">
        <v>10.09</v>
      </c>
      <c r="H47" s="12">
        <v>9.98</v>
      </c>
      <c r="I47" s="12">
        <v>13.74</v>
      </c>
      <c r="J47" s="13">
        <v>18.43</v>
      </c>
    </row>
    <row r="48" spans="2:10" ht="57.75" customHeight="1" x14ac:dyDescent="0.15">
      <c r="B48" s="14"/>
      <c r="C48" s="1205" t="s">
        <v>4</v>
      </c>
      <c r="D48" s="1205"/>
      <c r="E48" s="1206"/>
      <c r="F48" s="15">
        <v>4.47</v>
      </c>
      <c r="G48" s="16">
        <v>4.7</v>
      </c>
      <c r="H48" s="16">
        <v>4.45</v>
      </c>
      <c r="I48" s="16">
        <v>5.08</v>
      </c>
      <c r="J48" s="17">
        <v>7.07</v>
      </c>
    </row>
    <row r="49" spans="2:10" ht="57.75" customHeight="1" thickBot="1" x14ac:dyDescent="0.2">
      <c r="B49" s="18"/>
      <c r="C49" s="1207" t="s">
        <v>5</v>
      </c>
      <c r="D49" s="1207"/>
      <c r="E49" s="1208"/>
      <c r="F49" s="19" t="s">
        <v>495</v>
      </c>
      <c r="G49" s="20" t="s">
        <v>496</v>
      </c>
      <c r="H49" s="20" t="s">
        <v>497</v>
      </c>
      <c r="I49" s="20">
        <v>4.8</v>
      </c>
      <c r="J49" s="21">
        <v>7.71</v>
      </c>
    </row>
    <row r="50" spans="2:10" x14ac:dyDescent="0.15"/>
  </sheetData>
  <sheetProtection algorithmName="SHA-512" hashValue="966ILML7K27ak7chNk8MyDWV/CrKlbpE5X+E1D3zQdi9VOe8ra0vx3wDB1hSaGb3bv4ljfzB67k4YjrrSe5hpA==" saltValue="fioDpBNyDQMM06+79L7y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2023-03-28T09:08:09Z</cp:lastPrinted>
  <dcterms:created xsi:type="dcterms:W3CDTF">2023-02-20T07:11:12Z</dcterms:created>
  <dcterms:modified xsi:type="dcterms:W3CDTF">2023-11-01T01:22:08Z</dcterms:modified>
  <cp:category/>
</cp:coreProperties>
</file>