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20370" yWindow="-120" windowWidth="19440" windowHeight="156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C36"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s="1"/>
  <c r="BW35" i="10" l="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<sst xmlns="http://schemas.openxmlformats.org/spreadsheetml/2006/main" count="1160" uniqueCount="632">
  <si>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</si>
  <si>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</si>
  <si>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</si>
  <si>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</si>
  <si>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</si>
  <si>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</si>
  <si>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</si>
  <si>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</si>
  <si>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</si>
  <si>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</si>
  <si>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</si>
  <si>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</si>
  <si>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</si>
  <si>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</si>
  <si>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</si>
  <si>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</si>
  <si>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</si>
  <si>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</si>
  <si>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</si>
  <si>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</si>
  <si>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</si>
  <si>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</si>
  <si>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</si>
  <si>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</si>
  <si>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</si>
  <si>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</si>
  <si>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</si>
  <si>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</si>
  <si>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</si>
  <si>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</si>
  <si>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</si>
  <si>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</si>
  <si>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</si>
  <si>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</si>
  <si>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</si>
  <si>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</si>
  <si>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</si>
  <si>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</si>
  <si>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</si>
  <si>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</si>
  <si>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</si>
  <si>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</si>
  <si>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</si>
  <si>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</si>
  <si>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</si>
  <si>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</si>
  <si>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</si>
  <si>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</si>
  <si>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</si>
  <si>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</si>
  <si>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</si>
  <si>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</si>
  <si>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</si>
  <si>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</si>
  <si>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</si>
  <si>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</si>
  <si>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</si>
  <si>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</si>
  <si>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</si>
  <si>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</si>
  <si>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</si>
  <si>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</si>
  <si>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</si>
  <si>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</si>
  <si>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</si>
  <si>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</si>
  <si>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</si>
  <si>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</si>
  <si>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</si>
  <si>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</si>
  <si>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</si>
  <si>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</si>
  <si>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</si>
  <si>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</si>
  <si>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</si>
  <si>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</si>
  <si>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</si>
  <si>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</si>
  <si>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</si>
  <si>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</si>
  <si>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</si>
  <si>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</si>
  <si>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</si>
  <si>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</si>
  <si>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</si>
  <si>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</si>
  <si>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</si>
  <si>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</si>
  <si>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</si>
  <si>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</si>
  <si>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</si>
  <si>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</si>
  <si>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</si>
  <si>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</si>
  <si>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</si>
  <si>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</si>
  <si>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</si>
  <si>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</si>
  <si>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</si>
  <si>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</si>
  <si>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</si>
  <si>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</si>
  <si>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</si>
  <si>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</si>
  <si>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</si>
  <si>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</si>
  <si>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</si>
  <si>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</si>
  <si>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</si>
  <si>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</si>
  <si>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</si>
  <si>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</si>
  <si>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</si>
  <si>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</si>
  <si>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</si>
  <si>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</si>
  <si>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</si>
  <si>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</si>
  <si>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</si>
  <si>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</si>
  <si>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</si>
  <si>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</si>
  <si>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</si>
  <si>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</si>
  <si>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</si>
  <si>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</si>
  <si>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</si>
  <si>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</si>
  <si>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</si>
  <si>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</si>
  <si>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</si>
  <si>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</si>
  <si>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</si>
  <si>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</si>
  <si>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</si>
  <si>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</si>
  <si>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</si>
  <si>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</si>
  <si>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</si>
  <si>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</si>
  <si>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</si>
  <si>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</si>
  <si>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</si>
  <si>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</si>
  <si>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</si>
  <si>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</si>
  <si>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</si>
  <si>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</si>
  <si>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</si>
  <si>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</si>
  <si>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</si>
  <si>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</si>
  <si>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</si>
  <si>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</si>
  <si>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</si>
  <si>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</si>
  <si>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</si>
  <si>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</si>
  <si>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</si>
  <si>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</si>
  <si>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</si>
  <si>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</si>
  <si>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</si>
  <si>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</si>
  <si>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</si>
  <si>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</si>
  <si>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</si>
  <si>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</si>
  <si>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</si>
  <si>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</si>
  <si>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</si>
  <si>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</si>
  <si>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</si>
  <si>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</si>
  <si>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</si>
  <si>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</si>
  <si>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</si>
  <si>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</si>
  <si>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</si>
  <si>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</si>
  <si>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</si>
  <si>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</si>
  <si>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</si>
  <si>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</si>
  <si>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</si>
  <si>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</si>
  <si>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</si>
  <si>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</si>
  <si>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</si>
  <si>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</si>
  <si>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</si>
  <si>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</si>
  <si>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</si>
  <si>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</si>
  <si>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</si>
  <si>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</si>
  <si>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</si>
  <si>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</si>
  <si>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</si>
  <si>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</si>
  <si>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</si>
  <si>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</si>
  <si>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</si>
  <si>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</si>
  <si>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</si>
  <si>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</si>
  <si>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</si>
  <si>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</si>
  <si>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</si>
  <si>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</si>
  <si>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</si>
  <si>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</si>
  <si>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</si>
  <si>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</si>
  <si>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</si>
  <si>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</si>
  <si>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</si>
  <si>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福岡県朝倉市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</si>
  <si>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</si>
  <si>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</si>
  <si>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</si>
  <si>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</si>
  <si>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</si>
  <si>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</si>
  <si>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</si>
  <si>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</si>
  <si>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</si>
  <si>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</si>
  <si>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</si>
  <si>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</si>
  <si>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</si>
  <si>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</si>
  <si>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</si>
  <si>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</si>
  <si>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</si>
  <si>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</si>
  <si>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</si>
  <si>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</si>
  <si>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</si>
  <si>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</si>
  <si>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</si>
  <si>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</si>
  <si>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</si>
  <si>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</si>
  <si>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</si>
  <si>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</si>
  <si>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</si>
  <si>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</si>
  <si>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</si>
  <si>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</si>
  <si>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</si>
  <si>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</si>
  <si>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</si>
  <si>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</si>
  <si>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</si>
  <si>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</si>
  <si>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</si>
  <si>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</si>
  <si>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</si>
  <si>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</si>
  <si>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教育費</t>
  </si>
  <si>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</si>
  <si>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</si>
  <si>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</si>
  <si>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</si>
  <si>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</si>
  <si>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</si>
  <si>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</si>
  <si>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</si>
  <si>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</si>
  <si>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</si>
  <si>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</si>
  <si>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</si>
  <si>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</si>
  <si>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性質別歳出の状況（単位 千円・％）</t>
    <rPh sb="0" eb="2">
      <t>セイシツ</t>
    </rPh>
    <phoneticPr fontId="5"/>
  </si>
  <si>
    <t>地方交付税</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</si>
  <si>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</si>
  <si>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</si>
  <si>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</si>
  <si>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</si>
  <si>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</si>
  <si>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</si>
  <si>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</si>
  <si>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特別交付税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</si>
  <si>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</si>
  <si>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</si>
  <si>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</si>
  <si>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</si>
  <si>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</si>
  <si>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</si>
  <si>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</si>
  <si>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</si>
  <si>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</si>
  <si>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</si>
  <si>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</si>
  <si>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</si>
  <si>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</si>
  <si>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</si>
  <si>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</si>
  <si>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</si>
  <si>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</si>
  <si>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</si>
  <si>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</si>
  <si>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</si>
  <si>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</si>
  <si>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</si>
  <si>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</si>
  <si>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</si>
  <si>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</si>
  <si>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</si>
  <si>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</si>
  <si>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</si>
  <si>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</si>
  <si>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</si>
  <si>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</si>
  <si>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</si>
  <si>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</si>
  <si>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</si>
  <si>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</si>
  <si>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</si>
  <si>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上水道</t>
    <phoneticPr fontId="5"/>
  </si>
  <si>
    <t>加入世帯数(世帯)</t>
  </si>
  <si>
    <t>諸収入</t>
  </si>
  <si>
    <t>被保険者数(人)</t>
  </si>
  <si>
    <t>地方債</t>
  </si>
  <si>
    <t>　うち減収補塡債(特例分)</t>
    <rPh sb="4" eb="5">
      <t>シュウ</t>
    </rPh>
    <rPh sb="9" eb="10">
      <t>トク</t>
    </rPh>
    <rPh sb="10" eb="11">
      <t>レイ</t>
    </rPh>
    <rPh sb="11" eb="12">
      <t>ブン</t>
    </rPh>
    <phoneticPr fontId="16"/>
  </si>
  <si>
    <t>保険給付費</t>
    <phoneticPr fontId="5"/>
  </si>
  <si>
    <t>投資的経費計</t>
    <rPh sb="5" eb="6">
      <t>ケイ</t>
    </rPh>
    <phoneticPr fontId="5"/>
  </si>
  <si>
    <t>普通建設事業費</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</si>
  <si>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</si>
  <si>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</si>
  <si>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</si>
  <si>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</si>
  <si>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</si>
  <si>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</si>
  <si>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</si>
  <si>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</si>
  <si>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福岡県朝倉市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</si>
  <si>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</si>
  <si>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</si>
  <si>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</si>
  <si>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</si>
  <si>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</si>
  <si>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</si>
  <si>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</si>
  <si>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</si>
  <si>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</si>
  <si>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</si>
  <si>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</si>
  <si>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</si>
  <si>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</si>
  <si>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</si>
  <si>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</si>
  <si>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</si>
  <si>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</si>
  <si>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</si>
  <si>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</si>
  <si>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</si>
  <si>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</si>
  <si>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</si>
  <si>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</si>
  <si>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</si>
  <si>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</si>
  <si>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</si>
  <si>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</si>
  <si>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</si>
  <si>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</si>
  <si>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</si>
  <si>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</si>
  <si>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</si>
  <si>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</si>
  <si>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</si>
  <si>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</si>
  <si>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</si>
  <si>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</si>
  <si>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</si>
  <si>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</si>
  <si>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</si>
  <si>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</si>
  <si>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</si>
  <si>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</si>
  <si>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</si>
  <si>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簡易水道特別会計</t>
    <phoneticPr fontId="5"/>
  </si>
  <si>
    <t>法非適用企業</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</si>
  <si>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</si>
  <si>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</si>
  <si>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</si>
  <si>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</si>
  <si>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</si>
  <si>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</si>
  <si>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</si>
  <si>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</si>
  <si>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</si>
  <si>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</si>
  <si>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</si>
  <si>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</si>
  <si>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</si>
  <si>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</si>
  <si>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</si>
  <si>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</si>
  <si>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</si>
  <si>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</si>
  <si>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</si>
  <si>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</si>
  <si>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</si>
  <si>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</si>
  <si>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</si>
  <si>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</si>
  <si>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</si>
  <si>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</si>
  <si>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</si>
  <si>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</si>
  <si>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</si>
  <si>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</si>
  <si>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</si>
  <si>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</si>
  <si>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</si>
  <si>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</si>
  <si>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</si>
  <si>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</si>
  <si>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</si>
  <si>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</si>
  <si>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</si>
  <si>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</si>
  <si>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</si>
  <si>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</si>
  <si>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</si>
  <si>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</si>
  <si>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</si>
  <si>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</si>
  <si>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</si>
  <si>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</si>
  <si>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</si>
  <si>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</si>
  <si>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</si>
  <si>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</si>
  <si>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</si>
  <si>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</si>
  <si>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</si>
  <si>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</si>
  <si>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</si>
  <si>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</si>
  <si>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</si>
  <si>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</si>
  <si>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</si>
  <si>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</si>
  <si>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</si>
  <si>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</si>
  <si>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</si>
  <si>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</si>
  <si>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</si>
  <si>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</si>
  <si>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</si>
  <si>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</si>
  <si>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</si>
  <si>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</si>
  <si>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</si>
  <si>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</si>
  <si>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</si>
  <si>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</si>
  <si>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</si>
  <si>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</si>
  <si>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</si>
  <si>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</si>
  <si>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</si>
  <si>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</si>
  <si>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</si>
  <si>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</si>
  <si>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</si>
  <si>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</si>
  <si>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</si>
  <si>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</si>
  <si>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</si>
  <si>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</si>
  <si>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</si>
  <si>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</si>
  <si>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</si>
  <si>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</si>
  <si>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</si>
  <si>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</si>
  <si>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</si>
  <si>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</si>
  <si>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</si>
  <si>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</si>
  <si>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</si>
  <si>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</si>
  <si>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</si>
  <si>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</si>
  <si>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</si>
  <si>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</si>
  <si>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</si>
  <si>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</si>
  <si>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</si>
  <si>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</si>
  <si>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</si>
  <si>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</si>
  <si>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</si>
  <si>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</si>
  <si>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</si>
  <si>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</si>
  <si>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</si>
  <si>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</si>
  <si>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</si>
  <si>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</si>
  <si>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</si>
  <si>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</si>
  <si>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</si>
  <si>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</si>
  <si>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</si>
  <si>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</si>
  <si>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</si>
  <si>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</si>
  <si>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</si>
  <si>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</si>
  <si>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</si>
  <si>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</si>
  <si>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</si>
  <si>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</si>
  <si>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</si>
  <si>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</si>
  <si>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</si>
  <si>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</si>
  <si>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</si>
  <si>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</si>
  <si>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</si>
  <si>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</si>
  <si>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</si>
  <si>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</si>
  <si>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</si>
  <si>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</si>
  <si>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</si>
  <si>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</si>
  <si>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</si>
  <si>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</si>
  <si>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</si>
  <si>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</si>
  <si>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</si>
  <si>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2.06</t>
  </si>
  <si>
    <t>水道事業会計</t>
  </si>
  <si>
    <t>一般会計</t>
  </si>
  <si>
    <t>工業用水道事業会計</t>
  </si>
  <si>
    <t>介護保険特別会計（保険事業勘定）</t>
  </si>
  <si>
    <t>下水道事業会計</t>
  </si>
  <si>
    <t>国民健康保険特別会計（事業勘定）</t>
  </si>
  <si>
    <t>▲ 1.82</t>
  </si>
  <si>
    <t>▲ 1.31</t>
  </si>
  <si>
    <t>▲ 0.01</t>
  </si>
  <si>
    <t>後期高齢者医療特別会計</t>
  </si>
  <si>
    <t>国民健康保険特別会計（直営診療施設勘定）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</si>
  <si>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</si>
  <si>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</si>
  <si>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</si>
  <si>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</si>
  <si>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</si>
  <si>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</si>
  <si>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</si>
  <si>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</si>
  <si>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phoneticPr fontId="5"/>
  </si>
  <si>
    <t>公共施設等整備基金</t>
    <phoneticPr fontId="5"/>
  </si>
  <si>
    <t>まちづくり振興基金</t>
    <phoneticPr fontId="5"/>
  </si>
  <si>
    <t>水源かん養基金</t>
    <phoneticPr fontId="5"/>
  </si>
  <si>
    <t>地域交通体系整備基金</t>
    <phoneticPr fontId="5"/>
  </si>
  <si>
    <t>甘木鉄道</t>
    <rPh sb="0" eb="2">
      <t>アマギ</t>
    </rPh>
    <rPh sb="2" eb="4">
      <t>テツドウ</t>
    </rPh>
    <phoneticPr fontId="2"/>
  </si>
  <si>
    <t>あまぎ水の文化村</t>
    <rPh sb="3" eb="4">
      <t>ミズ</t>
    </rPh>
    <rPh sb="5" eb="8">
      <t>ブンカムラ</t>
    </rPh>
    <phoneticPr fontId="2"/>
  </si>
  <si>
    <t>ガマダス</t>
  </si>
  <si>
    <t>三連水車の里あさくら</t>
    <rPh sb="0" eb="2">
      <t>サンレン</t>
    </rPh>
    <rPh sb="2" eb="4">
      <t>スイシャ</t>
    </rPh>
    <rPh sb="5" eb="6">
      <t>サト</t>
    </rPh>
    <phoneticPr fontId="2"/>
  </si>
  <si>
    <t>-</t>
    <phoneticPr fontId="2"/>
  </si>
  <si>
    <t>-</t>
    <phoneticPr fontId="2"/>
  </si>
  <si>
    <t>-</t>
    <phoneticPr fontId="2"/>
  </si>
  <si>
    <t>久留米市外三市町高等学校組合</t>
    <rPh sb="0" eb="4">
      <t>クルメシ</t>
    </rPh>
    <rPh sb="4" eb="5">
      <t>ホカ</t>
    </rPh>
    <rPh sb="5" eb="8">
      <t>サンシチョウ</t>
    </rPh>
    <rPh sb="8" eb="14">
      <t>コウトウガッコウクミアイ</t>
    </rPh>
    <phoneticPr fontId="2"/>
  </si>
  <si>
    <t>福岡県市町村消防団員等公務災害補償組合</t>
    <rPh sb="0" eb="10">
      <t>フクオカケンシチョウソンショウボウダンイン</t>
    </rPh>
    <rPh sb="10" eb="11">
      <t>トウ</t>
    </rPh>
    <rPh sb="11" eb="15">
      <t>コウムサイガイ</t>
    </rPh>
    <rPh sb="15" eb="19">
      <t>ホショウクミアイ</t>
    </rPh>
    <phoneticPr fontId="2"/>
  </si>
  <si>
    <t>福岡県市町村職員退職手当組合（一般会計）</t>
    <rPh sb="0" eb="8">
      <t>フクオカケンシチョウソンショクイン</t>
    </rPh>
    <rPh sb="8" eb="12">
      <t>タイショクテアテ</t>
    </rPh>
    <rPh sb="12" eb="14">
      <t>クミアイ</t>
    </rPh>
    <rPh sb="15" eb="19">
      <t>イッパンカイケイ</t>
    </rPh>
    <phoneticPr fontId="2"/>
  </si>
  <si>
    <t>福岡県市町村職員退職手当組合（基金特別会計）</t>
    <rPh sb="0" eb="14">
      <t>フクオカケンシチョウソンショクインタイショクテアテクミアイ</t>
    </rPh>
    <rPh sb="15" eb="21">
      <t>キキントクベツカイケイ</t>
    </rPh>
    <phoneticPr fontId="2"/>
  </si>
  <si>
    <t>福岡県南広域水道企業団</t>
    <rPh sb="0" eb="4">
      <t>フクオカケンナン</t>
    </rPh>
    <rPh sb="4" eb="6">
      <t>コウイキ</t>
    </rPh>
    <rPh sb="6" eb="11">
      <t>スイドウキギョウダン</t>
    </rPh>
    <phoneticPr fontId="2"/>
  </si>
  <si>
    <t>甘木・朝倉広域市町村圏事務組合（一般会計）</t>
    <rPh sb="0" eb="2">
      <t>アマギ</t>
    </rPh>
    <rPh sb="3" eb="5">
      <t>アサクラ</t>
    </rPh>
    <rPh sb="5" eb="7">
      <t>コウイキ</t>
    </rPh>
    <rPh sb="7" eb="10">
      <t>シチョウソン</t>
    </rPh>
    <rPh sb="10" eb="11">
      <t>ケン</t>
    </rPh>
    <rPh sb="11" eb="13">
      <t>ジム</t>
    </rPh>
    <rPh sb="13" eb="15">
      <t>クミアイ</t>
    </rPh>
    <rPh sb="16" eb="18">
      <t>イッパン</t>
    </rPh>
    <rPh sb="18" eb="20">
      <t>カイケイ</t>
    </rPh>
    <phoneticPr fontId="2"/>
  </si>
  <si>
    <t>甘木・朝倉広域市町村圏事務組合（消防特別会計）</t>
    <rPh sb="0" eb="2">
      <t>アマギ</t>
    </rPh>
    <rPh sb="3" eb="5">
      <t>アサクラ</t>
    </rPh>
    <rPh sb="5" eb="7">
      <t>コウイキ</t>
    </rPh>
    <rPh sb="7" eb="10">
      <t>シチョウソン</t>
    </rPh>
    <rPh sb="10" eb="11">
      <t>ケン</t>
    </rPh>
    <rPh sb="11" eb="13">
      <t>ジム</t>
    </rPh>
    <rPh sb="13" eb="15">
      <t>クミアイ</t>
    </rPh>
    <rPh sb="16" eb="22">
      <t>ショウボウトクベツカイケイ</t>
    </rPh>
    <phoneticPr fontId="2"/>
  </si>
  <si>
    <t>甘木・朝倉・三井環境施設組合</t>
    <rPh sb="0" eb="2">
      <t>アマギ</t>
    </rPh>
    <rPh sb="3" eb="5">
      <t>アサクラ</t>
    </rPh>
    <rPh sb="6" eb="8">
      <t>ミイ</t>
    </rPh>
    <rPh sb="8" eb="12">
      <t>カンキョウシセツ</t>
    </rPh>
    <rPh sb="12" eb="14">
      <t>クミアイ</t>
    </rPh>
    <phoneticPr fontId="2"/>
  </si>
  <si>
    <t>福岡県自治振興組合（一般会計）</t>
    <rPh sb="0" eb="9">
      <t>フクオカケンジチシンコウクミアイ</t>
    </rPh>
    <rPh sb="10" eb="14">
      <t>イッパンカイケイ</t>
    </rPh>
    <phoneticPr fontId="2"/>
  </si>
  <si>
    <t>福岡県自治振興組合（公文書館事業特別会計）</t>
    <rPh sb="0" eb="9">
      <t>フクオカケンジチシンコウクミアイ</t>
    </rPh>
    <rPh sb="10" eb="20">
      <t>コウブンショカンジギョウトクベツカイケイ</t>
    </rPh>
    <phoneticPr fontId="2"/>
  </si>
  <si>
    <t>福岡県後期高齢者医療広域連合（一般会計）</t>
    <rPh sb="0" eb="14">
      <t>フクオカケンコウキコウレイシャイリョウコウイキレンゴウ</t>
    </rPh>
    <rPh sb="15" eb="19">
      <t>イッパンカイケイ</t>
    </rPh>
    <phoneticPr fontId="2"/>
  </si>
  <si>
    <t>福岡県後期高齢者医療広域連合（後期高齢者医療特別会計）</t>
    <rPh sb="0" eb="14">
      <t>フクオカケンコウキコウレイシャイリョウコウイキレンゴウ</t>
    </rPh>
    <rPh sb="15" eb="22">
      <t>コウキコウレイシャイリョウ</t>
    </rPh>
    <rPh sb="22" eb="26">
      <t>トクベツカイケイ</t>
    </rPh>
    <phoneticPr fontId="2"/>
  </si>
  <si>
    <t>法適用企業</t>
    <rPh sb="0" eb="5">
      <t>ホウテキヨウキギョウ</t>
    </rPh>
    <phoneticPr fontId="2"/>
  </si>
  <si>
    <t>令和3年度</t>
    <phoneticPr fontId="25"/>
  </si>
  <si>
    <t>地方譲与税</t>
    <phoneticPr fontId="5"/>
  </si>
  <si>
    <t>-</t>
    <phoneticPr fontId="5"/>
  </si>
  <si>
    <t>　　　法人均等割</t>
    <phoneticPr fontId="5"/>
  </si>
  <si>
    <t>-</t>
    <phoneticPr fontId="5"/>
  </si>
  <si>
    <t>　　軽自動車税</t>
    <phoneticPr fontId="5"/>
  </si>
  <si>
    <t>　　市町村たばこ税</t>
    <phoneticPr fontId="5"/>
  </si>
  <si>
    <t>自動車税環境性能割交付金</t>
    <phoneticPr fontId="5"/>
  </si>
  <si>
    <t>　　鉱産税</t>
    <phoneticPr fontId="5"/>
  </si>
  <si>
    <t>　個人住民税減収補塡特例交付金</t>
    <phoneticPr fontId="5"/>
  </si>
  <si>
    <t>　法定目的税</t>
    <phoneticPr fontId="5"/>
  </si>
  <si>
    <t>　新型コロナウイルス感染症対策地方税減収補塡特別交付金</t>
    <phoneticPr fontId="5"/>
  </si>
  <si>
    <t>　　事業所税</t>
    <phoneticPr fontId="5"/>
  </si>
  <si>
    <t>　　都市計画税</t>
    <phoneticPr fontId="5"/>
  </si>
  <si>
    <t>　　水利地益税等</t>
    <phoneticPr fontId="5"/>
  </si>
  <si>
    <t>　法定外目的税</t>
    <phoneticPr fontId="5"/>
  </si>
  <si>
    <t>交通安全対策特別交付金</t>
    <phoneticPr fontId="5"/>
  </si>
  <si>
    <t>一時借入金利子</t>
    <phoneticPr fontId="5"/>
  </si>
  <si>
    <t>　維持補修費</t>
    <phoneticPr fontId="5"/>
  </si>
  <si>
    <t>下水道</t>
    <phoneticPr fontId="5"/>
  </si>
  <si>
    <t>　　うち一部事務組合負担金</t>
    <phoneticPr fontId="5"/>
  </si>
  <si>
    <t>　繰出金</t>
    <phoneticPr fontId="5"/>
  </si>
  <si>
    <t>簡易水道</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</si>
  <si>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</si>
  <si>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</si>
  <si>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</si>
  <si>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</si>
  <si>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</si>
  <si>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</si>
  <si>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</si>
  <si>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</si>
  <si>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</si>
  <si>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</si>
  <si>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　うち臨時財政対策債</t>
    <phoneticPr fontId="5"/>
  </si>
  <si>
    <t>　　うち人件費</t>
    <phoneticPr fontId="5"/>
  </si>
  <si>
    <t>歳入合計</t>
    <phoneticPr fontId="5"/>
  </si>
  <si>
    <t>　うち補助</t>
    <phoneticPr fontId="5"/>
  </si>
  <si>
    <t>　うち単独</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</si>
  <si>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</si>
  <si>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</si>
  <si>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</si>
  <si>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より低い水準にあるが、施設の老朽化に伴う修繕コストの増加や施設の更新が今後の財政運営の大きな負担になることが懸念される。公共施設等総合管理計画に基づく個別施設計画や長寿命化計画による施設の建替えや統廃合等老朽化対策に取り組むとともに、更新に向けた国庫補助や地方債等の財源確保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</si>
  <si>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</si>
  <si>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</si>
  <si>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</si>
  <si>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</si>
  <si>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</si>
  <si>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</si>
  <si>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繰上償還による地方債現在高の抑制、基金積立額の増等により将来負担比率は昨年度と同様0％以下となっているが、大型事業や災害復旧事業における地方債の償還が増加したことから実質公債費比率は増加しており、類似団体を上回っている。今後も災害復旧事業や大型事業による地方債償還額が増加することによる比率の上昇が予想されるため、繰上償還や充当可能財源の確保に努め地方債の新規発行を抑制するとともに経費節減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</si>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</sst>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xmlns:c16r2="http://schemas.microsoft.com/office/drawing/2015/06/chart">
            <c:ext xmlns:c16="http://schemas.microsoft.com/office/drawing/2014/chart" uri="{C3380CC4-5D6E-409C-BE32-E72D297353CC}">
              <c16:uniqueId val="{00000000-D6AF-4E67-80A5-A7757ABDE3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106664</c:v>
                </c:pt>
                <c:pt idx="1">
                  <c:v>81798</c:v>
                </c:pt>
                <c:pt idx="2">
                  <c:v>82868</c:v>
                </c:pt>
                <c:pt idx="3">
                  <c:v>80524</c:v>
                </c:pt>
                <c:pt idx="4">
                  <c:v>75044</c:v>
                </c:pt>
              </c:numCache>
            </c:numRef>
          </c:val>
          <c:smooth val="0"/>
          <c:extLst xmlns:c16r2="http://schemas.microsoft.com/office/drawing/2015/06/chart">
            <c:ext xmlns:c16="http://schemas.microsoft.com/office/drawing/2014/chart" uri="{C3380CC4-5D6E-409C-BE32-E72D297353CC}">
              <c16:uniqueId val="{00000001-D6AF-4E67-80A5-A7757ABDE318}"/>
            </c:ext>
          </c:extLst>
        </c:ser>
        <c:dLbls>
          <c:showLegendKey val="0"/>
          <c:showVal val="0"/>
          <c:showCatName val="0"/>
          <c:showSerName val="0"/>
          <c:showPercent val="0"/>
          <c:showBubbleSize val="0"/>
        </c:dLbls>
        <c:marker val="1"/>
        <c:smooth val="0"/>
        <c:axId val="496238600"/>
        <c:axId val="498720840"/>
      </c:lineChart>
      <c:catAx>
        <c:axId val="496238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720840"/>
        <c:crosses val="autoZero"/>
        <c:auto val="1"/>
        <c:lblAlgn val="ctr"/>
        <c:lblOffset val="100"/>
        <c:tickLblSkip val="1"/>
        <c:tickMarkSkip val="1"/>
        <c:noMultiLvlLbl val="0"/>
      </c:catAx>
      <c:valAx>
        <c:axId val="4987208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238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5.55</c:v>
                </c:pt>
                <c:pt idx="1">
                  <c:v>6.68</c:v>
                </c:pt>
                <c:pt idx="2">
                  <c:v>6.66</c:v>
                </c:pt>
                <c:pt idx="3">
                  <c:v>6.22</c:v>
                </c:pt>
                <c:pt idx="4">
                  <c:v>5.97</c:v>
                </c:pt>
              </c:numCache>
            </c:numRef>
          </c:val>
          <c:extLst xmlns:c16r2="http://schemas.microsoft.com/office/drawing/2015/06/chart">
            <c:ext xmlns:c16="http://schemas.microsoft.com/office/drawing/2014/chart" uri="{C3380CC4-5D6E-409C-BE32-E72D297353CC}">
              <c16:uniqueId val="{00000000-1F0F-46E7-AFB0-531C99373C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29.88</c:v>
                </c:pt>
                <c:pt idx="1">
                  <c:v>26.71</c:v>
                </c:pt>
                <c:pt idx="2">
                  <c:v>27.3</c:v>
                </c:pt>
                <c:pt idx="3">
                  <c:v>27.85</c:v>
                </c:pt>
                <c:pt idx="4">
                  <c:v>27.02</c:v>
                </c:pt>
              </c:numCache>
            </c:numRef>
          </c:val>
          <c:extLst xmlns:c16r2="http://schemas.microsoft.com/office/drawing/2015/06/chart">
            <c:ext xmlns:c16="http://schemas.microsoft.com/office/drawing/2014/chart" uri="{C3380CC4-5D6E-409C-BE32-E72D297353CC}">
              <c16:uniqueId val="{00000001-1F0F-46E7-AFB0-531C99373CCC}"/>
            </c:ext>
          </c:extLst>
        </c:ser>
        <c:dLbls>
          <c:showLegendKey val="0"/>
          <c:showVal val="0"/>
          <c:showCatName val="0"/>
          <c:showSerName val="0"/>
          <c:showPercent val="0"/>
          <c:showBubbleSize val="0"/>
        </c:dLbls>
        <c:gapWidth val="250"/>
        <c:overlap val="100"/>
        <c:axId val="413601864"/>
        <c:axId val="413602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2.72</c:v>
                </c:pt>
                <c:pt idx="1">
                  <c:v>-2.06</c:v>
                </c:pt>
                <c:pt idx="2">
                  <c:v>3.03</c:v>
                </c:pt>
                <c:pt idx="3">
                  <c:v>7.95</c:v>
                </c:pt>
                <c:pt idx="4">
                  <c:v>9.35</c:v>
                </c:pt>
              </c:numCache>
            </c:numRef>
          </c:val>
          <c:smooth val="0"/>
          <c:extLst xmlns:c16r2="http://schemas.microsoft.com/office/drawing/2015/06/chart">
            <c:ext xmlns:c16="http://schemas.microsoft.com/office/drawing/2014/chart" uri="{C3380CC4-5D6E-409C-BE32-E72D297353CC}">
              <c16:uniqueId val="{00000002-1F0F-46E7-AFB0-531C99373CCC}"/>
            </c:ext>
          </c:extLst>
        </c:ser>
        <c:dLbls>
          <c:showLegendKey val="0"/>
          <c:showVal val="0"/>
          <c:showCatName val="0"/>
          <c:showSerName val="0"/>
          <c:showPercent val="0"/>
          <c:showBubbleSize val="0"/>
        </c:dLbls>
        <c:marker val="1"/>
        <c:smooth val="0"/>
        <c:axId val="413601864"/>
        <c:axId val="413602248"/>
      </c:lineChart>
      <c:catAx>
        <c:axId val="413601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3602248"/>
        <c:crosses val="autoZero"/>
        <c:auto val="1"/>
        <c:lblAlgn val="ctr"/>
        <c:lblOffset val="100"/>
        <c:tickLblSkip val="1"/>
        <c:tickMarkSkip val="1"/>
        <c:noMultiLvlLbl val="0"/>
      </c:catAx>
      <c:valAx>
        <c:axId val="413602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601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C69-465C-93C0-5974ACE60D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C69-465C-93C0-5974ACE60DBC}"/>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0.08</c:v>
                </c:pt>
                <c:pt idx="4">
                  <c:v>#N/A</c:v>
                </c:pt>
                <c:pt idx="5">
                  <c:v>0.04</c:v>
                </c:pt>
                <c:pt idx="6">
                  <c:v>#N/A</c:v>
                </c:pt>
                <c:pt idx="7">
                  <c:v>0.05</c:v>
                </c:pt>
                <c:pt idx="8">
                  <c:v>#N/A</c:v>
                </c:pt>
                <c:pt idx="9">
                  <c:v>0.13</c:v>
                </c:pt>
              </c:numCache>
            </c:numRef>
          </c:val>
          <c:extLst xmlns:c16r2="http://schemas.microsoft.com/office/drawing/2015/06/chart">
            <c:ext xmlns:c16="http://schemas.microsoft.com/office/drawing/2014/chart" uri="{C3380CC4-5D6E-409C-BE32-E72D297353CC}">
              <c16:uniqueId val="{00000002-4C69-465C-93C0-5974ACE60DB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0.15</c:v>
                </c:pt>
                <c:pt idx="2">
                  <c:v>#N/A</c:v>
                </c:pt>
                <c:pt idx="3">
                  <c:v>0.17</c:v>
                </c:pt>
                <c:pt idx="4">
                  <c:v>#N/A</c:v>
                </c:pt>
                <c:pt idx="5">
                  <c:v>0.18</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3-4C69-465C-93C0-5974ACE60DBC}"/>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1.82</c:v>
                </c:pt>
                <c:pt idx="1">
                  <c:v>#N/A</c:v>
                </c:pt>
                <c:pt idx="2">
                  <c:v>1.31</c:v>
                </c:pt>
                <c:pt idx="3">
                  <c:v>#N/A</c:v>
                </c:pt>
                <c:pt idx="4">
                  <c:v>0.01</c:v>
                </c:pt>
                <c:pt idx="5">
                  <c:v>#N/A</c:v>
                </c:pt>
                <c:pt idx="6">
                  <c:v>#N/A</c:v>
                </c:pt>
                <c:pt idx="7">
                  <c:v>0.47</c:v>
                </c:pt>
                <c:pt idx="8">
                  <c:v>#N/A</c:v>
                </c:pt>
                <c:pt idx="9">
                  <c:v>1.08</c:v>
                </c:pt>
              </c:numCache>
            </c:numRef>
          </c:val>
          <c:extLst xmlns:c16r2="http://schemas.microsoft.com/office/drawing/2015/06/chart">
            <c:ext xmlns:c16="http://schemas.microsoft.com/office/drawing/2014/chart" uri="{C3380CC4-5D6E-409C-BE32-E72D297353CC}">
              <c16:uniqueId val="{00000004-4C69-465C-93C0-5974ACE60DB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0.78</c:v>
                </c:pt>
                <c:pt idx="4">
                  <c:v>#N/A</c:v>
                </c:pt>
                <c:pt idx="5">
                  <c:v>0.69</c:v>
                </c:pt>
                <c:pt idx="6">
                  <c:v>#N/A</c:v>
                </c:pt>
                <c:pt idx="7">
                  <c:v>0.86</c:v>
                </c:pt>
                <c:pt idx="8">
                  <c:v>#N/A</c:v>
                </c:pt>
                <c:pt idx="9">
                  <c:v>1.18</c:v>
                </c:pt>
              </c:numCache>
            </c:numRef>
          </c:val>
          <c:extLst xmlns:c16r2="http://schemas.microsoft.com/office/drawing/2015/06/chart">
            <c:ext xmlns:c16="http://schemas.microsoft.com/office/drawing/2014/chart" uri="{C3380CC4-5D6E-409C-BE32-E72D297353CC}">
              <c16:uniqueId val="{00000005-4C69-465C-93C0-5974ACE60DB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0.76</c:v>
                </c:pt>
                <c:pt idx="4">
                  <c:v>#N/A</c:v>
                </c:pt>
                <c:pt idx="5">
                  <c:v>0.78</c:v>
                </c:pt>
                <c:pt idx="6">
                  <c:v>#N/A</c:v>
                </c:pt>
                <c:pt idx="7">
                  <c:v>0.73</c:v>
                </c:pt>
                <c:pt idx="8">
                  <c:v>#N/A</c:v>
                </c:pt>
                <c:pt idx="9">
                  <c:v>1.25</c:v>
                </c:pt>
              </c:numCache>
            </c:numRef>
          </c:val>
          <c:extLst xmlns:c16r2="http://schemas.microsoft.com/office/drawing/2015/06/chart">
            <c:ext xmlns:c16="http://schemas.microsoft.com/office/drawing/2014/chart" uri="{C3380CC4-5D6E-409C-BE32-E72D297353CC}">
              <c16:uniqueId val="{00000006-4C69-465C-93C0-5974ACE60DB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4.53</c:v>
                </c:pt>
                <c:pt idx="2">
                  <c:v>#N/A</c:v>
                </c:pt>
                <c:pt idx="3">
                  <c:v>4.91</c:v>
                </c:pt>
                <c:pt idx="4">
                  <c:v>#N/A</c:v>
                </c:pt>
                <c:pt idx="5">
                  <c:v>4.5</c:v>
                </c:pt>
                <c:pt idx="6">
                  <c:v>#N/A</c:v>
                </c:pt>
                <c:pt idx="7">
                  <c:v>4.3099999999999996</c:v>
                </c:pt>
                <c:pt idx="8">
                  <c:v>#N/A</c:v>
                </c:pt>
                <c:pt idx="9">
                  <c:v>4.2300000000000004</c:v>
                </c:pt>
              </c:numCache>
            </c:numRef>
          </c:val>
          <c:extLst xmlns:c16r2="http://schemas.microsoft.com/office/drawing/2015/06/chart">
            <c:ext xmlns:c16="http://schemas.microsoft.com/office/drawing/2014/chart" uri="{C3380CC4-5D6E-409C-BE32-E72D297353CC}">
              <c16:uniqueId val="{00000007-4C69-465C-93C0-5974ACE60D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5.54</c:v>
                </c:pt>
                <c:pt idx="2">
                  <c:v>#N/A</c:v>
                </c:pt>
                <c:pt idx="3">
                  <c:v>6.67</c:v>
                </c:pt>
                <c:pt idx="4">
                  <c:v>#N/A</c:v>
                </c:pt>
                <c:pt idx="5">
                  <c:v>6.65</c:v>
                </c:pt>
                <c:pt idx="6">
                  <c:v>#N/A</c:v>
                </c:pt>
                <c:pt idx="7">
                  <c:v>6.21</c:v>
                </c:pt>
                <c:pt idx="8">
                  <c:v>#N/A</c:v>
                </c:pt>
                <c:pt idx="9">
                  <c:v>5.97</c:v>
                </c:pt>
              </c:numCache>
            </c:numRef>
          </c:val>
          <c:extLst xmlns:c16r2="http://schemas.microsoft.com/office/drawing/2015/06/chart">
            <c:ext xmlns:c16="http://schemas.microsoft.com/office/drawing/2014/chart" uri="{C3380CC4-5D6E-409C-BE32-E72D297353CC}">
              <c16:uniqueId val="{00000008-4C69-465C-93C0-5974ACE60DB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7.68</c:v>
                </c:pt>
                <c:pt idx="2">
                  <c:v>#N/A</c:v>
                </c:pt>
                <c:pt idx="3">
                  <c:v>8.4600000000000009</c:v>
                </c:pt>
                <c:pt idx="4">
                  <c:v>#N/A</c:v>
                </c:pt>
                <c:pt idx="5">
                  <c:v>9.15</c:v>
                </c:pt>
                <c:pt idx="6">
                  <c:v>#N/A</c:v>
                </c:pt>
                <c:pt idx="7">
                  <c:v>8.84</c:v>
                </c:pt>
                <c:pt idx="8">
                  <c:v>#N/A</c:v>
                </c:pt>
                <c:pt idx="9">
                  <c:v>8.65</c:v>
                </c:pt>
              </c:numCache>
            </c:numRef>
          </c:val>
          <c:extLst xmlns:c16r2="http://schemas.microsoft.com/office/drawing/2015/06/chart">
            <c:ext xmlns:c16="http://schemas.microsoft.com/office/drawing/2014/chart" uri="{C3380CC4-5D6E-409C-BE32-E72D297353CC}">
              <c16:uniqueId val="{00000009-4C69-465C-93C0-5974ACE60DBC}"/>
            </c:ext>
          </c:extLst>
        </c:ser>
        <c:dLbls>
          <c:showLegendKey val="0"/>
          <c:showVal val="0"/>
          <c:showCatName val="0"/>
          <c:showSerName val="0"/>
          <c:showPercent val="0"/>
          <c:showBubbleSize val="0"/>
        </c:dLbls>
        <c:gapWidth val="150"/>
        <c:overlap val="100"/>
        <c:axId val="505415976"/>
        <c:axId val="505416360"/>
      </c:barChart>
      <c:catAx>
        <c:axId val="50541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416360"/>
        <c:crosses val="autoZero"/>
        <c:auto val="1"/>
        <c:lblAlgn val="ctr"/>
        <c:lblOffset val="100"/>
        <c:tickLblSkip val="1"/>
        <c:tickMarkSkip val="1"/>
        <c:noMultiLvlLbl val="0"/>
      </c:catAx>
      <c:valAx>
        <c:axId val="505416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415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2706</c:v>
                </c:pt>
                <c:pt idx="5">
                  <c:v>2688</c:v>
                </c:pt>
                <c:pt idx="8">
                  <c:v>2647</c:v>
                </c:pt>
                <c:pt idx="11">
                  <c:v>2952</c:v>
                </c:pt>
                <c:pt idx="14">
                  <c:v>3095</c:v>
                </c:pt>
              </c:numCache>
            </c:numRef>
          </c:val>
          <c:extLst xmlns:c16r2="http://schemas.microsoft.com/office/drawing/2015/06/chart">
            <c:ext xmlns:c16="http://schemas.microsoft.com/office/drawing/2014/chart" uri="{C3380CC4-5D6E-409C-BE32-E72D297353CC}">
              <c16:uniqueId val="{00000000-3D0F-442D-BB69-4076FE9FA2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D0F-442D-BB69-4076FE9FA2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118</c:v>
                </c:pt>
                <c:pt idx="3">
                  <c:v>82</c:v>
                </c:pt>
                <c:pt idx="6">
                  <c:v>116</c:v>
                </c:pt>
                <c:pt idx="9">
                  <c:v>155</c:v>
                </c:pt>
                <c:pt idx="12">
                  <c:v>169</c:v>
                </c:pt>
              </c:numCache>
            </c:numRef>
          </c:val>
          <c:extLst xmlns:c16r2="http://schemas.microsoft.com/office/drawing/2015/06/chart">
            <c:ext xmlns:c16="http://schemas.microsoft.com/office/drawing/2014/chart" uri="{C3380CC4-5D6E-409C-BE32-E72D297353CC}">
              <c16:uniqueId val="{00000002-3D0F-442D-BB69-4076FE9FA2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88</c:v>
                </c:pt>
                <c:pt idx="3">
                  <c:v>0</c:v>
                </c:pt>
                <c:pt idx="6">
                  <c:v>1</c:v>
                </c:pt>
                <c:pt idx="9">
                  <c:v>1</c:v>
                </c:pt>
                <c:pt idx="12">
                  <c:v>1</c:v>
                </c:pt>
              </c:numCache>
            </c:numRef>
          </c:val>
          <c:extLst xmlns:c16r2="http://schemas.microsoft.com/office/drawing/2015/06/chart">
            <c:ext xmlns:c16="http://schemas.microsoft.com/office/drawing/2014/chart" uri="{C3380CC4-5D6E-409C-BE32-E72D297353CC}">
              <c16:uniqueId val="{00000003-3D0F-442D-BB69-4076FE9FA2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797</c:v>
                </c:pt>
                <c:pt idx="3">
                  <c:v>945</c:v>
                </c:pt>
                <c:pt idx="6">
                  <c:v>906</c:v>
                </c:pt>
                <c:pt idx="9">
                  <c:v>908</c:v>
                </c:pt>
                <c:pt idx="12">
                  <c:v>958</c:v>
                </c:pt>
              </c:numCache>
            </c:numRef>
          </c:val>
          <c:extLst xmlns:c16r2="http://schemas.microsoft.com/office/drawing/2015/06/chart">
            <c:ext xmlns:c16="http://schemas.microsoft.com/office/drawing/2014/chart" uri="{C3380CC4-5D6E-409C-BE32-E72D297353CC}">
              <c16:uniqueId val="{00000004-3D0F-442D-BB69-4076FE9FA2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D0F-442D-BB69-4076FE9FA2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D0F-442D-BB69-4076FE9FA2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2639</c:v>
                </c:pt>
                <c:pt idx="3">
                  <c:v>2714</c:v>
                </c:pt>
                <c:pt idx="6">
                  <c:v>2899</c:v>
                </c:pt>
                <c:pt idx="9">
                  <c:v>3050</c:v>
                </c:pt>
                <c:pt idx="12">
                  <c:v>2991</c:v>
                </c:pt>
              </c:numCache>
            </c:numRef>
          </c:val>
          <c:extLst xmlns:c16r2="http://schemas.microsoft.com/office/drawing/2015/06/chart">
            <c:ext xmlns:c16="http://schemas.microsoft.com/office/drawing/2014/chart" uri="{C3380CC4-5D6E-409C-BE32-E72D297353CC}">
              <c16:uniqueId val="{00000007-3D0F-442D-BB69-4076FE9FA27D}"/>
            </c:ext>
          </c:extLst>
        </c:ser>
        <c:dLbls>
          <c:showLegendKey val="0"/>
          <c:showVal val="0"/>
          <c:showCatName val="0"/>
          <c:showSerName val="0"/>
          <c:showPercent val="0"/>
          <c:showBubbleSize val="0"/>
        </c:dLbls>
        <c:gapWidth val="100"/>
        <c:overlap val="100"/>
        <c:axId val="505428424"/>
        <c:axId val="505428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936</c:v>
                </c:pt>
                <c:pt idx="2">
                  <c:v>#N/A</c:v>
                </c:pt>
                <c:pt idx="3">
                  <c:v>#N/A</c:v>
                </c:pt>
                <c:pt idx="4">
                  <c:v>1053</c:v>
                </c:pt>
                <c:pt idx="5">
                  <c:v>#N/A</c:v>
                </c:pt>
                <c:pt idx="6">
                  <c:v>#N/A</c:v>
                </c:pt>
                <c:pt idx="7">
                  <c:v>1275</c:v>
                </c:pt>
                <c:pt idx="8">
                  <c:v>#N/A</c:v>
                </c:pt>
                <c:pt idx="9">
                  <c:v>#N/A</c:v>
                </c:pt>
                <c:pt idx="10">
                  <c:v>1162</c:v>
                </c:pt>
                <c:pt idx="11">
                  <c:v>#N/A</c:v>
                </c:pt>
                <c:pt idx="12">
                  <c:v>#N/A</c:v>
                </c:pt>
                <c:pt idx="13">
                  <c:v>1024</c:v>
                </c:pt>
                <c:pt idx="14">
                  <c:v>#N/A</c:v>
                </c:pt>
              </c:numCache>
            </c:numRef>
          </c:val>
          <c:smooth val="0"/>
          <c:extLst xmlns:c16r2="http://schemas.microsoft.com/office/drawing/2015/06/chart">
            <c:ext xmlns:c16="http://schemas.microsoft.com/office/drawing/2014/chart" uri="{C3380CC4-5D6E-409C-BE32-E72D297353CC}">
              <c16:uniqueId val="{00000008-3D0F-442D-BB69-4076FE9FA27D}"/>
            </c:ext>
          </c:extLst>
        </c:ser>
        <c:dLbls>
          <c:showLegendKey val="0"/>
          <c:showVal val="0"/>
          <c:showCatName val="0"/>
          <c:showSerName val="0"/>
          <c:showPercent val="0"/>
          <c:showBubbleSize val="0"/>
        </c:dLbls>
        <c:marker val="1"/>
        <c:smooth val="0"/>
        <c:axId val="505428424"/>
        <c:axId val="505428808"/>
      </c:lineChart>
      <c:catAx>
        <c:axId val="50542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428808"/>
        <c:crosses val="autoZero"/>
        <c:auto val="1"/>
        <c:lblAlgn val="ctr"/>
        <c:lblOffset val="100"/>
        <c:tickLblSkip val="1"/>
        <c:tickMarkSkip val="1"/>
        <c:noMultiLvlLbl val="0"/>
      </c:catAx>
      <c:valAx>
        <c:axId val="505428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428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30384</c:v>
                </c:pt>
                <c:pt idx="5">
                  <c:v>31591</c:v>
                </c:pt>
                <c:pt idx="8">
                  <c:v>32461</c:v>
                </c:pt>
                <c:pt idx="11">
                  <c:v>33590</c:v>
                </c:pt>
                <c:pt idx="14">
                  <c:v>33672</c:v>
                </c:pt>
              </c:numCache>
            </c:numRef>
          </c:val>
          <c:extLst xmlns:c16r2="http://schemas.microsoft.com/office/drawing/2015/06/chart">
            <c:ext xmlns:c16="http://schemas.microsoft.com/office/drawing/2014/chart" uri="{C3380CC4-5D6E-409C-BE32-E72D297353CC}">
              <c16:uniqueId val="{00000000-5825-4435-8E0B-3F6AE09BDD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123</c:v>
                </c:pt>
                <c:pt idx="5">
                  <c:v>111</c:v>
                </c:pt>
                <c:pt idx="8">
                  <c:v>172</c:v>
                </c:pt>
                <c:pt idx="11">
                  <c:v>316</c:v>
                </c:pt>
                <c:pt idx="14">
                  <c:v>296</c:v>
                </c:pt>
              </c:numCache>
            </c:numRef>
          </c:val>
          <c:extLst xmlns:c16r2="http://schemas.microsoft.com/office/drawing/2015/06/chart">
            <c:ext xmlns:c16="http://schemas.microsoft.com/office/drawing/2014/chart" uri="{C3380CC4-5D6E-409C-BE32-E72D297353CC}">
              <c16:uniqueId val="{00000001-5825-4435-8E0B-3F6AE09BDD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13569</c:v>
                </c:pt>
                <c:pt idx="5">
                  <c:v>14431</c:v>
                </c:pt>
                <c:pt idx="8">
                  <c:v>15562</c:v>
                </c:pt>
                <c:pt idx="11">
                  <c:v>16480</c:v>
                </c:pt>
                <c:pt idx="14">
                  <c:v>17189</c:v>
                </c:pt>
              </c:numCache>
            </c:numRef>
          </c:val>
          <c:extLst xmlns:c16r2="http://schemas.microsoft.com/office/drawing/2015/06/chart">
            <c:ext xmlns:c16="http://schemas.microsoft.com/office/drawing/2014/chart" uri="{C3380CC4-5D6E-409C-BE32-E72D297353CC}">
              <c16:uniqueId val="{00000002-5825-4435-8E0B-3F6AE09BDD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825-4435-8E0B-3F6AE09BDD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825-4435-8E0B-3F6AE09BDD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25-4435-8E0B-3F6AE09BDD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3558</c:v>
                </c:pt>
                <c:pt idx="3">
                  <c:v>3208</c:v>
                </c:pt>
                <c:pt idx="6">
                  <c:v>2819</c:v>
                </c:pt>
                <c:pt idx="9">
                  <c:v>2611</c:v>
                </c:pt>
                <c:pt idx="12">
                  <c:v>2386</c:v>
                </c:pt>
              </c:numCache>
            </c:numRef>
          </c:val>
          <c:extLst xmlns:c16r2="http://schemas.microsoft.com/office/drawing/2015/06/chart">
            <c:ext xmlns:c16="http://schemas.microsoft.com/office/drawing/2014/chart" uri="{C3380CC4-5D6E-409C-BE32-E72D297353CC}">
              <c16:uniqueId val="{00000006-5825-4435-8E0B-3F6AE09BDD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475</c:v>
                </c:pt>
                <c:pt idx="3">
                  <c:v>754</c:v>
                </c:pt>
                <c:pt idx="6">
                  <c:v>1061</c:v>
                </c:pt>
                <c:pt idx="9">
                  <c:v>1204</c:v>
                </c:pt>
                <c:pt idx="12">
                  <c:v>1053</c:v>
                </c:pt>
              </c:numCache>
            </c:numRef>
          </c:val>
          <c:extLst xmlns:c16r2="http://schemas.microsoft.com/office/drawing/2015/06/chart">
            <c:ext xmlns:c16="http://schemas.microsoft.com/office/drawing/2014/chart" uri="{C3380CC4-5D6E-409C-BE32-E72D297353CC}">
              <c16:uniqueId val="{00000007-5825-4435-8E0B-3F6AE09BDD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12667</c:v>
                </c:pt>
                <c:pt idx="3">
                  <c:v>12576</c:v>
                </c:pt>
                <c:pt idx="6">
                  <c:v>12124</c:v>
                </c:pt>
                <c:pt idx="9">
                  <c:v>12172</c:v>
                </c:pt>
                <c:pt idx="12">
                  <c:v>11872</c:v>
                </c:pt>
              </c:numCache>
            </c:numRef>
          </c:val>
          <c:extLst xmlns:c16r2="http://schemas.microsoft.com/office/drawing/2015/06/chart">
            <c:ext xmlns:c16="http://schemas.microsoft.com/office/drawing/2014/chart" uri="{C3380CC4-5D6E-409C-BE32-E72D297353CC}">
              <c16:uniqueId val="{00000008-5825-4435-8E0B-3F6AE09BDD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9-5825-4435-8E0B-3F6AE09BDD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29651</c:v>
                </c:pt>
                <c:pt idx="3">
                  <c:v>31192</c:v>
                </c:pt>
                <c:pt idx="6">
                  <c:v>31459</c:v>
                </c:pt>
                <c:pt idx="9">
                  <c:v>31428</c:v>
                </c:pt>
                <c:pt idx="12">
                  <c:v>30794</c:v>
                </c:pt>
              </c:numCache>
            </c:numRef>
          </c:val>
          <c:extLst xmlns:c16r2="http://schemas.microsoft.com/office/drawing/2015/06/chart">
            <c:ext xmlns:c16="http://schemas.microsoft.com/office/drawing/2014/chart" uri="{C3380CC4-5D6E-409C-BE32-E72D297353CC}">
              <c16:uniqueId val="{0000000A-5825-4435-8E0B-3F6AE09BDD62}"/>
            </c:ext>
          </c:extLst>
        </c:ser>
        <c:dLbls>
          <c:showLegendKey val="0"/>
          <c:showVal val="0"/>
          <c:showCatName val="0"/>
          <c:showSerName val="0"/>
          <c:showPercent val="0"/>
          <c:showBubbleSize val="0"/>
        </c:dLbls>
        <c:gapWidth val="100"/>
        <c:overlap val="100"/>
        <c:axId val="505421456"/>
        <c:axId val="505421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2284</c:v>
                </c:pt>
                <c:pt idx="2">
                  <c:v>#N/A</c:v>
                </c:pt>
                <c:pt idx="3">
                  <c:v>#N/A</c:v>
                </c:pt>
                <c:pt idx="4">
                  <c:v>1599</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825-4435-8E0B-3F6AE09BDD62}"/>
            </c:ext>
          </c:extLst>
        </c:ser>
        <c:dLbls>
          <c:showLegendKey val="0"/>
          <c:showVal val="0"/>
          <c:showCatName val="0"/>
          <c:showSerName val="0"/>
          <c:showPercent val="0"/>
          <c:showBubbleSize val="0"/>
        </c:dLbls>
        <c:marker val="1"/>
        <c:smooth val="0"/>
        <c:axId val="505421456"/>
        <c:axId val="505421840"/>
      </c:lineChart>
      <c:catAx>
        <c:axId val="50542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5421840"/>
        <c:crosses val="autoZero"/>
        <c:auto val="1"/>
        <c:lblAlgn val="ctr"/>
        <c:lblOffset val="100"/>
        <c:tickLblSkip val="1"/>
        <c:tickMarkSkip val="1"/>
        <c:noMultiLvlLbl val="0"/>
      </c:catAx>
      <c:valAx>
        <c:axId val="50542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42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4041</c:v>
                </c:pt>
                <c:pt idx="1">
                  <c:v>4312</c:v>
                </c:pt>
                <c:pt idx="2">
                  <c:v>4336</c:v>
                </c:pt>
              </c:numCache>
            </c:numRef>
          </c:val>
          <c:extLst xmlns:c16r2="http://schemas.microsoft.com/office/drawing/2015/06/chart">
            <c:ext xmlns:c16="http://schemas.microsoft.com/office/drawing/2014/chart" uri="{C3380CC4-5D6E-409C-BE32-E72D297353CC}">
              <c16:uniqueId val="{00000000-4AAB-4599-A0FC-AB67C1FF71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2792</c:v>
                </c:pt>
                <c:pt idx="1">
                  <c:v>2802</c:v>
                </c:pt>
                <c:pt idx="2">
                  <c:v>2569</c:v>
                </c:pt>
              </c:numCache>
            </c:numRef>
          </c:val>
          <c:extLst xmlns:c16r2="http://schemas.microsoft.com/office/drawing/2015/06/chart">
            <c:ext xmlns:c16="http://schemas.microsoft.com/office/drawing/2014/chart" uri="{C3380CC4-5D6E-409C-BE32-E72D297353CC}">
              <c16:uniqueId val="{00000001-4AAB-4599-A0FC-AB67C1FF71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10260</c:v>
                </c:pt>
                <c:pt idx="1">
                  <c:v>10781</c:v>
                </c:pt>
                <c:pt idx="2">
                  <c:v>11651</c:v>
                </c:pt>
              </c:numCache>
            </c:numRef>
          </c:val>
          <c:extLst xmlns:c16r2="http://schemas.microsoft.com/office/drawing/2015/06/chart">
            <c:ext xmlns:c16="http://schemas.microsoft.com/office/drawing/2014/chart" uri="{C3380CC4-5D6E-409C-BE32-E72D297353CC}">
              <c16:uniqueId val="{00000002-4AAB-4599-A0FC-AB67C1FF7112}"/>
            </c:ext>
          </c:extLst>
        </c:ser>
        <c:dLbls>
          <c:showLegendKey val="0"/>
          <c:showVal val="0"/>
          <c:showCatName val="0"/>
          <c:showSerName val="0"/>
          <c:showPercent val="0"/>
          <c:showBubbleSize val="0"/>
        </c:dLbls>
        <c:gapWidth val="120"/>
        <c:overlap val="100"/>
        <c:axId val="510770520"/>
        <c:axId val="505819152"/>
      </c:barChart>
      <c:catAx>
        <c:axId val="510770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5819152"/>
        <c:crosses val="autoZero"/>
        <c:auto val="1"/>
        <c:lblAlgn val="ctr"/>
        <c:lblOffset val="100"/>
        <c:tickLblSkip val="1"/>
        <c:tickMarkSkip val="1"/>
        <c:noMultiLvlLbl val="0"/>
      </c:catAx>
      <c:valAx>
        <c:axId val="505819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0770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ED6-43F0-8A1E-DD17C68D2016}"/>
                </c:ext>
                <c:ext xmlns:c15="http://schemas.microsoft.com/office/drawing/2012/chart" uri="{CE6537A1-D6FC-4f65-9D91-7224C49458BB}">
                  <c15:dlblFieldTable>
                    <c15:dlblFTEntry>
                      <c15:txfldGUID>{3198C920-E716-4315-BB79-ABD999A7E8EC}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ED6-43F0-8A1E-DD17C68D2016}"/>
                </c:ext>
                <c:ext xmlns:c15="http://schemas.microsoft.com/office/drawing/2012/chart" uri="{CE6537A1-D6FC-4f65-9D91-7224C49458BB}">
                  <c15:dlblFieldTable>
                    <c15:dlblFTEntry>
                      <c15:txfldGUID>{C9316849-5BBA-44E4-A30A-76E406B88178}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ED6-43F0-8A1E-DD17C68D2016}"/>
                </c:ext>
                <c:ext xmlns:c15="http://schemas.microsoft.com/office/drawing/2012/chart" uri="{CE6537A1-D6FC-4f65-9D91-7224C49458BB}">
                  <c15:dlblFieldTable>
                    <c15:dlblFTEntry>
                      <c15:txfldGUID>{CC6D7784-2A57-4404-9BD5-71DB824D8FC8}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ED6-43F0-8A1E-DD17C68D2016}"/>
                </c:ext>
                <c:ext xmlns:c15="http://schemas.microsoft.com/office/drawing/2012/chart" uri="{CE6537A1-D6FC-4f65-9D91-7224C49458BB}">
                  <c15:dlblFieldTable>
                    <c15:dlblFTEntry>
                      <c15:txfldGUID>{4D947425-AC2F-4BB5-89B6-72D3DC606D34}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ED6-43F0-8A1E-DD17C68D2016}"/>
                </c:ext>
                <c:ext xmlns:c15="http://schemas.microsoft.com/office/drawing/2012/chart" uri="{CE6537A1-D6FC-4f65-9D91-7224C49458BB}">
                  <c15:dlblFieldTable>
                    <c15:dlblFTEntry>
                      <c15:txfldGUID>{27E124E1-F267-4745-A84A-420E33D182BD}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ED6-43F0-8A1E-DD17C68D2016}"/>
                </c:ext>
                <c:ext xmlns:c15="http://schemas.microsoft.com/office/drawing/2012/chart" uri="{CE6537A1-D6FC-4f65-9D91-7224C49458BB}">
                  <c15:dlblFieldTable>
                    <c15:dlblFTEntry>
                      <c15:txfldGUID>{2AD920A9-BE94-4670-B174-FE3AA200EA4F}</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ED6-43F0-8A1E-DD17C68D2016}"/>
                </c:ext>
                <c:ext xmlns:c15="http://schemas.microsoft.com/office/drawing/2012/chart" uri="{CE6537A1-D6FC-4f65-9D91-7224C49458BB}">
                  <c15:dlblFieldTable>
                    <c15:dlblFTEntry>
                      <c15:txfldGUID>{4DE86F42-3F75-4494-9A2B-33E4F194FF60}</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ED6-43F0-8A1E-DD17C68D2016}"/>
                </c:ext>
                <c:ext xmlns:c15="http://schemas.microsoft.com/office/drawing/2012/chart" uri="{CE6537A1-D6FC-4f65-9D91-7224C49458BB}">
                  <c15:dlblFieldTable>
                    <c15:dlblFTEntry>
                      <c15:txfldGUID>{9A2E0B89-E116-4672-8E51-0BA58BC11090}</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ED6-43F0-8A1E-DD17C68D2016}"/>
                </c:ext>
                <c:ext xmlns:c15="http://schemas.microsoft.com/office/drawing/2012/chart" uri="{CE6537A1-D6FC-4f65-9D91-7224C49458BB}">
                  <c15:dlblFieldTable>
                    <c15:dlblFTEntry>
                      <c15:txfldGUID>{EE2CBE00-B1CD-4A38-9E40-FAB823F7E3DC}</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59.7</c:v>
                </c:pt>
                <c:pt idx="16">
                  <c:v>59.7</c:v>
                </c:pt>
                <c:pt idx="24">
                  <c:v>60.3</c:v>
                </c:pt>
                <c:pt idx="32">
                  <c:v>61.3</c:v>
                </c:pt>
              </c:numCache>
            </c:numRef>
          </c:xVal>
          <c:yVal>
            <c:numRef>
              <c:f>公会計指標分析・財政指標組合せ分析表!$BP$51:$DC$51</c:f>
              <c:numCache>
                <c:formatCode>#,##0.0;"▲ "#,##0.0</c:formatCode>
                <c:ptCount val="40"/>
                <c:pt idx="0">
                  <c:v>18.600000000000001</c:v>
                </c:pt>
                <c:pt idx="8">
                  <c:v>13</c:v>
                </c:pt>
              </c:numCache>
            </c:numRef>
          </c:yVal>
          <c:smooth val="0"/>
          <c:extLst xmlns:c16r2="http://schemas.microsoft.com/office/drawing/2015/06/chart">
            <c:ext xmlns:c16="http://schemas.microsoft.com/office/drawing/2014/chart" uri="{C3380CC4-5D6E-409C-BE32-E72D297353CC}">
              <c16:uniqueId val="{00000009-7ED6-43F0-8A1E-DD17C68D20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ED6-43F0-8A1E-DD17C68D2016}"/>
                </c:ext>
                <c:ext xmlns:c15="http://schemas.microsoft.com/office/drawing/2012/chart" uri="{CE6537A1-D6FC-4f65-9D91-7224C49458BB}">
                  <c15:dlblFieldTable>
                    <c15:dlblFTEntry>
                      <c15:txfldGUID>{7DF41847-B610-40CB-885E-6C3DECC68C67}</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ED6-43F0-8A1E-DD17C68D2016}"/>
                </c:ext>
                <c:ext xmlns:c15="http://schemas.microsoft.com/office/drawing/2012/chart" uri="{CE6537A1-D6FC-4f65-9D91-7224C49458BB}">
                  <c15:dlblFieldTable>
                    <c15:dlblFTEntry>
                      <c15:txfldGUID>{B0CC03E2-C2C2-4F23-B1D2-5FE0284FCDA4}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ED6-43F0-8A1E-DD17C68D2016}"/>
                </c:ext>
                <c:ext xmlns:c15="http://schemas.microsoft.com/office/drawing/2012/chart" uri="{CE6537A1-D6FC-4f65-9D91-7224C49458BB}">
                  <c15:dlblFieldTable>
                    <c15:dlblFTEntry>
                      <c15:txfldGUID>{8F125562-BB4E-4815-9070-AAA730F3517A}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ED6-43F0-8A1E-DD17C68D2016}"/>
                </c:ext>
                <c:ext xmlns:c15="http://schemas.microsoft.com/office/drawing/2012/chart" uri="{CE6537A1-D6FC-4f65-9D91-7224C49458BB}">
                  <c15:dlblFieldTable>
                    <c15:dlblFTEntry>
                      <c15:txfldGUID>{DB42F156-7BD4-40CC-873E-394C33C1914F}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ED6-43F0-8A1E-DD17C68D2016}"/>
                </c:ext>
                <c:ext xmlns:c15="http://schemas.microsoft.com/office/drawing/2012/chart" uri="{CE6537A1-D6FC-4f65-9D91-7224C49458BB}">
                  <c15:dlblFieldTable>
                    <c15:dlblFTEntry>
                      <c15:txfldGUID>{B88F4D35-1959-48F9-A032-A066E6AE3D1F}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ED6-43F0-8A1E-DD17C68D2016}"/>
                </c:ext>
                <c:ext xmlns:c15="http://schemas.microsoft.com/office/drawing/2012/chart" uri="{CE6537A1-D6FC-4f65-9D91-7224C49458BB}">
                  <c15:dlblFieldTable>
                    <c15:dlblFTEntry>
                      <c15:txfldGUID>{DE01BC73-D02F-4CBB-BFB8-4DF8E696EC84}</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ED6-43F0-8A1E-DD17C68D2016}"/>
                </c:ext>
                <c:ext xmlns:c15="http://schemas.microsoft.com/office/drawing/2012/chart" uri="{CE6537A1-D6FC-4f65-9D91-7224C49458BB}">
                  <c15:dlblFieldTable>
                    <c15:dlblFTEntry>
                      <c15:txfldGUID>{D247B608-083C-4DC9-9CDD-3AC68F02181B}</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ED6-43F0-8A1E-DD17C68D2016}"/>
                </c:ext>
                <c:ext xmlns:c15="http://schemas.microsoft.com/office/drawing/2012/chart" uri="{CE6537A1-D6FC-4f65-9D91-7224C49458BB}">
                  <c15:dlblFieldTable>
                    <c15:dlblFTEntry>
                      <c15:txfldGUID>{52CC9E23-A28C-4BBE-A2A2-16F3ACEB2919}</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ED6-43F0-8A1E-DD17C68D2016}"/>
                </c:ext>
                <c:ext xmlns:c15="http://schemas.microsoft.com/office/drawing/2012/chart" uri="{CE6537A1-D6FC-4f65-9D91-7224C49458BB}">
                  <c15:dlblFieldTable>
                    <c15:dlblFTEntry>
                      <c15:txfldGUID>{94E62F27-F2ED-4EBB-9CE3-CECC44E983F4}</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xmlns:c16r2="http://schemas.microsoft.com/office/drawing/2015/06/chart">
            <c:ext xmlns:c16="http://schemas.microsoft.com/office/drawing/2014/chart" uri="{C3380CC4-5D6E-409C-BE32-E72D297353CC}">
              <c16:uniqueId val="{00000013-7ED6-43F0-8A1E-DD17C68D2016}"/>
            </c:ext>
          </c:extLst>
        </c:ser>
        <c:dLbls>
          <c:showLegendKey val="0"/>
          <c:showVal val="1"/>
          <c:showCatName val="0"/>
          <c:showSerName val="0"/>
          <c:showPercent val="0"/>
          <c:showBubbleSize val="0"/>
        </c:dLbls>
        <c:axId val="498965112"/>
        <c:axId val="496011864"/>
      </c:scatterChart>
      <c:valAx>
        <c:axId val="498965112"/>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011864"/>
        <c:crosses val="autoZero"/>
        <c:crossBetween val="midCat"/>
      </c:valAx>
      <c:valAx>
        <c:axId val="496011864"/>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8965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DF7-47E0-B84B-48BBF6110A52}"/>
                </c:ext>
                <c:ext xmlns:c15="http://schemas.microsoft.com/office/drawing/2012/chart" uri="{CE6537A1-D6FC-4f65-9D91-7224C49458BB}">
                  <c15:dlblFieldTable>
                    <c15:dlblFTEntry>
                      <c15:txfldGUID>{562FF67F-5D6B-4B51-8C08-156DE2C893EE}</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DF7-47E0-B84B-48BBF6110A52}"/>
                </c:ext>
                <c:ext xmlns:c15="http://schemas.microsoft.com/office/drawing/2012/chart" uri="{CE6537A1-D6FC-4f65-9D91-7224C49458BB}">
                  <c15:dlblFieldTable>
                    <c15:dlblFTEntry>
                      <c15:txfldGUID>{AD484F54-6A2F-496C-8636-B9046A6524A9}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DF7-47E0-B84B-48BBF6110A52}"/>
                </c:ext>
                <c:ext xmlns:c15="http://schemas.microsoft.com/office/drawing/2012/chart" uri="{CE6537A1-D6FC-4f65-9D91-7224C49458BB}">
                  <c15:dlblFieldTable>
                    <c15:dlblFTEntry>
                      <c15:txfldGUID>{57E3BDEC-995B-45C0-8703-96CA36680DAE}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DF7-47E0-B84B-48BBF6110A52}"/>
                </c:ext>
                <c:ext xmlns:c15="http://schemas.microsoft.com/office/drawing/2012/chart" uri="{CE6537A1-D6FC-4f65-9D91-7224C49458BB}">
                  <c15:dlblFieldTable>
                    <c15:dlblFTEntry>
                      <c15:txfldGUID>{82DE1692-3C08-449D-B278-EF9609286D43}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DF7-47E0-B84B-48BBF6110A52}"/>
                </c:ext>
                <c:ext xmlns:c15="http://schemas.microsoft.com/office/drawing/2012/chart" uri="{CE6537A1-D6FC-4f65-9D91-7224C49458BB}">
                  <c15:dlblFieldTable>
                    <c15:dlblFTEntry>
                      <c15:txfldGUID>{98A46C2D-2E2A-43A0-AA60-E5740650C372}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DF7-47E0-B84B-48BBF6110A52}"/>
                </c:ext>
                <c:ext xmlns:c15="http://schemas.microsoft.com/office/drawing/2012/chart" uri="{CE6537A1-D6FC-4f65-9D91-7224C49458BB}">
                  <c15:dlblFieldTable>
                    <c15:dlblFTEntry>
                      <c15:txfldGUID>{87136658-261D-4E53-917D-29840BBE0834}</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DF7-47E0-B84B-48BBF6110A52}"/>
                </c:ext>
                <c:ext xmlns:c15="http://schemas.microsoft.com/office/drawing/2012/chart" uri="{CE6537A1-D6FC-4f65-9D91-7224C49458BB}">
                  <c15:dlblFieldTable>
                    <c15:dlblFTEntry>
                      <c15:txfldGUID>{9CFF2C83-5E3D-40E6-A8ED-19BE54A11D42}</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DF7-47E0-B84B-48BBF6110A52}"/>
                </c:ext>
                <c:ext xmlns:c15="http://schemas.microsoft.com/office/drawing/2012/chart" uri="{CE6537A1-D6FC-4f65-9D91-7224C49458BB}">
                  <c15:dlblFieldTable>
                    <c15:dlblFTEntry>
                      <c15:txfldGUID>{D4E9EA73-8508-4BB1-9A57-995684460A02}</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DF7-47E0-B84B-48BBF6110A52}"/>
                </c:ext>
                <c:ext xmlns:c15="http://schemas.microsoft.com/office/drawing/2012/chart" uri="{CE6537A1-D6FC-4f65-9D91-7224C49458BB}">
                  <c15:dlblFieldTable>
                    <c15:dlblFTEntry>
                      <c15:txfldGUID>{891F13A2-4C5D-4C79-9982-019B097480D6}</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8.1</c:v>
                </c:pt>
                <c:pt idx="16">
                  <c:v>8.8000000000000007</c:v>
                </c:pt>
                <c:pt idx="24">
                  <c:v>9.4</c:v>
                </c:pt>
                <c:pt idx="32">
                  <c:v>9.1999999999999993</c:v>
                </c:pt>
              </c:numCache>
            </c:numRef>
          </c:xVal>
          <c:yVal>
            <c:numRef>
              <c:f>公会計指標分析・財政指標組合せ分析表!$BP$73:$DC$73</c:f>
              <c:numCache>
                <c:formatCode>#,##0.0;"▲ "#,##0.0</c:formatCode>
                <c:ptCount val="40"/>
                <c:pt idx="0">
                  <c:v>18.600000000000001</c:v>
                </c:pt>
                <c:pt idx="8">
                  <c:v>13</c:v>
                </c:pt>
              </c:numCache>
            </c:numRef>
          </c:yVal>
          <c:smooth val="0"/>
          <c:extLst xmlns:c16r2="http://schemas.microsoft.com/office/drawing/2015/06/chart">
            <c:ext xmlns:c16="http://schemas.microsoft.com/office/drawing/2014/chart" uri="{C3380CC4-5D6E-409C-BE32-E72D297353CC}">
              <c16:uniqueId val="{00000009-EDF7-47E0-B84B-48BBF6110A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DF7-47E0-B84B-48BBF6110A52}"/>
                </c:ext>
                <c:ext xmlns:c15="http://schemas.microsoft.com/office/drawing/2012/chart" uri="{CE6537A1-D6FC-4f65-9D91-7224C49458BB}">
                  <c15:dlblFieldTable>
                    <c15:dlblFTEntry>
                      <c15:txfldGUID>{9A5498E6-F639-4C51-8330-DBD0FE53C90D}</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DF7-47E0-B84B-48BBF6110A52}"/>
                </c:ext>
                <c:ext xmlns:c15="http://schemas.microsoft.com/office/drawing/2012/chart" uri="{CE6537A1-D6FC-4f65-9D91-7224C49458BB}">
                  <c15:dlblFieldTable>
                    <c15:dlblFTEntry>
                      <c15:txfldGUID>{C3577887-D81C-46EE-81C4-B5255213C91E}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DF7-47E0-B84B-48BBF6110A52}"/>
                </c:ext>
                <c:ext xmlns:c15="http://schemas.microsoft.com/office/drawing/2012/chart" uri="{CE6537A1-D6FC-4f65-9D91-7224C49458BB}">
                  <c15:dlblFieldTable>
                    <c15:dlblFTEntry>
                      <c15:txfldGUID>{33EB9D0E-4649-49E5-ABB3-8AB8892CDA61}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DF7-47E0-B84B-48BBF6110A52}"/>
                </c:ext>
                <c:ext xmlns:c15="http://schemas.microsoft.com/office/drawing/2012/chart" uri="{CE6537A1-D6FC-4f65-9D91-7224C49458BB}">
                  <c15:dlblFieldTable>
                    <c15:dlblFTEntry>
                      <c15:txfldGUID>{BD80A616-969C-44BA-8BB3-AD76BDFC9F31}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DF7-47E0-B84B-48BBF6110A52}"/>
                </c:ext>
                <c:ext xmlns:c15="http://schemas.microsoft.com/office/drawing/2012/chart" uri="{CE6537A1-D6FC-4f65-9D91-7224C49458BB}">
                  <c15:dlblFieldTable>
                    <c15:dlblFTEntry>
                      <c15:txfldGUID>{2A7FF46B-BC28-4C17-BEC1-9C7101A8805C}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DF7-47E0-B84B-48BBF6110A52}"/>
                </c:ext>
                <c:ext xmlns:c15="http://schemas.microsoft.com/office/drawing/2012/chart" uri="{CE6537A1-D6FC-4f65-9D91-7224C49458BB}">
                  <c15:dlblFieldTable>
                    <c15:dlblFTEntry>
                      <c15:txfldGUID>{F86679BD-E051-4902-A1A6-9882B9A763BE}</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DF7-47E0-B84B-48BBF6110A52}"/>
                </c:ext>
                <c:ext xmlns:c15="http://schemas.microsoft.com/office/drawing/2012/chart" uri="{CE6537A1-D6FC-4f65-9D91-7224C49458BB}">
                  <c15:dlblFieldTable>
                    <c15:dlblFTEntry>
                      <c15:txfldGUID>{0EFF66A8-E9A5-4A04-AB41-88CB6A09EEC7}</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DF7-47E0-B84B-48BBF6110A52}"/>
                </c:ext>
                <c:ext xmlns:c15="http://schemas.microsoft.com/office/drawing/2012/chart" uri="{CE6537A1-D6FC-4f65-9D91-7224C49458BB}">
                  <c15:dlblFieldTable>
                    <c15:dlblFTEntry>
                      <c15:txfldGUID>{7C708047-4232-42DA-9EAF-BE15E747A832}</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DF7-47E0-B84B-48BBF6110A52}"/>
                </c:ext>
                <c:ext xmlns:c15="http://schemas.microsoft.com/office/drawing/2012/chart" uri="{CE6537A1-D6FC-4f65-9D91-7224C49458BB}">
                  <c15:dlblFieldTable>
                    <c15:dlblFTEntry>
                      <c15:txfldGUID>{750F5253-7EFA-4248-A4E5-D858C59344A6}</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xmlns:c16r2="http://schemas.microsoft.com/office/drawing/2015/06/chart">
            <c:ext xmlns:c16="http://schemas.microsoft.com/office/drawing/2014/chart" uri="{C3380CC4-5D6E-409C-BE32-E72D297353CC}">
              <c16:uniqueId val="{00000013-EDF7-47E0-B84B-48BBF6110A52}"/>
            </c:ext>
          </c:extLst>
        </c:ser>
        <c:dLbls>
          <c:showLegendKey val="0"/>
          <c:showVal val="1"/>
          <c:showCatName val="0"/>
          <c:showSerName val="0"/>
          <c:showPercent val="0"/>
          <c:showBubbleSize val="0"/>
        </c:dLbls>
        <c:axId val="505616008"/>
        <c:axId val="511034304"/>
      </c:scatterChart>
      <c:valAx>
        <c:axId val="505616008"/>
        <c:scaling>
          <c:orientation val="maxMin"/>
          <c:max val="8.1999999999999993"/>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034304"/>
        <c:crosses val="autoZero"/>
        <c:crossBetween val="midCat"/>
      </c:valAx>
      <c:valAx>
        <c:axId val="511034304"/>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56160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一般会計の元利償還金は、</a:t>
          </a:r>
          <a:r>
            <a:rPr kumimoji="1" lang="ja-JP" altLang="en-US" sz="1100">
              <a:solidFill>
                <a:schemeClr val="dk1"/>
              </a:solidFill>
              <a:effectLst/>
              <a:latin typeface="+mn-lt"/>
              <a:ea typeface="+mn-ea"/>
              <a:cs typeface="+mn-cs"/>
            </a:rPr>
            <a:t>任意繰上償還の影響等により</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となっている。今後は令和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年度以降に借り入れた災害復旧事業債の償還が開始されることから、高水準で推移すると予想される。　</a:t>
          </a:r>
          <a:endParaRPr lang="ja-JP" altLang="ja-JP" sz="1400">
            <a:effectLst/>
          </a:endParaRPr>
        </a:p>
        <a:p>
          <a:r>
            <a:rPr kumimoji="1" lang="ja-JP" altLang="ja-JP" sz="1100">
              <a:solidFill>
                <a:schemeClr val="dk1"/>
              </a:solidFill>
              <a:effectLst/>
              <a:latin typeface="+mn-lt"/>
              <a:ea typeface="+mn-ea"/>
              <a:cs typeface="+mn-cs"/>
            </a:rPr>
            <a:t>　公営企業における地方債の償還に対する繰入金は水道事業</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下水道事業</a:t>
          </a:r>
          <a:r>
            <a:rPr kumimoji="1" lang="ja-JP" altLang="en-US" sz="1100">
              <a:solidFill>
                <a:schemeClr val="dk1"/>
              </a:solidFill>
              <a:effectLst/>
              <a:latin typeface="+mn-lt"/>
              <a:ea typeface="+mn-ea"/>
              <a:cs typeface="+mn-cs"/>
            </a:rPr>
            <a:t>共に増</a:t>
          </a:r>
          <a:r>
            <a:rPr kumimoji="1" lang="ja-JP" altLang="ja-JP" sz="1100">
              <a:solidFill>
                <a:schemeClr val="dk1"/>
              </a:solidFill>
              <a:effectLst/>
              <a:latin typeface="+mn-lt"/>
              <a:ea typeface="+mn-ea"/>
              <a:cs typeface="+mn-cs"/>
            </a:rPr>
            <a:t>となっており、全体としては、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百万円の増となっている。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現在行っている災害復旧事業に伴い、償還額の増による数値の悪化は避けられない状況であるため、今後は事業の選択をするとともに、交付税措置のある起債の活用に努める。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当該数値無し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a:t>
          </a:r>
          <a:r>
            <a:rPr kumimoji="1" lang="ja-JP" altLang="en-US" sz="1100">
              <a:solidFill>
                <a:schemeClr val="dk1"/>
              </a:solidFill>
              <a:effectLst/>
              <a:latin typeface="+mn-lt"/>
              <a:ea typeface="+mn-ea"/>
              <a:cs typeface="+mn-cs"/>
            </a:rPr>
            <a:t>緊急自然災害防止対策事業債等が増加したものの、災害復旧事業債や臨時財政対策債を繰上償還したことにより</a:t>
          </a:r>
          <a:r>
            <a:rPr kumimoji="1" lang="en-US" altLang="ja-JP" sz="1100">
              <a:solidFill>
                <a:schemeClr val="dk1"/>
              </a:solidFill>
              <a:effectLst/>
              <a:latin typeface="+mn-lt"/>
              <a:ea typeface="+mn-ea"/>
              <a:cs typeface="+mn-cs"/>
            </a:rPr>
            <a:t>634</a:t>
          </a:r>
          <a:r>
            <a:rPr kumimoji="1" lang="ja-JP" altLang="ja-JP" sz="1100">
              <a:solidFill>
                <a:schemeClr val="dk1"/>
              </a:solidFill>
              <a:effectLst/>
              <a:latin typeface="+mn-lt"/>
              <a:ea typeface="+mn-ea"/>
              <a:cs typeface="+mn-cs"/>
            </a:rPr>
            <a:t>百万円減</a:t>
          </a:r>
          <a:r>
            <a:rPr kumimoji="1" lang="ja-JP" altLang="en-US" sz="1100">
              <a:solidFill>
                <a:schemeClr val="dk1"/>
              </a:solidFill>
              <a:effectLst/>
              <a:latin typeface="+mn-lt"/>
              <a:ea typeface="+mn-ea"/>
              <a:cs typeface="+mn-cs"/>
            </a:rPr>
            <a:t>となった。その他についても前年度より減となっており</a:t>
          </a:r>
          <a:r>
            <a:rPr kumimoji="1" lang="ja-JP" altLang="ja-JP" sz="1100">
              <a:solidFill>
                <a:schemeClr val="dk1"/>
              </a:solidFill>
              <a:effectLst/>
              <a:latin typeface="+mn-lt"/>
              <a:ea typeface="+mn-ea"/>
              <a:cs typeface="+mn-cs"/>
            </a:rPr>
            <a:t>、将来負担額は、</a:t>
          </a:r>
          <a:r>
            <a:rPr kumimoji="1" lang="en-US" altLang="ja-JP" sz="1100">
              <a:solidFill>
                <a:schemeClr val="dk1"/>
              </a:solidFill>
              <a:effectLst/>
              <a:latin typeface="+mn-lt"/>
              <a:ea typeface="+mn-ea"/>
              <a:cs typeface="+mn-cs"/>
            </a:rPr>
            <a:t>1,310</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充当可能基金はふるさと応援寄付金による地域振興基金の</a:t>
          </a:r>
          <a:r>
            <a:rPr kumimoji="1" lang="ja-JP" altLang="ja-JP" sz="1100">
              <a:solidFill>
                <a:schemeClr val="dk1"/>
              </a:solidFill>
              <a:effectLst/>
              <a:latin typeface="+mn-lt"/>
              <a:ea typeface="+mn-ea"/>
              <a:cs typeface="+mn-cs"/>
            </a:rPr>
            <a:t>積立増等により、</a:t>
          </a:r>
          <a:r>
            <a:rPr kumimoji="1" lang="en-US" altLang="ja-JP" sz="1100">
              <a:solidFill>
                <a:schemeClr val="dk1"/>
              </a:solidFill>
              <a:effectLst/>
              <a:latin typeface="+mn-lt"/>
              <a:ea typeface="+mn-ea"/>
              <a:cs typeface="+mn-cs"/>
            </a:rPr>
            <a:t>709</a:t>
          </a:r>
          <a:r>
            <a:rPr kumimoji="1" lang="ja-JP" altLang="ja-JP" sz="1100">
              <a:solidFill>
                <a:schemeClr val="dk1"/>
              </a:solidFill>
              <a:effectLst/>
              <a:latin typeface="+mn-lt"/>
              <a:ea typeface="+mn-ea"/>
              <a:cs typeface="+mn-cs"/>
            </a:rPr>
            <a:t>百万円増となり、充当可能財源等は、</a:t>
          </a:r>
          <a:r>
            <a:rPr kumimoji="1" lang="en-US" altLang="ja-JP" sz="1100">
              <a:solidFill>
                <a:schemeClr val="dk1"/>
              </a:solidFill>
              <a:effectLst/>
              <a:latin typeface="+mn-lt"/>
              <a:ea typeface="+mn-ea"/>
              <a:cs typeface="+mn-cs"/>
            </a:rPr>
            <a:t>771</a:t>
          </a:r>
          <a:r>
            <a:rPr kumimoji="1" lang="ja-JP" altLang="ja-JP" sz="1100">
              <a:solidFill>
                <a:schemeClr val="dk1"/>
              </a:solidFill>
              <a:effectLst/>
              <a:latin typeface="+mn-lt"/>
              <a:ea typeface="+mn-ea"/>
              <a:cs typeface="+mn-cs"/>
            </a:rPr>
            <a:t>百万円増加している。</a:t>
          </a:r>
          <a:endParaRPr lang="ja-JP" altLang="ja-JP" sz="1400">
            <a:effectLst/>
          </a:endParaRPr>
        </a:p>
        <a:p>
          <a:r>
            <a:rPr kumimoji="1" lang="ja-JP" altLang="ja-JP" sz="1100">
              <a:solidFill>
                <a:schemeClr val="dk1"/>
              </a:solidFill>
              <a:effectLst/>
              <a:latin typeface="+mn-lt"/>
              <a:ea typeface="+mn-ea"/>
              <a:cs typeface="+mn-cs"/>
            </a:rPr>
            <a:t>　今後は災害復旧事業債の借入に伴い、将来負担比率の増が見込まれるため、その他の事業については投資事業を厳密に精査し、起債額の抑制に努めつつ、基金の適切な一括運用の運用益により減債基金への積立等を行い後年度の償還に備え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福岡県朝倉市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普通交付税において創設された臨時財政対策債償還基金費を積み立てたほか、ふるさと応援寄附金等</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地域振興基金へ積み立</a:t>
          </a:r>
          <a:r>
            <a:rPr kumimoji="1" lang="ja-JP" altLang="en-US" sz="1100">
              <a:solidFill>
                <a:schemeClr val="dk1"/>
              </a:solidFill>
              <a:effectLst/>
              <a:latin typeface="+mn-lt"/>
              <a:ea typeface="+mn-ea"/>
              <a:cs typeface="+mn-cs"/>
            </a:rPr>
            <a:t>てた。さらに、</a:t>
          </a:r>
          <a:r>
            <a:rPr kumimoji="1" lang="ja-JP" altLang="ja-JP" sz="1100">
              <a:solidFill>
                <a:schemeClr val="dk1"/>
              </a:solidFill>
              <a:effectLst/>
              <a:latin typeface="+mn-lt"/>
              <a:ea typeface="+mn-ea"/>
              <a:cs typeface="+mn-cs"/>
            </a:rPr>
            <a:t>施設の老朽化対策等に向けて公共施設等整備基金</a:t>
          </a:r>
          <a:r>
            <a:rPr kumimoji="1" lang="ja-JP" altLang="en-US" sz="1100">
              <a:solidFill>
                <a:schemeClr val="dk1"/>
              </a:solidFill>
              <a:effectLst/>
              <a:latin typeface="+mn-lt"/>
              <a:ea typeface="+mn-ea"/>
              <a:cs typeface="+mn-cs"/>
            </a:rPr>
            <a:t>への積み立てや森林整備のための譲与税を森林環境譲与税基金へ積み立てたことが</a:t>
          </a:r>
          <a:r>
            <a:rPr kumimoji="1" lang="ja-JP" altLang="ja-JP" sz="1100">
              <a:solidFill>
                <a:schemeClr val="dk1"/>
              </a:solidFill>
              <a:effectLst/>
              <a:latin typeface="+mn-lt"/>
              <a:ea typeface="+mn-ea"/>
              <a:cs typeface="+mn-cs"/>
            </a:rPr>
            <a:t>基金全体の増の主な要因である。災害復旧事業により多額の事業費が必要となっているが、特別交付税の増額交付等や災害復旧を優先するため事業を一部中止したことにより、取崩し額を抑えることができ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災害からの復旧・復興は</a:t>
          </a:r>
          <a:r>
            <a:rPr kumimoji="1" lang="ja-JP" altLang="en-US" sz="1100">
              <a:solidFill>
                <a:schemeClr val="dk1"/>
              </a:solidFill>
              <a:effectLst/>
              <a:latin typeface="+mn-lt"/>
              <a:ea typeface="+mn-ea"/>
              <a:cs typeface="+mn-cs"/>
            </a:rPr>
            <a:t>今後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かかることが予想され、その間多額の一般財源が必要となる見込みである。また、復旧が終息に向かえば現在凍結している大型事業の再開も予定している。よって、今後基金の取崩しが増加することが考えられる。</a:t>
          </a:r>
          <a:endParaRPr lang="ja-JP" altLang="ja-JP" sz="1400">
            <a:effectLst/>
          </a:endParaRPr>
        </a:p>
        <a:p>
          <a:r>
            <a:rPr kumimoji="1" lang="ja-JP" altLang="ja-JP" sz="1100">
              <a:solidFill>
                <a:schemeClr val="dk1"/>
              </a:solidFill>
              <a:effectLst/>
              <a:latin typeface="+mn-lt"/>
              <a:ea typeface="+mn-ea"/>
              <a:cs typeface="+mn-cs"/>
            </a:rPr>
            <a:t>　ふるさと応援寄附金への取り組みや、交付税措置のある起債の活用等、可能な限り財源の確保に努めるとともに、最小限の支出となるように事業を精査していく。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・公共施設等整備基金　　</a:t>
          </a:r>
          <a:r>
            <a:rPr lang="ja-JP" altLang="ja-JP" sz="1100">
              <a:solidFill>
                <a:schemeClr val="dk1"/>
              </a:solidFill>
              <a:effectLst/>
              <a:latin typeface="+mn-lt"/>
              <a:ea typeface="+mn-ea"/>
              <a:cs typeface="+mn-cs"/>
            </a:rPr>
            <a:t>朝倉市における教育施設、庁舎施設、福祉施設その他公共施設の整備に資するため</a:t>
          </a:r>
          <a:endParaRPr lang="ja-JP" altLang="ja-JP" sz="1400">
            <a:effectLst/>
          </a:endParaRPr>
        </a:p>
        <a:p>
          <a:r>
            <a:rPr kumimoji="1" lang="ja-JP" altLang="ja-JP" sz="1100">
              <a:solidFill>
                <a:schemeClr val="dk1"/>
              </a:solidFill>
              <a:effectLst/>
              <a:latin typeface="+mn-lt"/>
              <a:ea typeface="+mn-ea"/>
              <a:cs typeface="+mn-cs"/>
            </a:rPr>
            <a:t>　・地域振興基金　　　　　</a:t>
          </a:r>
          <a:r>
            <a:rPr lang="ja-JP" altLang="ja-JP" sz="1100">
              <a:solidFill>
                <a:schemeClr val="dk1"/>
              </a:solidFill>
              <a:effectLst/>
              <a:latin typeface="+mn-lt"/>
              <a:ea typeface="+mn-ea"/>
              <a:cs typeface="+mn-cs"/>
            </a:rPr>
            <a:t>地域振興の促進と事業の円滑な実施を図るため</a:t>
          </a:r>
          <a:endParaRPr lang="ja-JP" altLang="ja-JP" sz="1400">
            <a:effectLst/>
          </a:endParaRPr>
        </a:p>
        <a:p>
          <a:r>
            <a:rPr kumimoji="1" lang="ja-JP" altLang="ja-JP" sz="1100">
              <a:solidFill>
                <a:schemeClr val="dk1"/>
              </a:solidFill>
              <a:effectLst/>
              <a:latin typeface="+mn-lt"/>
              <a:ea typeface="+mn-ea"/>
              <a:cs typeface="+mn-cs"/>
            </a:rPr>
            <a:t>　・まちづくり振興基金　　</a:t>
          </a:r>
          <a:r>
            <a:rPr lang="ja-JP" altLang="ja-JP" sz="1100">
              <a:solidFill>
                <a:schemeClr val="dk1"/>
              </a:solidFill>
              <a:effectLst/>
              <a:latin typeface="+mn-lt"/>
              <a:ea typeface="+mn-ea"/>
              <a:cs typeface="+mn-cs"/>
            </a:rPr>
            <a:t>市民の連帯の強化及び市民主体による地域振興を図り、明るく豊かなまちづくりに資するため</a:t>
          </a:r>
          <a:endParaRPr lang="ja-JP" altLang="ja-JP" sz="1400">
            <a:effectLst/>
          </a:endParaRPr>
        </a:p>
        <a:p>
          <a:r>
            <a:rPr lang="ja-JP" altLang="ja-JP" sz="1100">
              <a:solidFill>
                <a:schemeClr val="dk1"/>
              </a:solidFill>
              <a:effectLst/>
              <a:latin typeface="+mn-lt"/>
              <a:ea typeface="+mn-ea"/>
              <a:cs typeface="+mn-cs"/>
            </a:rPr>
            <a:t>　・小石原川ダム水源地域整備基金　　小石原川ダムに係る水源地域の生活環境等の整備事業に要する経費に充てるため</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年度及び</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年度に受け入れたふるさと応援寄附金を地方創生等の事業や返礼品等の経費に充当するため約</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億円を取り崩した一方で、令</a:t>
          </a:r>
          <a:endParaRPr lang="ja-JP" altLang="ja-JP" sz="1400">
            <a:effectLst/>
          </a:endParaRPr>
        </a:p>
        <a:p>
          <a:r>
            <a:rPr kumimoji="1" lang="ja-JP" altLang="ja-JP" sz="1100">
              <a:solidFill>
                <a:schemeClr val="dk1"/>
              </a:solidFill>
              <a:effectLst/>
              <a:latin typeface="+mn-lt"/>
              <a:ea typeface="+mn-ea"/>
              <a:cs typeface="+mn-cs"/>
            </a:rPr>
            <a:t>　　　　　　　　　　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年度のふるさと応援寄附金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24.9</a:t>
          </a:r>
          <a:r>
            <a:rPr kumimoji="1" lang="ja-JP" altLang="ja-JP" sz="1100">
              <a:solidFill>
                <a:schemeClr val="dk1"/>
              </a:solidFill>
              <a:effectLst/>
              <a:latin typeface="+mn-lt"/>
              <a:ea typeface="+mn-ea"/>
              <a:cs typeface="+mn-cs"/>
            </a:rPr>
            <a:t>億円を積み立てたことにより増加している。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・公共施設等整備基金　　今後の職員用</a:t>
          </a:r>
          <a:r>
            <a:rPr kumimoji="1" lang="en-US" altLang="ja-JP" sz="1100">
              <a:solidFill>
                <a:schemeClr val="dk1"/>
              </a:solidFill>
              <a:effectLst/>
              <a:latin typeface="+mn-lt"/>
              <a:ea typeface="+mn-ea"/>
              <a:cs typeface="+mn-cs"/>
            </a:rPr>
            <a:t>PC</a:t>
          </a:r>
          <a:r>
            <a:rPr kumimoji="1" lang="ja-JP" altLang="ja-JP" sz="1100">
              <a:solidFill>
                <a:schemeClr val="dk1"/>
              </a:solidFill>
              <a:effectLst/>
              <a:latin typeface="+mn-lt"/>
              <a:ea typeface="+mn-ea"/>
              <a:cs typeface="+mn-cs"/>
            </a:rPr>
            <a:t>の更新やシステム更新費用、施設整備等のため約</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億円の積立を行ったため増加している。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・小石原川ダム水源地域整備基金　　小石原川ダム関連事業として約</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億円の取崩しを行ったため減少している。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・地域振興基金　　多様化する地域のニーズに対応するための各種事業に必要な財源として、計画的に積立を行う。</a:t>
          </a:r>
          <a:endParaRPr lang="ja-JP" altLang="ja-JP" sz="1400">
            <a:effectLst/>
          </a:endParaRPr>
        </a:p>
        <a:p>
          <a:r>
            <a:rPr kumimoji="1" lang="ja-JP" altLang="ja-JP" sz="1100">
              <a:solidFill>
                <a:schemeClr val="dk1"/>
              </a:solidFill>
              <a:effectLst/>
              <a:latin typeface="+mn-lt"/>
              <a:ea typeface="+mn-ea"/>
              <a:cs typeface="+mn-cs"/>
            </a:rPr>
            <a:t>　・公共施設等整備基金　　施設の老朽化対応に加え、概ね５年に１度のＰＣ更新や、情報システムの更新に多額の費用を要するため、計画的に積立を行う。</a:t>
          </a:r>
          <a:endParaRPr lang="ja-JP" altLang="ja-JP" sz="1400">
            <a:effectLst/>
          </a:endParaRPr>
        </a:p>
        <a:p>
          <a:r>
            <a:rPr kumimoji="1" lang="ja-JP" altLang="ja-JP" sz="1100">
              <a:solidFill>
                <a:schemeClr val="dk1"/>
              </a:solidFill>
              <a:effectLst/>
              <a:latin typeface="+mn-lt"/>
              <a:ea typeface="+mn-ea"/>
              <a:cs typeface="+mn-cs"/>
            </a:rPr>
            <a:t>　・小石原川ダム水源地域整備基金　　小石原川ダム関連事業が令和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年度をもって終了することから、基金の廃止を予定している。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取崩しが不要であったことに加えて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災害寄附金等を積み立てた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前年度と比較して増となった。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今後も災害復旧事業を行う必要があるが、特別交付税や寄付金等の財源確保が難しいことから、財源として財政調整基金に依存することが想定される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歳出の抑制や新たな財源の確保に努め、財政調整基金の取崩しを最低限に抑える。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繰上償還の財源として取崩しを実施したため前年度と比較して減となった。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今後災害復旧事業債等の起債の償還が増加するため、将来負担を少しでも削減できるよう計画的に繰上償還等を行うための財源として活用する。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380DE7AC-F197-4DD7-9992-F3CD85394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42A28BC5-9849-47DB-8372-BE4C5C9F30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xmlns="" id="{2DB010B4-5727-4AAB-A989-75C8DE903C6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xmlns="" id="{A30AB017-08B8-4AF9-BBD1-D5B4B587ABA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xmlns="" id="{4AC71243-218F-4A5C-B095-21C54836836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xmlns="" id="{93FE7827-247C-496E-8082-C2C996A623E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xmlns="" id="{3CA55A72-3FC9-4917-BA1A-265118B95B0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xmlns="" id="{9819824B-35C9-453C-AD14-9C97B4664D3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xmlns="" id="{7B54185F-12BE-484E-BB8E-7561AE73497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xmlns="" id="{2AEB61AF-1001-4286-8596-CE6CA294D68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xmlns="" id="{6671AB9C-85E9-4E86-A03E-FCE018E3A9B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xmlns="" id="{D7F09FD2-F1A6-46DE-B4B6-EC8D7D1505D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xmlns="" id="{5B4FF51E-6C39-488D-9C30-479A08ED0B5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xmlns="" id="{DBE53DF5-9D2C-4589-ABFC-62C6D8166F5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xmlns="" id="{502831B2-D80D-4824-BF04-B13E974EA2B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xmlns="" id="{C23BDBB4-26E8-420C-9341-CBB6E8F871E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xmlns="" id="{3758885A-9619-466B-9A41-811962BA6A6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xmlns="" id="{D5BF5D36-A397-48E3-A0A6-DA6E2F22212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51,468
50,778
246.71
42,420,072
40,707,843
958,627
16,044,647
30,794,163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xmlns="" id="{68E044F0-09D4-4FBF-AFFF-AD339D39524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xmlns="" id="{1D135E7C-23B6-499F-B08B-A41C4DF0FFF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xmlns="" id="{2B8F1ADD-C2F0-48F8-9002-2E7B0F9DF49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xmlns="" id="{F63C09C1-84A0-4AC5-83E7-0060E1CF84B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xmlns="" id="{44901C9B-EDC2-41AA-B9A8-2BFE3AE34D5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xmlns="" id="{4A97FC07-B2AA-469D-AA0D-AE8D6EEDF16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xmlns="" id="{FE4491E6-0262-485A-B6CE-72BC13B3DB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xmlns="" id="{BAD7D1DE-FD43-462B-947A-8BD2803DACE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xmlns="" id="{4BF099EB-D7C3-48BE-A04E-1E30A7AC0D4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xmlns="" id="{674DBD69-A7F0-4EFF-88DA-4ECDF492A0C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xmlns="" id="{10ED0EE5-3528-4A2F-AF3B-A36D7AD2C42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xmlns="" id="{394603E2-CBD2-4904-90F3-15181467F0F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xmlns="" id="{941DE927-3E20-4297-94B3-7CDB17B7707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xmlns="" id="{05EC6F2D-4A02-4D5F-84F0-3A9A4166EF6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xmlns="" id="{95AB4E95-94B4-44E7-A78A-C5F6C1D10A5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xmlns="" id="{9931F588-0EFC-4B3D-BD1D-A0671F1F3F9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xmlns="" id="{1C95D114-3D44-4257-9423-16FE3A8309C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xmlns="" id="{B84DDFBA-B6C8-45EF-A8F0-65E2F6AF83C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xmlns="" id="{09EDEC18-82C8-4492-A3E3-A58A7968061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xmlns="" id="{30CF2C1F-5EFC-4ABC-8320-0627791B0E9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xmlns="" id="{3021F559-E0B4-4505-A326-56585E3FD7E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xmlns="" id="{7E66836D-37E3-4199-97DF-DFBD3D7F600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xmlns="" id="{C0A451BE-F1FB-44EA-941B-EA601939382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xmlns="" id="{18BFA99B-9B06-49D1-97FC-C9BB6134A4B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xmlns="" id="{9308DEF6-892C-4F4E-9E1D-CB6260AEF9D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xmlns="" id="{E0DE1814-6BA4-4B40-99AB-9808CADA1E0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xmlns="" id="{461AD278-FA6E-4863-AC82-74A061A57BE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xmlns="" id="{48108439-BDAF-42C3-98E8-FBA5B8EE5A1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xmlns="" id="{A0700D7E-095C-47D3-8F80-93A3E7710D8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xmlns="" id="{F3385283-EE39-49FE-A4C7-7C7B2DA5742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xmlns="" id="{79177A32-2D69-42B4-AE8D-0136A57FC77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xmlns="" id="{EF391DDB-D4EC-441B-A7CF-5CB25425DA1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xmlns="" id="{E7DE2740-F0D1-4DEF-B7EC-B425D16044D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xmlns="" id="{5EE4B582-2D5F-4831-B4A2-6AD285B6385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xmlns="" id="{0DB8D328-9A94-49D6-A048-901315F5E5D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有形固定資産減価償却率は類似団体とほぼ同水準となっているが、市町村合併により市内に同様の施設が存在しており</a:t>
          </a:r>
          <a:r>
            <a:rPr lang="ja-JP" altLang="ja-JP" sz="1100">
              <a:solidFill>
                <a:schemeClr val="dk1"/>
              </a:solidFill>
              <a:effectLst/>
              <a:latin typeface="+mn-lt"/>
              <a:ea typeface="+mn-ea"/>
              <a:cs typeface="+mn-cs"/>
            </a:rPr>
            <a:t>年数の経過とともに古くなった資産に対する修繕コストが増加するといった課題を抱えている。</a:t>
          </a:r>
          <a:endParaRPr lang="ja-JP" altLang="ja-JP">
            <a:effectLst/>
          </a:endParaRPr>
        </a:p>
        <a:p>
          <a:r>
            <a:rPr lang="ja-JP" altLang="ja-JP" sz="1100">
              <a:solidFill>
                <a:schemeClr val="dk1"/>
              </a:solidFill>
              <a:effectLst/>
              <a:latin typeface="+mn-lt"/>
              <a:ea typeface="+mn-ea"/>
              <a:cs typeface="+mn-cs"/>
            </a:rPr>
            <a:t>今後は、適正かつ効率的な維持管理を行うとともに施設の統廃合を含め長寿命化による施設改修・更新に取り組む。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xmlns="" id="{786B59E4-E4BC-49F7-8BEA-36C117B79CF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xmlns="" id="{5B8B2719-8566-4384-9B19-95CB556C347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xmlns="" id="{6D3B3B9A-C2E9-4B1A-A890-757C112BA2C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xmlns="" id="{F95A0F92-4FEB-42D9-BE07-F19B7501500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xmlns="" id="{CD898AC9-243C-42DE-87FE-9F7A6645B8E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xmlns="" id="{3009F082-AE30-445B-B935-E384D6E971E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xmlns="" id="{73A79A65-CAA0-49E6-B47B-72F5457C891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xmlns="" id="{6FA83063-A54A-44A9-9481-796A98CDE6B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xmlns="" id="{AAE09F7F-C757-47BA-B9BD-A604FB008C1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xmlns="" id="{4D2B69E2-2879-44FD-9145-AE5EE90718A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xmlns="" id="{0FB1BC68-985D-42E2-A4CF-4007141676E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xmlns="" id="{D544F4BC-214E-4303-8B46-DAC99F09E6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xmlns="" id="{822DB754-400C-4A03-B5F4-EA15F3B3DCF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xmlns="" id="{CB171034-B152-4AA5-BBB0-7AE928518AB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xmlns="" id="{CB72294B-D1AD-460E-9BF0-1CC0657F4CE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xmlns="" id="{ADA46F89-1EB1-4802-AEE6-71CA1C69C98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71" name="直線コネクタ 70">
          <a:extLst>
            <a:ext uri="{FF2B5EF4-FFF2-40B4-BE49-F238E27FC236}">
              <a16:creationId xmlns:a16="http://schemas.microsoft.com/office/drawing/2014/main" xmlns="" id="{C14284DF-A573-4828-8148-8905CDECBC4E}"/>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2" name="有形固定資産減価償却率最小値テキスト">
          <a:extLst>
            <a:ext uri="{FF2B5EF4-FFF2-40B4-BE49-F238E27FC236}">
              <a16:creationId xmlns:a16="http://schemas.microsoft.com/office/drawing/2014/main" xmlns="" id="{9483B791-B89B-445D-A8D3-03D172583DF1}"/>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3" name="直線コネクタ 72">
          <a:extLst>
            <a:ext uri="{FF2B5EF4-FFF2-40B4-BE49-F238E27FC236}">
              <a16:creationId xmlns:a16="http://schemas.microsoft.com/office/drawing/2014/main" xmlns="" id="{70965BD3-581D-4C87-BAEA-C72180A9367F}"/>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4" name="有形固定資産減価償却率最大値テキスト">
          <a:extLst>
            <a:ext uri="{FF2B5EF4-FFF2-40B4-BE49-F238E27FC236}">
              <a16:creationId xmlns:a16="http://schemas.microsoft.com/office/drawing/2014/main" xmlns="" id="{9CB3498E-2DCA-4378-AE2F-F5C2B10965C9}"/>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5" name="直線コネクタ 74">
          <a:extLst>
            <a:ext uri="{FF2B5EF4-FFF2-40B4-BE49-F238E27FC236}">
              <a16:creationId xmlns:a16="http://schemas.microsoft.com/office/drawing/2014/main" xmlns="" id="{B502D3A5-21EC-4870-9E0C-CA002AC51260}"/>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6" name="有形固定資産減価償却率平均値テキスト">
          <a:extLst>
            <a:ext uri="{FF2B5EF4-FFF2-40B4-BE49-F238E27FC236}">
              <a16:creationId xmlns:a16="http://schemas.microsoft.com/office/drawing/2014/main" xmlns="" id="{3484B54E-55D9-40DD-B9CA-53455479F390}"/>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a:extLst>
            <a:ext uri="{FF2B5EF4-FFF2-40B4-BE49-F238E27FC236}">
              <a16:creationId xmlns:a16="http://schemas.microsoft.com/office/drawing/2014/main" xmlns="" id="{A71F065B-2806-4672-9494-D88D25DDCB99}"/>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8" name="フローチャート: 判断 77">
          <a:extLst>
            <a:ext uri="{FF2B5EF4-FFF2-40B4-BE49-F238E27FC236}">
              <a16:creationId xmlns:a16="http://schemas.microsoft.com/office/drawing/2014/main" xmlns="" id="{974D6AC2-9BCC-46E3-9A57-5549E860D1F6}"/>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9" name="フローチャート: 判断 78">
          <a:extLst>
            <a:ext uri="{FF2B5EF4-FFF2-40B4-BE49-F238E27FC236}">
              <a16:creationId xmlns:a16="http://schemas.microsoft.com/office/drawing/2014/main" xmlns="" id="{40005E9B-F4ED-4C46-8231-C6613BE2FA6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0" name="フローチャート: 判断 79">
          <a:extLst>
            <a:ext uri="{FF2B5EF4-FFF2-40B4-BE49-F238E27FC236}">
              <a16:creationId xmlns:a16="http://schemas.microsoft.com/office/drawing/2014/main" xmlns="" id="{E5AF873F-994D-46CB-84C7-BBB13FD78FE1}"/>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1" name="フローチャート: 判断 80">
          <a:extLst>
            <a:ext uri="{FF2B5EF4-FFF2-40B4-BE49-F238E27FC236}">
              <a16:creationId xmlns:a16="http://schemas.microsoft.com/office/drawing/2014/main" xmlns="" id="{55F02998-E8AB-4B73-948B-EC05A395E24F}"/>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7419B9A-2837-4E94-B93A-8F79704BB19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F7A0F941-8DFF-4129-84FD-8F7E99F3B1F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659CFD51-3556-467C-8EB5-A3F1468172A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5B883614-44F5-43E2-8EDA-BD1738C2E4C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C0E63CFF-D63E-4068-BB6D-3331C2B07FC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87" name="楕円 86">
          <a:extLst>
            <a:ext uri="{FF2B5EF4-FFF2-40B4-BE49-F238E27FC236}">
              <a16:creationId xmlns:a16="http://schemas.microsoft.com/office/drawing/2014/main" xmlns="" id="{C98B2786-BFB8-4861-B6BA-72C3CB12C8E9}"/>
            </a:ext>
          </a:extLst>
        </xdr:cNvPr>
        <xdr:cNvSpPr/>
      </xdr:nvSpPr>
      <xdr:spPr>
        <a:xfrm>
          <a:off x="47117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136330</xdr:rowOff>
    </xdr:from>
    <xdr:ext cx="405111" cy="259045"/>
    <xdr:sp macro="" textlink="">
      <xdr:nvSpPr>
        <xdr:cNvPr id="88" name="有形固定資産減価償却率該当値テキスト">
          <a:extLst>
            <a:ext uri="{FF2B5EF4-FFF2-40B4-BE49-F238E27FC236}">
              <a16:creationId xmlns:a16="http://schemas.microsoft.com/office/drawing/2014/main" xmlns="" id="{A5894007-E228-4A55-BB3A-012E049BEE20}"/>
            </a:ext>
          </a:extLst>
        </xdr:cNvPr>
        <xdr:cNvSpPr txBox="1"/>
      </xdr:nvSpPr>
      <xdr:spPr>
        <a:xfrm>
          <a:off x="4813300" y="587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89" name="楕円 88">
          <a:extLst>
            <a:ext uri="{FF2B5EF4-FFF2-40B4-BE49-F238E27FC236}">
              <a16:creationId xmlns:a16="http://schemas.microsoft.com/office/drawing/2014/main" xmlns="" id="{D8C808F5-7032-4B36-8DA6-26C4AC4A2495}"/>
            </a:ext>
          </a:extLst>
        </xdr:cNvPr>
        <xdr:cNvSpPr/>
      </xdr:nvSpPr>
      <xdr:spPr>
        <a:xfrm>
          <a:off x="4000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128270</xdr:rowOff>
    </xdr:from>
    <xdr:to>
      <xdr:col>23</xdr:col>
      <xdr:colOff>85725</xdr:colOff>
      <xdr:row>30</xdr:row>
      <xdr:rowOff>164253</xdr:rowOff>
    </xdr:to>
    <xdr:cxnSp macro="">
      <xdr:nvCxnSpPr>
        <xdr:cNvPr id="90" name="直線コネクタ 89">
          <a:extLst>
            <a:ext uri="{FF2B5EF4-FFF2-40B4-BE49-F238E27FC236}">
              <a16:creationId xmlns:a16="http://schemas.microsoft.com/office/drawing/2014/main" xmlns="" id="{BB4B7343-ACD8-4CDC-9F5D-7833080F0CAE}"/>
            </a:ext>
          </a:extLst>
        </xdr:cNvPr>
        <xdr:cNvCxnSpPr/>
      </xdr:nvCxnSpPr>
      <xdr:spPr>
        <a:xfrm>
          <a:off x="4051300" y="6043295"/>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55880</xdr:rowOff>
    </xdr:from>
    <xdr:to>
      <xdr:col>15</xdr:col>
      <xdr:colOff>187325</xdr:colOff>
      <xdr:row>30</xdr:row>
      <xdr:rowOff>157480</xdr:rowOff>
    </xdr:to>
    <xdr:sp macro="" textlink="">
      <xdr:nvSpPr>
        <xdr:cNvPr id="91" name="楕円 90">
          <a:extLst>
            <a:ext uri="{FF2B5EF4-FFF2-40B4-BE49-F238E27FC236}">
              <a16:creationId xmlns:a16="http://schemas.microsoft.com/office/drawing/2014/main" xmlns="" id="{36CA4120-832C-42EE-B75F-438E6305D3DE}"/>
            </a:ext>
          </a:extLst>
        </xdr:cNvPr>
        <xdr:cNvSpPr/>
      </xdr:nvSpPr>
      <xdr:spPr>
        <a:xfrm>
          <a:off x="3238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106680</xdr:rowOff>
    </xdr:from>
    <xdr:to>
      <xdr:col>19</xdr:col>
      <xdr:colOff>136525</xdr:colOff>
      <xdr:row>30</xdr:row>
      <xdr:rowOff>128270</xdr:rowOff>
    </xdr:to>
    <xdr:cxnSp macro="">
      <xdr:nvCxnSpPr>
        <xdr:cNvPr id="92" name="直線コネクタ 91">
          <a:extLst>
            <a:ext uri="{FF2B5EF4-FFF2-40B4-BE49-F238E27FC236}">
              <a16:creationId xmlns:a16="http://schemas.microsoft.com/office/drawing/2014/main" xmlns="" id="{D9C5A6B5-DF45-4247-A6C8-6DAB0F6FE791}"/>
            </a:ext>
          </a:extLst>
        </xdr:cNvPr>
        <xdr:cNvCxnSpPr/>
      </xdr:nvCxnSpPr>
      <xdr:spPr>
        <a:xfrm>
          <a:off x="3289300" y="602170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55880</xdr:rowOff>
    </xdr:from>
    <xdr:to>
      <xdr:col>11</xdr:col>
      <xdr:colOff>187325</xdr:colOff>
      <xdr:row>30</xdr:row>
      <xdr:rowOff>157480</xdr:rowOff>
    </xdr:to>
    <xdr:sp macro="" textlink="">
      <xdr:nvSpPr>
        <xdr:cNvPr id="93" name="楕円 92">
          <a:extLst>
            <a:ext uri="{FF2B5EF4-FFF2-40B4-BE49-F238E27FC236}">
              <a16:creationId xmlns:a16="http://schemas.microsoft.com/office/drawing/2014/main" xmlns="" id="{AF10E348-8E78-48B6-882E-0DA671C53DFC}"/>
            </a:ext>
          </a:extLst>
        </xdr:cNvPr>
        <xdr:cNvSpPr/>
      </xdr:nvSpPr>
      <xdr:spPr>
        <a:xfrm>
          <a:off x="2476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30</xdr:row>
      <xdr:rowOff>106680</xdr:rowOff>
    </xdr:to>
    <xdr:cxnSp macro="">
      <xdr:nvCxnSpPr>
        <xdr:cNvPr id="94" name="直線コネクタ 93">
          <a:extLst>
            <a:ext uri="{FF2B5EF4-FFF2-40B4-BE49-F238E27FC236}">
              <a16:creationId xmlns:a16="http://schemas.microsoft.com/office/drawing/2014/main" xmlns="" id="{038F4BEA-BAEE-430E-A3C5-C9C622205569}"/>
            </a:ext>
          </a:extLst>
        </xdr:cNvPr>
        <xdr:cNvCxnSpPr/>
      </xdr:nvCxnSpPr>
      <xdr:spPr>
        <a:xfrm>
          <a:off x="2527300" y="602170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63077</xdr:rowOff>
    </xdr:from>
    <xdr:to>
      <xdr:col>7</xdr:col>
      <xdr:colOff>187325</xdr:colOff>
      <xdr:row>30</xdr:row>
      <xdr:rowOff>164677</xdr:rowOff>
    </xdr:to>
    <xdr:sp macro="" textlink="">
      <xdr:nvSpPr>
        <xdr:cNvPr id="95" name="楕円 94">
          <a:extLst>
            <a:ext uri="{FF2B5EF4-FFF2-40B4-BE49-F238E27FC236}">
              <a16:creationId xmlns:a16="http://schemas.microsoft.com/office/drawing/2014/main" xmlns="" id="{8728C0A6-57E7-4C67-AA9A-41A46529D439}"/>
            </a:ext>
          </a:extLst>
        </xdr:cNvPr>
        <xdr:cNvSpPr/>
      </xdr:nvSpPr>
      <xdr:spPr>
        <a:xfrm>
          <a:off x="1714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106680</xdr:rowOff>
    </xdr:from>
    <xdr:to>
      <xdr:col>11</xdr:col>
      <xdr:colOff>136525</xdr:colOff>
      <xdr:row>30</xdr:row>
      <xdr:rowOff>113877</xdr:rowOff>
    </xdr:to>
    <xdr:cxnSp macro="">
      <xdr:nvCxnSpPr>
        <xdr:cNvPr id="96" name="直線コネクタ 95">
          <a:extLst>
            <a:ext uri="{FF2B5EF4-FFF2-40B4-BE49-F238E27FC236}">
              <a16:creationId xmlns:a16="http://schemas.microsoft.com/office/drawing/2014/main" xmlns="" id="{F4F3B02F-759A-4992-BAF7-F195CE0A954B}"/>
            </a:ext>
          </a:extLst>
        </xdr:cNvPr>
        <xdr:cNvCxnSpPr/>
      </xdr:nvCxnSpPr>
      <xdr:spPr>
        <a:xfrm flipV="1">
          <a:off x="1765300" y="6021705"/>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7" name="n_1aveValue有形固定資産減価償却率">
          <a:extLst>
            <a:ext uri="{FF2B5EF4-FFF2-40B4-BE49-F238E27FC236}">
              <a16:creationId xmlns:a16="http://schemas.microsoft.com/office/drawing/2014/main" xmlns="" id="{1B811639-C8F8-4DE6-A6A6-31C4A4BDBC23}"/>
            </a:ext>
          </a:extLst>
        </xdr:cNvPr>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8" name="n_2aveValue有形固定資産減価償却率">
          <a:extLst>
            <a:ext uri="{FF2B5EF4-FFF2-40B4-BE49-F238E27FC236}">
              <a16:creationId xmlns:a16="http://schemas.microsoft.com/office/drawing/2014/main" xmlns="" id="{9E15EA70-BBC3-431E-B46B-99F96133348C}"/>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9" name="n_3aveValue有形固定資産減価償却率">
          <a:extLst>
            <a:ext uri="{FF2B5EF4-FFF2-40B4-BE49-F238E27FC236}">
              <a16:creationId xmlns:a16="http://schemas.microsoft.com/office/drawing/2014/main" xmlns="" id="{922EB2AF-7B69-452E-9908-676A4FFDACCA}"/>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0" name="n_4aveValue有形固定資産減価償却率">
          <a:extLst>
            <a:ext uri="{FF2B5EF4-FFF2-40B4-BE49-F238E27FC236}">
              <a16:creationId xmlns:a16="http://schemas.microsoft.com/office/drawing/2014/main" xmlns="" id="{A3F6015D-5861-44A3-8272-25C997C70E99}"/>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24147</xdr:rowOff>
    </xdr:from>
    <xdr:ext cx="405111" cy="259045"/>
    <xdr:sp macro="" textlink="">
      <xdr:nvSpPr>
        <xdr:cNvPr id="101" name="n_1mainValue有形固定資産減価償却率">
          <a:extLst>
            <a:ext uri="{FF2B5EF4-FFF2-40B4-BE49-F238E27FC236}">
              <a16:creationId xmlns:a16="http://schemas.microsoft.com/office/drawing/2014/main" xmlns="" id="{B9F14C82-4B1A-4F99-98FF-38B3E1989B6A}"/>
            </a:ext>
          </a:extLst>
        </xdr:cNvPr>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102" name="n_2mainValue有形固定資産減価償却率">
          <a:extLst>
            <a:ext uri="{FF2B5EF4-FFF2-40B4-BE49-F238E27FC236}">
              <a16:creationId xmlns:a16="http://schemas.microsoft.com/office/drawing/2014/main" xmlns="" id="{626F8B31-53F9-4C08-AFBB-BCA22ABFF990}"/>
            </a:ext>
          </a:extLst>
        </xdr:cNvPr>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103" name="n_3mainValue有形固定資産減価償却率">
          <a:extLst>
            <a:ext uri="{FF2B5EF4-FFF2-40B4-BE49-F238E27FC236}">
              <a16:creationId xmlns:a16="http://schemas.microsoft.com/office/drawing/2014/main" xmlns="" id="{530FA281-20A4-42A4-A051-D592BBDD42A0}"/>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155804</xdr:rowOff>
    </xdr:from>
    <xdr:ext cx="405111" cy="259045"/>
    <xdr:sp macro="" textlink="">
      <xdr:nvSpPr>
        <xdr:cNvPr id="104" name="n_4mainValue有形固定資産減価償却率">
          <a:extLst>
            <a:ext uri="{FF2B5EF4-FFF2-40B4-BE49-F238E27FC236}">
              <a16:creationId xmlns:a16="http://schemas.microsoft.com/office/drawing/2014/main" xmlns="" id="{85167796-8F1E-4BC1-96F5-8C21FEEF15F9}"/>
            </a:ext>
          </a:extLst>
        </xdr:cNvPr>
        <xdr:cNvSpPr txBox="1"/>
      </xdr:nvSpPr>
      <xdr:spPr>
        <a:xfrm>
          <a:off x="1562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xmlns="" id="{06902F8F-B320-43A2-A369-2302F3966B8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xmlns="" id="{377B0BEF-2AC8-4232-9D1A-554E38832F5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xmlns="" id="{CCC5BF64-DFAF-4557-B106-2D2D75AC0D1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xmlns="" id="{E4E40C6C-B495-44C9-9172-407448FA341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xmlns="" id="{9ED0D039-F4C9-426F-9B38-E96CC9ED9B4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xmlns="" id="{735BC7B8-13F8-47C6-96A7-7D1BA290C3C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xmlns="" id="{528F2D39-8CC9-47CA-BFD6-C88DE7C54D8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xmlns="" id="{2D806313-EE70-4F64-BDC1-FB8537ECD16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xmlns="" id="{A03A3930-7896-43C8-93AE-3F5EB52DEA2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xmlns="" id="{1FB4FFFA-8BC0-4AE7-8A5A-887B45F6370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xmlns="" id="{DAAF730A-8070-4101-B06D-A73FE4A87FD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xmlns="" id="{CBBF1EC6-5E6F-4E48-822A-64F0D3E4596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xmlns="" id="{19602AB4-55B2-482F-94CE-0B931EC7AA9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142.4</a:t>
          </a:r>
          <a:r>
            <a:rPr kumimoji="1" lang="ja-JP" altLang="ja-JP" sz="1100">
              <a:solidFill>
                <a:schemeClr val="dk1"/>
              </a:solidFill>
              <a:effectLst/>
              <a:latin typeface="+mn-lt"/>
              <a:ea typeface="+mn-ea"/>
              <a:cs typeface="+mn-cs"/>
            </a:rPr>
            <a:t>ポイントの減となっており、類似団体より低い水準となっている。今後も起債の繰上償還、より交付税措置率の高い起債の活用を行うとともに、減債基金への積立等を計画的に行うことで債務償還比率の抑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xmlns="" id="{797D050E-9537-44B4-96B4-662E95A5A25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xmlns="" id="{2955542C-FE4A-4D0F-BCEA-F8B7858A6BE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xmlns="" id="{70FAD789-0222-4567-AD1A-87B37403E8E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xmlns="" id="{CF91A134-7E6A-4B8E-BB15-F674522E751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xmlns="" id="{F7F09DD9-8915-4A68-96D6-F5145BCCD3D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xmlns="" id="{94C32201-2669-4C44-B29F-63CC577B463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xmlns="" id="{F7F1260F-6238-43F6-8DE3-4861A6C0869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xmlns="" id="{55B94284-6576-4FD0-AB83-47801280133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xmlns="" id="{419123C6-AD1E-4417-9AF0-E02FF2BF412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xmlns="" id="{1DFC3580-B0DB-49BA-A35E-9B514146EBD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xmlns="" id="{A469C794-6A0B-4D12-BF46-D2539B52621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xmlns="" id="{356CC8E0-7670-4881-B5B9-0CF88E02C60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xmlns="" id="{98D30178-C74C-4F7A-907E-B8736A5B9B9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xmlns="" id="{0DA79E33-154B-4B68-8CB9-71877ECA3A2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xmlns="" id="{B7EAEBA2-DB6D-447E-87E5-DB996F4F44B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xmlns="" id="{87060716-FA4D-4517-8D99-29767B6E4D7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xmlns="" id="{FEA83EF3-9B17-44AF-88FA-DFFE8AB4A01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35" name="直線コネクタ 134">
          <a:extLst>
            <a:ext uri="{FF2B5EF4-FFF2-40B4-BE49-F238E27FC236}">
              <a16:creationId xmlns:a16="http://schemas.microsoft.com/office/drawing/2014/main" xmlns="" id="{2AB47BFB-AAFB-4FF5-A997-20B97AA49306}"/>
            </a:ext>
          </a:extLst>
        </xdr:cNvPr>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6" name="債務償還比率最小値テキスト">
          <a:extLst>
            <a:ext uri="{FF2B5EF4-FFF2-40B4-BE49-F238E27FC236}">
              <a16:creationId xmlns:a16="http://schemas.microsoft.com/office/drawing/2014/main" xmlns="" id="{AE79CEB2-7740-4957-AAB8-52F52B2F8F98}"/>
            </a:ext>
          </a:extLst>
        </xdr:cNvPr>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7" name="直線コネクタ 136">
          <a:extLst>
            <a:ext uri="{FF2B5EF4-FFF2-40B4-BE49-F238E27FC236}">
              <a16:creationId xmlns:a16="http://schemas.microsoft.com/office/drawing/2014/main" xmlns="" id="{E233CED0-4F47-4035-A2E8-3CD8B396CB6B}"/>
            </a:ext>
          </a:extLst>
        </xdr:cNvPr>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xmlns="" id="{3BCFBF67-162F-4717-BAE1-321D37756197}"/>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xmlns="" id="{9B6300A7-8815-4A9A-A445-0449F3292E4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40" name="債務償還比率平均値テキスト">
          <a:extLst>
            <a:ext uri="{FF2B5EF4-FFF2-40B4-BE49-F238E27FC236}">
              <a16:creationId xmlns:a16="http://schemas.microsoft.com/office/drawing/2014/main" xmlns="" id="{7979C747-3DF5-48AC-9BE0-0B49E2CC5CEC}"/>
            </a:ext>
          </a:extLst>
        </xdr:cNvPr>
        <xdr:cNvSpPr txBox="1"/>
      </xdr:nvSpPr>
      <xdr:spPr>
        <a:xfrm>
          <a:off x="14846300" y="6007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41" name="フローチャート: 判断 140">
          <a:extLst>
            <a:ext uri="{FF2B5EF4-FFF2-40B4-BE49-F238E27FC236}">
              <a16:creationId xmlns:a16="http://schemas.microsoft.com/office/drawing/2014/main" xmlns="" id="{4922F2BE-CDAF-4439-B98A-FF821880CEFD}"/>
            </a:ext>
          </a:extLst>
        </xdr:cNvPr>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2" name="フローチャート: 判断 141">
          <a:extLst>
            <a:ext uri="{FF2B5EF4-FFF2-40B4-BE49-F238E27FC236}">
              <a16:creationId xmlns:a16="http://schemas.microsoft.com/office/drawing/2014/main" xmlns="" id="{4AE20757-9483-4B6E-B8FE-83125997398B}"/>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3" name="フローチャート: 判断 142">
          <a:extLst>
            <a:ext uri="{FF2B5EF4-FFF2-40B4-BE49-F238E27FC236}">
              <a16:creationId xmlns:a16="http://schemas.microsoft.com/office/drawing/2014/main" xmlns="" id="{87A099F9-941F-4AFC-94CE-9DD0399E8A01}"/>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4" name="フローチャート: 判断 143">
          <a:extLst>
            <a:ext uri="{FF2B5EF4-FFF2-40B4-BE49-F238E27FC236}">
              <a16:creationId xmlns:a16="http://schemas.microsoft.com/office/drawing/2014/main" xmlns="" id="{1354DBF9-3AD8-43A6-A798-18A0BAD220E4}"/>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5" name="フローチャート: 判断 144">
          <a:extLst>
            <a:ext uri="{FF2B5EF4-FFF2-40B4-BE49-F238E27FC236}">
              <a16:creationId xmlns:a16="http://schemas.microsoft.com/office/drawing/2014/main" xmlns="" id="{A049B92B-EA3F-467C-ACBF-79B417BABBC1}"/>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E854920E-5EEE-4095-9F27-DC80C33BCE4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xmlns="" id="{17D7A057-4F2E-4A07-A260-23F53FC84DA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0D3F8A53-55D1-4081-8560-AA06A4333A4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B440BF20-F437-4E7D-841F-9941D59F4B8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D5D5599E-D68D-42CB-AA8C-91AFFF788D8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167032</xdr:rowOff>
    </xdr:from>
    <xdr:to>
      <xdr:col>76</xdr:col>
      <xdr:colOff>73025</xdr:colOff>
      <xdr:row>30</xdr:row>
      <xdr:rowOff>97182</xdr:rowOff>
    </xdr:to>
    <xdr:sp macro="" textlink="">
      <xdr:nvSpPr>
        <xdr:cNvPr id="151" name="楕円 150">
          <a:extLst>
            <a:ext uri="{FF2B5EF4-FFF2-40B4-BE49-F238E27FC236}">
              <a16:creationId xmlns:a16="http://schemas.microsoft.com/office/drawing/2014/main" xmlns="" id="{29FB017A-9BF8-46C2-B168-B12518AC2F2A}"/>
            </a:ext>
          </a:extLst>
        </xdr:cNvPr>
        <xdr:cNvSpPr/>
      </xdr:nvSpPr>
      <xdr:spPr>
        <a:xfrm>
          <a:off x="14744700" y="591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18459</xdr:rowOff>
    </xdr:from>
    <xdr:ext cx="469744" cy="259045"/>
    <xdr:sp macro="" textlink="">
      <xdr:nvSpPr>
        <xdr:cNvPr id="152" name="債務償還比率該当値テキスト">
          <a:extLst>
            <a:ext uri="{FF2B5EF4-FFF2-40B4-BE49-F238E27FC236}">
              <a16:creationId xmlns:a16="http://schemas.microsoft.com/office/drawing/2014/main" xmlns="" id="{37328CD4-0A13-44C1-9851-75140FE771EF}"/>
            </a:ext>
          </a:extLst>
        </xdr:cNvPr>
        <xdr:cNvSpPr txBox="1"/>
      </xdr:nvSpPr>
      <xdr:spPr>
        <a:xfrm>
          <a:off x="14846300" y="576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43733</xdr:rowOff>
    </xdr:from>
    <xdr:to>
      <xdr:col>72</xdr:col>
      <xdr:colOff>123825</xdr:colOff>
      <xdr:row>31</xdr:row>
      <xdr:rowOff>145333</xdr:rowOff>
    </xdr:to>
    <xdr:sp macro="" textlink="">
      <xdr:nvSpPr>
        <xdr:cNvPr id="153" name="楕円 152">
          <a:extLst>
            <a:ext uri="{FF2B5EF4-FFF2-40B4-BE49-F238E27FC236}">
              <a16:creationId xmlns:a16="http://schemas.microsoft.com/office/drawing/2014/main" xmlns="" id="{BB2C93FB-E001-414A-A4A8-656C13CCC2ED}"/>
            </a:ext>
          </a:extLst>
        </xdr:cNvPr>
        <xdr:cNvSpPr/>
      </xdr:nvSpPr>
      <xdr:spPr>
        <a:xfrm>
          <a:off x="14033500" y="61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46382</xdr:rowOff>
    </xdr:from>
    <xdr:to>
      <xdr:col>76</xdr:col>
      <xdr:colOff>22225</xdr:colOff>
      <xdr:row>31</xdr:row>
      <xdr:rowOff>94533</xdr:rowOff>
    </xdr:to>
    <xdr:cxnSp macro="">
      <xdr:nvCxnSpPr>
        <xdr:cNvPr id="154" name="直線コネクタ 153">
          <a:extLst>
            <a:ext uri="{FF2B5EF4-FFF2-40B4-BE49-F238E27FC236}">
              <a16:creationId xmlns:a16="http://schemas.microsoft.com/office/drawing/2014/main" xmlns="" id="{EC0803F6-B429-45D2-A153-0BD81D540129}"/>
            </a:ext>
          </a:extLst>
        </xdr:cNvPr>
        <xdr:cNvCxnSpPr/>
      </xdr:nvCxnSpPr>
      <xdr:spPr>
        <a:xfrm flipV="1">
          <a:off x="14084300" y="5961407"/>
          <a:ext cx="711200" cy="21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78586</xdr:rowOff>
    </xdr:from>
    <xdr:to>
      <xdr:col>68</xdr:col>
      <xdr:colOff>123825</xdr:colOff>
      <xdr:row>32</xdr:row>
      <xdr:rowOff>8736</xdr:rowOff>
    </xdr:to>
    <xdr:sp macro="" textlink="">
      <xdr:nvSpPr>
        <xdr:cNvPr id="155" name="楕円 154">
          <a:extLst>
            <a:ext uri="{FF2B5EF4-FFF2-40B4-BE49-F238E27FC236}">
              <a16:creationId xmlns:a16="http://schemas.microsoft.com/office/drawing/2014/main" xmlns="" id="{8962DDE7-808C-4B7B-90E1-618D42D152C8}"/>
            </a:ext>
          </a:extLst>
        </xdr:cNvPr>
        <xdr:cNvSpPr/>
      </xdr:nvSpPr>
      <xdr:spPr>
        <a:xfrm>
          <a:off x="13271500" y="616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94533</xdr:rowOff>
    </xdr:from>
    <xdr:to>
      <xdr:col>72</xdr:col>
      <xdr:colOff>73025</xdr:colOff>
      <xdr:row>31</xdr:row>
      <xdr:rowOff>129386</xdr:rowOff>
    </xdr:to>
    <xdr:cxnSp macro="">
      <xdr:nvCxnSpPr>
        <xdr:cNvPr id="156" name="直線コネクタ 155">
          <a:extLst>
            <a:ext uri="{FF2B5EF4-FFF2-40B4-BE49-F238E27FC236}">
              <a16:creationId xmlns:a16="http://schemas.microsoft.com/office/drawing/2014/main" xmlns="" id="{659F6FDF-6CFA-4584-81DA-7682A992EA6B}"/>
            </a:ext>
          </a:extLst>
        </xdr:cNvPr>
        <xdr:cNvCxnSpPr/>
      </xdr:nvCxnSpPr>
      <xdr:spPr>
        <a:xfrm flipV="1">
          <a:off x="13322300" y="6181008"/>
          <a:ext cx="762000" cy="3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108503</xdr:rowOff>
    </xdr:from>
    <xdr:to>
      <xdr:col>64</xdr:col>
      <xdr:colOff>123825</xdr:colOff>
      <xdr:row>32</xdr:row>
      <xdr:rowOff>38653</xdr:rowOff>
    </xdr:to>
    <xdr:sp macro="" textlink="">
      <xdr:nvSpPr>
        <xdr:cNvPr id="157" name="楕円 156">
          <a:extLst>
            <a:ext uri="{FF2B5EF4-FFF2-40B4-BE49-F238E27FC236}">
              <a16:creationId xmlns:a16="http://schemas.microsoft.com/office/drawing/2014/main" xmlns="" id="{BF23B442-D710-49F1-8E52-121937B02ECB}"/>
            </a:ext>
          </a:extLst>
        </xdr:cNvPr>
        <xdr:cNvSpPr/>
      </xdr:nvSpPr>
      <xdr:spPr>
        <a:xfrm>
          <a:off x="12509500" y="619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129386</xdr:rowOff>
    </xdr:from>
    <xdr:to>
      <xdr:col>68</xdr:col>
      <xdr:colOff>73025</xdr:colOff>
      <xdr:row>31</xdr:row>
      <xdr:rowOff>159303</xdr:rowOff>
    </xdr:to>
    <xdr:cxnSp macro="">
      <xdr:nvCxnSpPr>
        <xdr:cNvPr id="158" name="直線コネクタ 157">
          <a:extLst>
            <a:ext uri="{FF2B5EF4-FFF2-40B4-BE49-F238E27FC236}">
              <a16:creationId xmlns:a16="http://schemas.microsoft.com/office/drawing/2014/main" xmlns="" id="{E8739C71-DF0E-4A06-932B-66F593410137}"/>
            </a:ext>
          </a:extLst>
        </xdr:cNvPr>
        <xdr:cNvCxnSpPr/>
      </xdr:nvCxnSpPr>
      <xdr:spPr>
        <a:xfrm flipV="1">
          <a:off x="12560300" y="6215861"/>
          <a:ext cx="762000" cy="2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92465</xdr:rowOff>
    </xdr:from>
    <xdr:to>
      <xdr:col>60</xdr:col>
      <xdr:colOff>123825</xdr:colOff>
      <xdr:row>32</xdr:row>
      <xdr:rowOff>22615</xdr:rowOff>
    </xdr:to>
    <xdr:sp macro="" textlink="">
      <xdr:nvSpPr>
        <xdr:cNvPr id="159" name="楕円 158">
          <a:extLst>
            <a:ext uri="{FF2B5EF4-FFF2-40B4-BE49-F238E27FC236}">
              <a16:creationId xmlns:a16="http://schemas.microsoft.com/office/drawing/2014/main" xmlns="" id="{DFD1E5EB-6DE0-41AF-9F6E-71AD580EADF0}"/>
            </a:ext>
          </a:extLst>
        </xdr:cNvPr>
        <xdr:cNvSpPr/>
      </xdr:nvSpPr>
      <xdr:spPr>
        <a:xfrm>
          <a:off x="11747500" y="61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143265</xdr:rowOff>
    </xdr:from>
    <xdr:to>
      <xdr:col>64</xdr:col>
      <xdr:colOff>73025</xdr:colOff>
      <xdr:row>31</xdr:row>
      <xdr:rowOff>159303</xdr:rowOff>
    </xdr:to>
    <xdr:cxnSp macro="">
      <xdr:nvCxnSpPr>
        <xdr:cNvPr id="160" name="直線コネクタ 159">
          <a:extLst>
            <a:ext uri="{FF2B5EF4-FFF2-40B4-BE49-F238E27FC236}">
              <a16:creationId xmlns:a16="http://schemas.microsoft.com/office/drawing/2014/main" xmlns="" id="{8842AF73-71D8-4008-91CE-E33A2E81059A}"/>
            </a:ext>
          </a:extLst>
        </xdr:cNvPr>
        <xdr:cNvCxnSpPr/>
      </xdr:nvCxnSpPr>
      <xdr:spPr>
        <a:xfrm>
          <a:off x="11798300" y="6229740"/>
          <a:ext cx="7620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1" name="n_1aveValue債務償還比率">
          <a:extLst>
            <a:ext uri="{FF2B5EF4-FFF2-40B4-BE49-F238E27FC236}">
              <a16:creationId xmlns:a16="http://schemas.microsoft.com/office/drawing/2014/main" xmlns="" id="{7236611C-8319-4E54-924A-71B5BF4F5682}"/>
            </a:ext>
          </a:extLst>
        </xdr:cNvPr>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2" name="n_2aveValue債務償還比率">
          <a:extLst>
            <a:ext uri="{FF2B5EF4-FFF2-40B4-BE49-F238E27FC236}">
              <a16:creationId xmlns:a16="http://schemas.microsoft.com/office/drawing/2014/main" xmlns="" id="{6D3A63C3-4E17-4E00-935F-5DCB48CC15C9}"/>
            </a:ext>
          </a:extLst>
        </xdr:cNvPr>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3" name="n_3aveValue債務償還比率">
          <a:extLst>
            <a:ext uri="{FF2B5EF4-FFF2-40B4-BE49-F238E27FC236}">
              <a16:creationId xmlns:a16="http://schemas.microsoft.com/office/drawing/2014/main" xmlns="" id="{55F15D61-32CC-4223-91D6-7A30569E5A63}"/>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4" name="n_4aveValue債務償還比率">
          <a:extLst>
            <a:ext uri="{FF2B5EF4-FFF2-40B4-BE49-F238E27FC236}">
              <a16:creationId xmlns:a16="http://schemas.microsoft.com/office/drawing/2014/main" xmlns="" id="{B255D428-A60F-40D7-A774-33264FFDCB22}"/>
            </a:ext>
          </a:extLst>
        </xdr:cNvPr>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161860</xdr:rowOff>
    </xdr:from>
    <xdr:ext cx="469744" cy="259045"/>
    <xdr:sp macro="" textlink="">
      <xdr:nvSpPr>
        <xdr:cNvPr id="165" name="n_1mainValue債務償還比率">
          <a:extLst>
            <a:ext uri="{FF2B5EF4-FFF2-40B4-BE49-F238E27FC236}">
              <a16:creationId xmlns:a16="http://schemas.microsoft.com/office/drawing/2014/main" xmlns="" id="{84DA24F6-482D-4BFD-989A-377FA1BD7C9F}"/>
            </a:ext>
          </a:extLst>
        </xdr:cNvPr>
        <xdr:cNvSpPr txBox="1"/>
      </xdr:nvSpPr>
      <xdr:spPr>
        <a:xfrm>
          <a:off x="13836727" y="590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25263</xdr:rowOff>
    </xdr:from>
    <xdr:ext cx="469744" cy="259045"/>
    <xdr:sp macro="" textlink="">
      <xdr:nvSpPr>
        <xdr:cNvPr id="166" name="n_2mainValue債務償還比率">
          <a:extLst>
            <a:ext uri="{FF2B5EF4-FFF2-40B4-BE49-F238E27FC236}">
              <a16:creationId xmlns:a16="http://schemas.microsoft.com/office/drawing/2014/main" xmlns="" id="{436D10F8-5FFD-4571-844C-5AF63FFA0985}"/>
            </a:ext>
          </a:extLst>
        </xdr:cNvPr>
        <xdr:cNvSpPr txBox="1"/>
      </xdr:nvSpPr>
      <xdr:spPr>
        <a:xfrm>
          <a:off x="13087427" y="594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55180</xdr:rowOff>
    </xdr:from>
    <xdr:ext cx="469744" cy="259045"/>
    <xdr:sp macro="" textlink="">
      <xdr:nvSpPr>
        <xdr:cNvPr id="167" name="n_3mainValue債務償還比率">
          <a:extLst>
            <a:ext uri="{FF2B5EF4-FFF2-40B4-BE49-F238E27FC236}">
              <a16:creationId xmlns:a16="http://schemas.microsoft.com/office/drawing/2014/main" xmlns="" id="{28CC307E-5141-4756-AF9F-E8AEEF76C1A6}"/>
            </a:ext>
          </a:extLst>
        </xdr:cNvPr>
        <xdr:cNvSpPr txBox="1"/>
      </xdr:nvSpPr>
      <xdr:spPr>
        <a:xfrm>
          <a:off x="12325427" y="597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39142</xdr:rowOff>
    </xdr:from>
    <xdr:ext cx="469744" cy="259045"/>
    <xdr:sp macro="" textlink="">
      <xdr:nvSpPr>
        <xdr:cNvPr id="168" name="n_4mainValue債務償還比率">
          <a:extLst>
            <a:ext uri="{FF2B5EF4-FFF2-40B4-BE49-F238E27FC236}">
              <a16:creationId xmlns:a16="http://schemas.microsoft.com/office/drawing/2014/main" xmlns="" id="{CB44D990-9E89-4274-8E77-AF4F66052742}"/>
            </a:ext>
          </a:extLst>
        </xdr:cNvPr>
        <xdr:cNvSpPr txBox="1"/>
      </xdr:nvSpPr>
      <xdr:spPr>
        <a:xfrm>
          <a:off x="11563427" y="595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xmlns="" id="{2C2E637B-9F4C-4025-8984-6AF6BAED9CC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xmlns="" id="{8A4BE427-9F59-430F-A9EC-EB6ED3E73DA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xmlns="" id="{D3DCDE99-0B1F-47C4-8B2F-785E8000BC7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xmlns="" id="{FE89ECAE-AB31-40AD-8036-30FB0D45E07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xmlns="" id="{F3741626-B1D7-4D27-B746-D48354425F8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xmlns="" id="{D63E350F-CA88-48D6-AB9F-D19A8F81CD4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842C3BC-F0A0-4D3E-9B0E-D613427598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C1B9833-DA0F-45E2-81CF-84302ED5BDA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88C1359-A30E-4170-BB19-2A2B6FA334E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2569096-99A1-4C93-B817-5CC30D36947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E0F8149-8DB4-491A-9024-00ECECCA7F0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75E99FE-8216-4B95-B2A2-59AF86825EB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C8487EB-6749-462F-BCDD-68FC19D9278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3623767-E448-4AB3-9E43-B1973CAEDC4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4389356-CD59-4255-9E77-7BDF2621002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CB465B8-30F8-417D-A2CC-6EB5A5ABFCC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51,468
50,778
246.71
42,420,072
40,707,843
958,627
16,044,647
30,794,163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865EE30-F221-4D73-978B-ACCF91C16AF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378852A-F251-4932-9CD2-EF343412EC8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9F853BD-8C57-48CD-8D95-EAE56CBCB87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729E497-A705-4FC1-A80E-9C07340C0A4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724CBF0-B50F-4A2B-A331-70CD53A330D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84525BD8-8E52-4DCF-85E2-5462B79F683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AD20962-C2F5-4064-A326-99F2F3BC8B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67F451B-4E40-4DC3-AF43-EAB5C264E5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A39811B-BD73-4BB3-9B88-618FC40C9BB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0ED06FD-DE63-4351-A521-F162B2318D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E651E00-5E95-443D-AA07-170AA568662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BF9B221-7568-4BF1-A708-722618C46C5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091948D-61DF-4726-9AAC-E624C45D60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103B640-E027-40D7-B024-E74C944F99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D2CD746-D92E-4657-B1C0-2EAA36B47A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AEE0E9D-9237-4347-9B00-5C3E2722E6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B0F18F3-3934-4AFD-9F98-CC7AB3CC0D7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C06A4D7A-E405-48D2-BC15-65DD1A4C35D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08C1B08-855B-450C-BC6B-0355D7B377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7A628EB7-C220-4DBD-9A80-D9C150685C4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22543CFF-E00A-48AC-89ED-C4F9FE19CA2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39827F2C-8E10-4A84-B9AB-23A42F41214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AEBF646C-1366-491F-B2C5-142663A4C91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8D65558A-008B-4A5C-A54D-D377356B9AC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F2BEEE28-F18A-432F-8D94-996523C7BA4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2B7C6080-5427-41DA-9241-02F92013A27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A862CCDF-D58D-4D96-814B-DE9126A0867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3421B839-A4AB-49B8-AF10-D2E75467892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86ABD352-E23F-4875-89AF-89FA6073C1E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FCEECAFA-5305-40AF-ADC9-B7916B1A894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0C864BA-D0A1-4ED5-AE74-BA031C707E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F3F54B02-4997-4F5A-9E4D-5689A0C6D46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7854E119-DA7E-4E9F-ADD3-61D6217EADB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89C83860-60F6-4CBD-9C96-93717141BB2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5E743B5F-B2CF-40D6-AF13-4E8A1B13361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8D43B424-6342-454F-B96A-85BE12A7D0D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953C9178-0542-4D1C-A86B-7622BA328D3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49E11F7E-3131-4FA6-A808-1A7E7167E74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E500E349-EF17-40AF-9F0F-77FE5CD229B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284AA06-3F5A-4B31-8F5E-3B9A1D9B7A6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30948B73-1EC5-4832-A8BE-FCD8A72AC58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A991DAB3-B41B-4675-A6DC-900EF75DEAC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DDB65518-B9DE-4BC4-B230-32DADD27E2C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37DB465E-4355-4602-B944-030631EC236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84359AE7-FAA2-4C51-A339-688C7923B91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xmlns="" id="{CF847764-AB30-4BCD-A4FB-DCB378B6C174}"/>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6236380A-BD2C-45E0-8EBC-ED26F2269F45}"/>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xmlns="" id="{1EACDB39-7BBC-4A47-A589-D981E68E95E5}"/>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35CA5087-F94F-4539-AA30-3AA57276024C}"/>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xmlns="" id="{118F3B91-9D9D-4B40-8716-C4778726B37B}"/>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88DBAA9B-00DF-4984-9407-47DFFE3FCFF6}"/>
            </a:ext>
          </a:extLst>
        </xdr:cNvPr>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xmlns="" id="{06BB16FC-1003-4523-90BD-201DBAD22A95}"/>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xmlns="" id="{74DB35DF-F2C9-4608-846B-5D46EEAF0051}"/>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xmlns="" id="{60DD5B48-5F62-4AC4-9C6F-2ECA6ADC4AFE}"/>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xmlns="" id="{8A180E76-393A-4E52-8081-A67117C3B4D0}"/>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xmlns="" id="{C889ADFE-43CA-4E32-A079-6CA117BE1013}"/>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919B9347-3A40-49B0-9E5B-7DC214AF740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58C00ED-C3BE-4F38-98F1-3BFDCA730D5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106866D-EB37-4669-9C08-D486CB5B9F2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B8CAD454-209D-4418-A95B-BA4159BDB17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DC080FAF-471B-4B87-A24B-78BC4294AE3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145415</xdr:rowOff>
    </xdr:from>
    <xdr:to>
      <xdr:col>24</xdr:col>
      <xdr:colOff>114300</xdr:colOff>
      <xdr:row>38</xdr:row>
      <xdr:rowOff>75565</xdr:rowOff>
    </xdr:to>
    <xdr:sp macro="" textlink="">
      <xdr:nvSpPr>
        <xdr:cNvPr id="73" name="楕円 72">
          <a:extLst>
            <a:ext uri="{FF2B5EF4-FFF2-40B4-BE49-F238E27FC236}">
              <a16:creationId xmlns:a16="http://schemas.microsoft.com/office/drawing/2014/main" xmlns="" id="{CA80D01C-A9B5-4352-B89A-172A9E9403C9}"/>
            </a:ext>
          </a:extLst>
        </xdr:cNvPr>
        <xdr:cNvSpPr/>
      </xdr:nvSpPr>
      <xdr:spPr>
        <a:xfrm>
          <a:off x="4584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123842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C378154A-6CDF-49D8-9A4F-FC5162F5ED86}"/>
            </a:ext>
          </a:extLst>
        </xdr:cNvPr>
        <xdr:cNvSpPr txBox="1"/>
      </xdr:nvSpPr>
      <xdr:spPr>
        <a:xfrm>
          <a:off x="4673600"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122555</xdr:rowOff>
    </xdr:from>
    <xdr:to>
      <xdr:col>20</xdr:col>
      <xdr:colOff>38100</xdr:colOff>
      <xdr:row>38</xdr:row>
      <xdr:rowOff>52705</xdr:rowOff>
    </xdr:to>
    <xdr:sp macro="" textlink="">
      <xdr:nvSpPr>
        <xdr:cNvPr id="75" name="楕円 74">
          <a:extLst>
            <a:ext uri="{FF2B5EF4-FFF2-40B4-BE49-F238E27FC236}">
              <a16:creationId xmlns:a16="http://schemas.microsoft.com/office/drawing/2014/main" xmlns="" id="{51DC3379-C8BB-4AD2-A15C-2F1841A3BFBD}"/>
            </a:ext>
          </a:extLst>
        </xdr:cNvPr>
        <xdr:cNvSpPr/>
      </xdr:nvSpPr>
      <xdr:spPr>
        <a:xfrm>
          <a:off x="3746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xdr:rowOff>
    </xdr:from>
    <xdr:to>
      <xdr:col>24</xdr:col>
      <xdr:colOff>63500</xdr:colOff>
      <xdr:row>38</xdr:row>
      <xdr:rowOff>24765</xdr:rowOff>
    </xdr:to>
    <xdr:cxnSp macro="">
      <xdr:nvCxnSpPr>
        <xdr:cNvPr id="76" name="直線コネクタ 75">
          <a:extLst>
            <a:ext uri="{FF2B5EF4-FFF2-40B4-BE49-F238E27FC236}">
              <a16:creationId xmlns:a16="http://schemas.microsoft.com/office/drawing/2014/main" xmlns="" id="{1DAD622F-9A6F-47AD-A935-3D987C01B9A0}"/>
            </a:ext>
          </a:extLst>
        </xdr:cNvPr>
        <xdr:cNvCxnSpPr/>
      </xdr:nvCxnSpPr>
      <xdr:spPr>
        <a:xfrm>
          <a:off x="3797300" y="65170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92075</xdr:rowOff>
    </xdr:from>
    <xdr:to>
      <xdr:col>15</xdr:col>
      <xdr:colOff>101600</xdr:colOff>
      <xdr:row>38</xdr:row>
      <xdr:rowOff>22225</xdr:rowOff>
    </xdr:to>
    <xdr:sp macro="" textlink="">
      <xdr:nvSpPr>
        <xdr:cNvPr id="77" name="楕円 76">
          <a:extLst>
            <a:ext uri="{FF2B5EF4-FFF2-40B4-BE49-F238E27FC236}">
              <a16:creationId xmlns:a16="http://schemas.microsoft.com/office/drawing/2014/main" xmlns="" id="{D734086C-FFDA-41C7-A46F-0D4D565F23DE}"/>
            </a:ext>
          </a:extLst>
        </xdr:cNvPr>
        <xdr:cNvSpPr/>
      </xdr:nvSpPr>
      <xdr:spPr>
        <a:xfrm>
          <a:off x="2857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38</xdr:row>
      <xdr:rowOff>1905</xdr:rowOff>
    </xdr:to>
    <xdr:cxnSp macro="">
      <xdr:nvCxnSpPr>
        <xdr:cNvPr id="78" name="直線コネクタ 77">
          <a:extLst>
            <a:ext uri="{FF2B5EF4-FFF2-40B4-BE49-F238E27FC236}">
              <a16:creationId xmlns:a16="http://schemas.microsoft.com/office/drawing/2014/main" xmlns="" id="{E3D1405D-55C1-456A-8924-9447D1B48D50}"/>
            </a:ext>
          </a:extLst>
        </xdr:cNvPr>
        <xdr:cNvCxnSpPr/>
      </xdr:nvCxnSpPr>
      <xdr:spPr>
        <a:xfrm>
          <a:off x="2908300" y="64865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65405</xdr:rowOff>
    </xdr:from>
    <xdr:to>
      <xdr:col>10</xdr:col>
      <xdr:colOff>165100</xdr:colOff>
      <xdr:row>37</xdr:row>
      <xdr:rowOff>167005</xdr:rowOff>
    </xdr:to>
    <xdr:sp macro="" textlink="">
      <xdr:nvSpPr>
        <xdr:cNvPr id="79" name="楕円 78">
          <a:extLst>
            <a:ext uri="{FF2B5EF4-FFF2-40B4-BE49-F238E27FC236}">
              <a16:creationId xmlns:a16="http://schemas.microsoft.com/office/drawing/2014/main" xmlns="" id="{BDFF4353-6C04-4C85-AAFF-34EA8CA4659A}"/>
            </a:ext>
          </a:extLst>
        </xdr:cNvPr>
        <xdr:cNvSpPr/>
      </xdr:nvSpPr>
      <xdr:spPr>
        <a:xfrm>
          <a:off x="1968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116205</xdr:rowOff>
    </xdr:from>
    <xdr:to>
      <xdr:col>15</xdr:col>
      <xdr:colOff>50800</xdr:colOff>
      <xdr:row>37</xdr:row>
      <xdr:rowOff>142875</xdr:rowOff>
    </xdr:to>
    <xdr:cxnSp macro="">
      <xdr:nvCxnSpPr>
        <xdr:cNvPr id="80" name="直線コネクタ 79">
          <a:extLst>
            <a:ext uri="{FF2B5EF4-FFF2-40B4-BE49-F238E27FC236}">
              <a16:creationId xmlns:a16="http://schemas.microsoft.com/office/drawing/2014/main" xmlns="" id="{535A38C1-83CF-4D05-A841-2FAB413154F6}"/>
            </a:ext>
          </a:extLst>
        </xdr:cNvPr>
        <xdr:cNvCxnSpPr/>
      </xdr:nvCxnSpPr>
      <xdr:spPr>
        <a:xfrm>
          <a:off x="2019300" y="64598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116840</xdr:rowOff>
    </xdr:from>
    <xdr:to>
      <xdr:col>6</xdr:col>
      <xdr:colOff>38100</xdr:colOff>
      <xdr:row>38</xdr:row>
      <xdr:rowOff>46990</xdr:rowOff>
    </xdr:to>
    <xdr:sp macro="" textlink="">
      <xdr:nvSpPr>
        <xdr:cNvPr id="81" name="楕円 80">
          <a:extLst>
            <a:ext uri="{FF2B5EF4-FFF2-40B4-BE49-F238E27FC236}">
              <a16:creationId xmlns:a16="http://schemas.microsoft.com/office/drawing/2014/main" xmlns="" id="{29AFAE24-7B85-4D3C-809A-553C8873A477}"/>
            </a:ext>
          </a:extLst>
        </xdr:cNvPr>
        <xdr:cNvSpPr/>
      </xdr:nvSpPr>
      <xdr:spPr>
        <a:xfrm>
          <a:off x="1079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116205</xdr:rowOff>
    </xdr:from>
    <xdr:to>
      <xdr:col>10</xdr:col>
      <xdr:colOff>114300</xdr:colOff>
      <xdr:row>37</xdr:row>
      <xdr:rowOff>167640</xdr:rowOff>
    </xdr:to>
    <xdr:cxnSp macro="">
      <xdr:nvCxnSpPr>
        <xdr:cNvPr id="82" name="直線コネクタ 81">
          <a:extLst>
            <a:ext uri="{FF2B5EF4-FFF2-40B4-BE49-F238E27FC236}">
              <a16:creationId xmlns:a16="http://schemas.microsoft.com/office/drawing/2014/main" xmlns="" id="{C9F4D10D-475B-49E4-B7FB-031F252E6971}"/>
            </a:ext>
          </a:extLst>
        </xdr:cNvPr>
        <xdr:cNvCxnSpPr/>
      </xdr:nvCxnSpPr>
      <xdr:spPr>
        <a:xfrm flipV="1">
          <a:off x="1130300" y="64598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a:extLst>
            <a:ext uri="{FF2B5EF4-FFF2-40B4-BE49-F238E27FC236}">
              <a16:creationId xmlns:a16="http://schemas.microsoft.com/office/drawing/2014/main" xmlns="" id="{4F1BE9D5-0FC8-4D6A-87DB-D4B32D128777}"/>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xmlns="" id="{E76D85D0-5E5E-46DB-A626-8E3CB5993056}"/>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a:extLst>
            <a:ext uri="{FF2B5EF4-FFF2-40B4-BE49-F238E27FC236}">
              <a16:creationId xmlns:a16="http://schemas.microsoft.com/office/drawing/2014/main" xmlns="" id="{BD2E3265-DF35-41AE-BCBE-325FB0F33F50}"/>
            </a:ext>
          </a:extLst>
        </xdr:cNvPr>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a:extLst>
            <a:ext uri="{FF2B5EF4-FFF2-40B4-BE49-F238E27FC236}">
              <a16:creationId xmlns:a16="http://schemas.microsoft.com/office/drawing/2014/main" xmlns="" id="{181731AE-3611-4C6E-93B6-FBF4BA708A90}"/>
            </a:ext>
          </a:extLst>
        </xdr:cNvPr>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69232</xdr:rowOff>
    </xdr:from>
    <xdr:ext cx="405111" cy="259045"/>
    <xdr:sp macro="" textlink="">
      <xdr:nvSpPr>
        <xdr:cNvPr id="87" name="n_1mainValue【道路】&#10;有形固定資産減価償却率">
          <a:extLst>
            <a:ext uri="{FF2B5EF4-FFF2-40B4-BE49-F238E27FC236}">
              <a16:creationId xmlns:a16="http://schemas.microsoft.com/office/drawing/2014/main" xmlns="" id="{353AECE6-D0F4-4011-A2F5-0C90660F8377}"/>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38752</xdr:rowOff>
    </xdr:from>
    <xdr:ext cx="405111" cy="259045"/>
    <xdr:sp macro="" textlink="">
      <xdr:nvSpPr>
        <xdr:cNvPr id="88" name="n_2mainValue【道路】&#10;有形固定資産減価償却率">
          <a:extLst>
            <a:ext uri="{FF2B5EF4-FFF2-40B4-BE49-F238E27FC236}">
              <a16:creationId xmlns:a16="http://schemas.microsoft.com/office/drawing/2014/main" xmlns="" id="{485C1749-FD77-4BBC-A084-8B1D3E2DAFED}"/>
            </a:ext>
          </a:extLst>
        </xdr:cNvPr>
        <xdr:cNvSpPr txBox="1"/>
      </xdr:nvSpPr>
      <xdr:spPr>
        <a:xfrm>
          <a:off x="2705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12082</xdr:rowOff>
    </xdr:from>
    <xdr:ext cx="405111" cy="259045"/>
    <xdr:sp macro="" textlink="">
      <xdr:nvSpPr>
        <xdr:cNvPr id="89" name="n_3mainValue【道路】&#10;有形固定資産減価償却率">
          <a:extLst>
            <a:ext uri="{FF2B5EF4-FFF2-40B4-BE49-F238E27FC236}">
              <a16:creationId xmlns:a16="http://schemas.microsoft.com/office/drawing/2014/main" xmlns="" id="{C63D7E43-EFDB-4746-AF88-33AC1225BFFA}"/>
            </a:ext>
          </a:extLst>
        </xdr:cNvPr>
        <xdr:cNvSpPr txBox="1"/>
      </xdr:nvSpPr>
      <xdr:spPr>
        <a:xfrm>
          <a:off x="1816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38117</xdr:rowOff>
    </xdr:from>
    <xdr:ext cx="405111" cy="259045"/>
    <xdr:sp macro="" textlink="">
      <xdr:nvSpPr>
        <xdr:cNvPr id="90" name="n_4mainValue【道路】&#10;有形固定資産減価償却率">
          <a:extLst>
            <a:ext uri="{FF2B5EF4-FFF2-40B4-BE49-F238E27FC236}">
              <a16:creationId xmlns:a16="http://schemas.microsoft.com/office/drawing/2014/main" xmlns="" id="{734ED2EF-9035-45FB-B50F-D1B20C33D414}"/>
            </a:ext>
          </a:extLst>
        </xdr:cNvPr>
        <xdr:cNvSpPr txBox="1"/>
      </xdr:nvSpPr>
      <xdr:spPr>
        <a:xfrm>
          <a:off x="927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5BA01E56-9038-42D4-9877-D0B0AE3DD9A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392E0CE5-6F86-401A-A07F-9D868C7E637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1915886D-955B-449B-BBE3-494E9357940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896C66D-5B11-4980-A675-F74263710C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EA643A9E-D422-4F76-9D19-1A6D6E19F44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1047EC59-B0F7-4300-A7AC-6885B267231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2205C1F6-6203-4413-806B-9D54EF5D70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9E24CFC4-B57B-4BEF-BD31-3D83A650061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3C094FD4-4596-4A6B-A69F-0AD84028DCD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7E21A260-3464-42F7-B0D6-1212729A37D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xmlns="" id="{B9E46DE4-35A5-4C32-AC50-A4EC5DF3E43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xmlns="" id="{8DC2C872-8CA5-4749-B79D-FDF350D9094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xmlns="" id="{1EAFFFBD-B82A-4891-8AB1-87FB1973B80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xmlns="" id="{BA11FE1E-AA1D-4E47-A713-B550F074AE2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xmlns="" id="{B2B7E733-CE2A-4E68-9A89-C05853C45DC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xmlns="" id="{9AEAA135-2AAD-471E-AB3E-670CD59FE22E}"/>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xmlns="" id="{1FF5FFD4-A624-402D-88CA-1429D65C8D2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xmlns="" id="{1C79FD87-0576-4293-9946-D87E0343A54E}"/>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xmlns="" id="{D9862A99-1BF6-44BA-B100-932021DF25BC}"/>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xmlns="" id="{F9F32C0A-0ADF-4786-B5B6-8D5490B30037}"/>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xmlns="" id="{1360C149-AC5D-4FB1-BB02-38E127AD1F9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xmlns="" id="{17745018-54B6-487B-AC2E-F8F1C563E39F}"/>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xmlns="" id="{CB4642FE-B95E-4C56-B2DD-1E50D572265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xmlns="" id="{9A57F15A-1C57-4E84-A1F1-E9ED98A4FC7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xmlns="" id="{F8A2D91C-ECFE-44E3-9F8C-3981D309857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xmlns="" id="{09B5BD96-74D3-4222-B898-658A55DAB3F1}"/>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xmlns="" id="{AAA88EFA-D815-4D33-BB25-805022DD569D}"/>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xmlns="" id="{B2BCFFEC-0C09-45A8-97EF-B8626233F9BC}"/>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xmlns="" id="{872571EB-6115-4C68-8C6A-93CD8D20728E}"/>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xmlns="" id="{12C93D70-0CDC-4773-A906-FA5DAAD9D28F}"/>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a:extLst>
            <a:ext uri="{FF2B5EF4-FFF2-40B4-BE49-F238E27FC236}">
              <a16:creationId xmlns:a16="http://schemas.microsoft.com/office/drawing/2014/main" xmlns="" id="{3A57A23E-E789-4E7E-9329-2D3296A304AE}"/>
            </a:ext>
          </a:extLst>
        </xdr:cNvPr>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xmlns="" id="{73B723F6-F5EF-4194-B8BF-96BAB3D78409}"/>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xmlns="" id="{3C856F6D-45C3-4AFB-B6C9-C569D1F2CA9D}"/>
            </a:ext>
          </a:extLst>
        </xdr:cNvPr>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xmlns="" id="{500CC7E2-E59B-4069-B61E-C3B748D2FB3E}"/>
            </a:ext>
          </a:extLst>
        </xdr:cNvPr>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xmlns="" id="{F47EAF8C-40E7-428E-B53E-0649E4C1269C}"/>
            </a:ext>
          </a:extLst>
        </xdr:cNvPr>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xmlns="" id="{76C7ECF0-9CD8-4A8E-BC03-1889B8634E07}"/>
            </a:ext>
          </a:extLst>
        </xdr:cNvPr>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F07F876D-2967-4D66-A05C-9E65DF56A3B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ED85CC2E-268A-4782-B6B4-85CEC2E53F6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4497AD9E-97EC-4960-99B8-13CB51857AB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60000001-0868-4943-AFFF-BD99A4ED1C3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6112938C-7CBF-48E2-96E9-6767A687739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134475</xdr:rowOff>
    </xdr:from>
    <xdr:to>
      <xdr:col>55</xdr:col>
      <xdr:colOff>50800</xdr:colOff>
      <xdr:row>39</xdr:row>
      <xdr:rowOff>64625</xdr:rowOff>
    </xdr:to>
    <xdr:sp macro="" textlink="">
      <xdr:nvSpPr>
        <xdr:cNvPr id="132" name="楕円 131">
          <a:extLst>
            <a:ext uri="{FF2B5EF4-FFF2-40B4-BE49-F238E27FC236}">
              <a16:creationId xmlns:a16="http://schemas.microsoft.com/office/drawing/2014/main" xmlns="" id="{61125954-EFB5-4F2D-BFE9-0B0704FFC725}"/>
            </a:ext>
          </a:extLst>
        </xdr:cNvPr>
        <xdr:cNvSpPr/>
      </xdr:nvSpPr>
      <xdr:spPr>
        <a:xfrm>
          <a:off x="10426700" y="664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112902</xdr:rowOff>
    </xdr:from>
    <xdr:ext cx="534377" cy="259045"/>
    <xdr:sp macro="" textlink="">
      <xdr:nvSpPr>
        <xdr:cNvPr id="133" name="【道路】&#10;一人当たり延長該当値テキスト">
          <a:extLst>
            <a:ext uri="{FF2B5EF4-FFF2-40B4-BE49-F238E27FC236}">
              <a16:creationId xmlns:a16="http://schemas.microsoft.com/office/drawing/2014/main" xmlns="" id="{32AC297D-0463-425F-9C8D-9E29903DB4B7}"/>
            </a:ext>
          </a:extLst>
        </xdr:cNvPr>
        <xdr:cNvSpPr txBox="1"/>
      </xdr:nvSpPr>
      <xdr:spPr>
        <a:xfrm>
          <a:off x="10515600" y="662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142443</xdr:rowOff>
    </xdr:from>
    <xdr:to>
      <xdr:col>50</xdr:col>
      <xdr:colOff>165100</xdr:colOff>
      <xdr:row>39</xdr:row>
      <xdr:rowOff>72593</xdr:rowOff>
    </xdr:to>
    <xdr:sp macro="" textlink="">
      <xdr:nvSpPr>
        <xdr:cNvPr id="134" name="楕円 133">
          <a:extLst>
            <a:ext uri="{FF2B5EF4-FFF2-40B4-BE49-F238E27FC236}">
              <a16:creationId xmlns:a16="http://schemas.microsoft.com/office/drawing/2014/main" xmlns="" id="{CCE8C8B1-13A4-4DBC-B89C-BBEB85D83778}"/>
            </a:ext>
          </a:extLst>
        </xdr:cNvPr>
        <xdr:cNvSpPr/>
      </xdr:nvSpPr>
      <xdr:spPr>
        <a:xfrm>
          <a:off x="9588500" y="66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13825</xdr:rowOff>
    </xdr:from>
    <xdr:to>
      <xdr:col>55</xdr:col>
      <xdr:colOff>0</xdr:colOff>
      <xdr:row>39</xdr:row>
      <xdr:rowOff>21793</xdr:rowOff>
    </xdr:to>
    <xdr:cxnSp macro="">
      <xdr:nvCxnSpPr>
        <xdr:cNvPr id="135" name="直線コネクタ 134">
          <a:extLst>
            <a:ext uri="{FF2B5EF4-FFF2-40B4-BE49-F238E27FC236}">
              <a16:creationId xmlns:a16="http://schemas.microsoft.com/office/drawing/2014/main" xmlns="" id="{E811C9B9-61B6-42D0-9D0F-C4CABF0582B3}"/>
            </a:ext>
          </a:extLst>
        </xdr:cNvPr>
        <xdr:cNvCxnSpPr/>
      </xdr:nvCxnSpPr>
      <xdr:spPr>
        <a:xfrm flipV="1">
          <a:off x="9639300" y="6700375"/>
          <a:ext cx="8382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146754</xdr:rowOff>
    </xdr:from>
    <xdr:to>
      <xdr:col>46</xdr:col>
      <xdr:colOff>38100</xdr:colOff>
      <xdr:row>39</xdr:row>
      <xdr:rowOff>76904</xdr:rowOff>
    </xdr:to>
    <xdr:sp macro="" textlink="">
      <xdr:nvSpPr>
        <xdr:cNvPr id="136" name="楕円 135">
          <a:extLst>
            <a:ext uri="{FF2B5EF4-FFF2-40B4-BE49-F238E27FC236}">
              <a16:creationId xmlns:a16="http://schemas.microsoft.com/office/drawing/2014/main" xmlns="" id="{F888C165-7C3E-44D0-A6BA-24609C963F9C}"/>
            </a:ext>
          </a:extLst>
        </xdr:cNvPr>
        <xdr:cNvSpPr/>
      </xdr:nvSpPr>
      <xdr:spPr>
        <a:xfrm>
          <a:off x="8699500" y="66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21793</xdr:rowOff>
    </xdr:from>
    <xdr:to>
      <xdr:col>50</xdr:col>
      <xdr:colOff>114300</xdr:colOff>
      <xdr:row>39</xdr:row>
      <xdr:rowOff>26104</xdr:rowOff>
    </xdr:to>
    <xdr:cxnSp macro="">
      <xdr:nvCxnSpPr>
        <xdr:cNvPr id="137" name="直線コネクタ 136">
          <a:extLst>
            <a:ext uri="{FF2B5EF4-FFF2-40B4-BE49-F238E27FC236}">
              <a16:creationId xmlns:a16="http://schemas.microsoft.com/office/drawing/2014/main" xmlns="" id="{5461E2A1-F62E-439F-8F22-7B326DF9B9BC}"/>
            </a:ext>
          </a:extLst>
        </xdr:cNvPr>
        <xdr:cNvCxnSpPr/>
      </xdr:nvCxnSpPr>
      <xdr:spPr>
        <a:xfrm flipV="1">
          <a:off x="8750300" y="6708343"/>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154526</xdr:rowOff>
    </xdr:from>
    <xdr:to>
      <xdr:col>41</xdr:col>
      <xdr:colOff>101600</xdr:colOff>
      <xdr:row>39</xdr:row>
      <xdr:rowOff>84676</xdr:rowOff>
    </xdr:to>
    <xdr:sp macro="" textlink="">
      <xdr:nvSpPr>
        <xdr:cNvPr id="138" name="楕円 137">
          <a:extLst>
            <a:ext uri="{FF2B5EF4-FFF2-40B4-BE49-F238E27FC236}">
              <a16:creationId xmlns:a16="http://schemas.microsoft.com/office/drawing/2014/main" xmlns="" id="{CA3B645F-7A4F-4F96-9815-42CB7460769F}"/>
            </a:ext>
          </a:extLst>
        </xdr:cNvPr>
        <xdr:cNvSpPr/>
      </xdr:nvSpPr>
      <xdr:spPr>
        <a:xfrm>
          <a:off x="7810500" y="66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26104</xdr:rowOff>
    </xdr:from>
    <xdr:to>
      <xdr:col>45</xdr:col>
      <xdr:colOff>177800</xdr:colOff>
      <xdr:row>39</xdr:row>
      <xdr:rowOff>33876</xdr:rowOff>
    </xdr:to>
    <xdr:cxnSp macro="">
      <xdr:nvCxnSpPr>
        <xdr:cNvPr id="139" name="直線コネクタ 138">
          <a:extLst>
            <a:ext uri="{FF2B5EF4-FFF2-40B4-BE49-F238E27FC236}">
              <a16:creationId xmlns:a16="http://schemas.microsoft.com/office/drawing/2014/main" xmlns="" id="{AE853C11-9225-4750-B4C4-5AA139EC125B}"/>
            </a:ext>
          </a:extLst>
        </xdr:cNvPr>
        <xdr:cNvCxnSpPr/>
      </xdr:nvCxnSpPr>
      <xdr:spPr>
        <a:xfrm flipV="1">
          <a:off x="7861300" y="671265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160176</xdr:rowOff>
    </xdr:from>
    <xdr:to>
      <xdr:col>36</xdr:col>
      <xdr:colOff>165100</xdr:colOff>
      <xdr:row>39</xdr:row>
      <xdr:rowOff>90326</xdr:rowOff>
    </xdr:to>
    <xdr:sp macro="" textlink="">
      <xdr:nvSpPr>
        <xdr:cNvPr id="140" name="楕円 139">
          <a:extLst>
            <a:ext uri="{FF2B5EF4-FFF2-40B4-BE49-F238E27FC236}">
              <a16:creationId xmlns:a16="http://schemas.microsoft.com/office/drawing/2014/main" xmlns="" id="{54995DC8-DE78-4326-9A56-E8E72CD12707}"/>
            </a:ext>
          </a:extLst>
        </xdr:cNvPr>
        <xdr:cNvSpPr/>
      </xdr:nvSpPr>
      <xdr:spPr>
        <a:xfrm>
          <a:off x="6921500" y="667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33876</xdr:rowOff>
    </xdr:from>
    <xdr:to>
      <xdr:col>41</xdr:col>
      <xdr:colOff>50800</xdr:colOff>
      <xdr:row>39</xdr:row>
      <xdr:rowOff>39526</xdr:rowOff>
    </xdr:to>
    <xdr:cxnSp macro="">
      <xdr:nvCxnSpPr>
        <xdr:cNvPr id="141" name="直線コネクタ 140">
          <a:extLst>
            <a:ext uri="{FF2B5EF4-FFF2-40B4-BE49-F238E27FC236}">
              <a16:creationId xmlns:a16="http://schemas.microsoft.com/office/drawing/2014/main" xmlns="" id="{72146940-4946-4E25-A1F9-D25C6363A0D4}"/>
            </a:ext>
          </a:extLst>
        </xdr:cNvPr>
        <xdr:cNvCxnSpPr/>
      </xdr:nvCxnSpPr>
      <xdr:spPr>
        <a:xfrm flipV="1">
          <a:off x="6972300" y="6720426"/>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a:extLst>
            <a:ext uri="{FF2B5EF4-FFF2-40B4-BE49-F238E27FC236}">
              <a16:creationId xmlns:a16="http://schemas.microsoft.com/office/drawing/2014/main" xmlns="" id="{3B7F20F4-1BEE-45E1-B96F-3514506DC9E9}"/>
            </a:ext>
          </a:extLst>
        </xdr:cNvPr>
        <xdr:cNvSpPr txBox="1"/>
      </xdr:nvSpPr>
      <xdr:spPr>
        <a:xfrm>
          <a:off x="9359411" y="64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a:extLst>
            <a:ext uri="{FF2B5EF4-FFF2-40B4-BE49-F238E27FC236}">
              <a16:creationId xmlns:a16="http://schemas.microsoft.com/office/drawing/2014/main" xmlns="" id="{C45D4000-AF2B-4871-85CA-D58EE93052C8}"/>
            </a:ext>
          </a:extLst>
        </xdr:cNvPr>
        <xdr:cNvSpPr txBox="1"/>
      </xdr:nvSpPr>
      <xdr:spPr>
        <a:xfrm>
          <a:off x="8483111" y="63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a:extLst>
            <a:ext uri="{FF2B5EF4-FFF2-40B4-BE49-F238E27FC236}">
              <a16:creationId xmlns:a16="http://schemas.microsoft.com/office/drawing/2014/main" xmlns="" id="{9F4CF9C9-B62D-457C-BCF2-47B9DD16E20F}"/>
            </a:ext>
          </a:extLst>
        </xdr:cNvPr>
        <xdr:cNvSpPr txBox="1"/>
      </xdr:nvSpPr>
      <xdr:spPr>
        <a:xfrm>
          <a:off x="75941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a:extLst>
            <a:ext uri="{FF2B5EF4-FFF2-40B4-BE49-F238E27FC236}">
              <a16:creationId xmlns:a16="http://schemas.microsoft.com/office/drawing/2014/main" xmlns="" id="{FE4720A4-B246-4C35-91DB-5ACCD5E96776}"/>
            </a:ext>
          </a:extLst>
        </xdr:cNvPr>
        <xdr:cNvSpPr txBox="1"/>
      </xdr:nvSpPr>
      <xdr:spPr>
        <a:xfrm>
          <a:off x="6705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63720</xdr:rowOff>
    </xdr:from>
    <xdr:ext cx="534377" cy="259045"/>
    <xdr:sp macro="" textlink="">
      <xdr:nvSpPr>
        <xdr:cNvPr id="146" name="n_1mainValue【道路】&#10;一人当たり延長">
          <a:extLst>
            <a:ext uri="{FF2B5EF4-FFF2-40B4-BE49-F238E27FC236}">
              <a16:creationId xmlns:a16="http://schemas.microsoft.com/office/drawing/2014/main" xmlns="" id="{E0CA6AB9-6BCD-4B37-9EFC-2E9DF8655C52}"/>
            </a:ext>
          </a:extLst>
        </xdr:cNvPr>
        <xdr:cNvSpPr txBox="1"/>
      </xdr:nvSpPr>
      <xdr:spPr>
        <a:xfrm>
          <a:off x="9359411" y="675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68031</xdr:rowOff>
    </xdr:from>
    <xdr:ext cx="534377" cy="259045"/>
    <xdr:sp macro="" textlink="">
      <xdr:nvSpPr>
        <xdr:cNvPr id="147" name="n_2mainValue【道路】&#10;一人当たり延長">
          <a:extLst>
            <a:ext uri="{FF2B5EF4-FFF2-40B4-BE49-F238E27FC236}">
              <a16:creationId xmlns:a16="http://schemas.microsoft.com/office/drawing/2014/main" xmlns="" id="{B636CAE5-F63F-4007-B7AA-3AD891B157D8}"/>
            </a:ext>
          </a:extLst>
        </xdr:cNvPr>
        <xdr:cNvSpPr txBox="1"/>
      </xdr:nvSpPr>
      <xdr:spPr>
        <a:xfrm>
          <a:off x="8483111" y="675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75803</xdr:rowOff>
    </xdr:from>
    <xdr:ext cx="534377" cy="259045"/>
    <xdr:sp macro="" textlink="">
      <xdr:nvSpPr>
        <xdr:cNvPr id="148" name="n_3mainValue【道路】&#10;一人当たり延長">
          <a:extLst>
            <a:ext uri="{FF2B5EF4-FFF2-40B4-BE49-F238E27FC236}">
              <a16:creationId xmlns:a16="http://schemas.microsoft.com/office/drawing/2014/main" xmlns="" id="{8BC756E1-4E65-4FE5-B73B-EEE997B95D24}"/>
            </a:ext>
          </a:extLst>
        </xdr:cNvPr>
        <xdr:cNvSpPr txBox="1"/>
      </xdr:nvSpPr>
      <xdr:spPr>
        <a:xfrm>
          <a:off x="7594111" y="676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81453</xdr:rowOff>
    </xdr:from>
    <xdr:ext cx="534377" cy="259045"/>
    <xdr:sp macro="" textlink="">
      <xdr:nvSpPr>
        <xdr:cNvPr id="149" name="n_4mainValue【道路】&#10;一人当たり延長">
          <a:extLst>
            <a:ext uri="{FF2B5EF4-FFF2-40B4-BE49-F238E27FC236}">
              <a16:creationId xmlns:a16="http://schemas.microsoft.com/office/drawing/2014/main" xmlns="" id="{D246A89E-E35E-4524-8E88-11D439BD767A}"/>
            </a:ext>
          </a:extLst>
        </xdr:cNvPr>
        <xdr:cNvSpPr txBox="1"/>
      </xdr:nvSpPr>
      <xdr:spPr>
        <a:xfrm>
          <a:off x="6705111" y="676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xmlns="" id="{AC481244-CA4A-4FDA-BEF1-DECEFA170B5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xmlns="" id="{11670C44-5E01-4D28-8B45-CAB61761A16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xmlns="" id="{BB796CEE-772A-4EA3-878B-4944D5B4FBF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xmlns="" id="{56C0ABD0-7BA4-4193-9A34-D69D012EA56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xmlns="" id="{80887AB8-D68A-4325-867B-E95ED65D69A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xmlns="" id="{7283983D-73DE-4C44-AC1F-90E89A645DB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xmlns="" id="{1BF95E05-21A7-40F1-8FD8-F7DF114C8DC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xmlns="" id="{41F1E8D9-5FDD-4CA8-86EC-D6D0F9015A8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xmlns="" id="{C6C551D5-B860-4174-B8ED-E7F5146D7F1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xmlns="" id="{72852B67-76DD-4F47-904F-17D654EADF9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xmlns="" id="{E79198B5-F8B9-4509-B43B-F29F4C0B6D5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xmlns="" id="{EF7410EC-B1A6-4ADC-B756-C73DCF93178E}"/>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xmlns="" id="{A1947517-B2AE-4FDA-B248-EF078B9F5A4F}"/>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xmlns="" id="{4EF7C752-5202-416F-AF19-318A6C750C67}"/>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xmlns="" id="{C61596B7-3EBA-443F-BCD2-1179B22CEC2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xmlns="" id="{3775CC6B-4FAA-4B01-90D0-02536CABBD4F}"/>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xmlns="" id="{3657B15D-D2F4-4F72-AE34-D7740505F34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xmlns="" id="{DF5C2D96-768B-4E61-A24F-580531D89AE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xmlns="" id="{8FAD422A-CA5D-4C29-9C6E-69F757930EDA}"/>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1B3FA298-B1C3-4DED-91DA-FD714EDE26D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xmlns="" id="{D4D2394E-F450-4813-A8FE-48C2C56CCB8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xmlns="" id="{0387FC1A-2E5C-42F3-B980-BBA03DBA849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xmlns="" id="{2820ADAA-0DC5-44CA-9955-0CF8A1E1A719}"/>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xmlns="" id="{C04E7BF4-C62E-47FD-86DE-1BEA4715D918}"/>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xmlns="" id="{A7AE253E-61AE-4C6D-8994-3FDCA26D607D}"/>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xmlns="" id="{9CAD4D94-E263-4C1C-B50A-220EADCBD56D}"/>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xmlns="" id="{F9F087DF-FE84-4F30-B33B-BA4024797219}"/>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xmlns="" id="{9123D4AC-584B-41AB-A145-3BE992898D4B}"/>
            </a:ext>
          </a:extLst>
        </xdr:cNvPr>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xmlns="" id="{EF2E16D1-B263-487C-A025-DBDD9DE266DE}"/>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xmlns="" id="{0D571F23-9412-4D67-B9B8-DD8662F82E1E}"/>
            </a:ext>
          </a:extLst>
        </xdr:cNvPr>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xmlns="" id="{2F7A6755-F693-4C00-800C-8F75D16BC63E}"/>
            </a:ext>
          </a:extLst>
        </xdr:cNvPr>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xmlns="" id="{3DE30645-A246-4AF0-9F69-E17DDDF1A0C4}"/>
            </a:ext>
          </a:extLst>
        </xdr:cNvPr>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xmlns="" id="{2A25ECC2-3860-4B45-BC49-7DD7FC0828A5}"/>
            </a:ext>
          </a:extLst>
        </xdr:cNvPr>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B81988E7-6695-4AC3-87C1-5FDD96D96C3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7DB912E1-4DC9-4483-9DD9-166BA5B7EA1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E45BBAD6-C44B-403A-9090-D97AE4EC74D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A474B167-CD64-428C-8D6D-BF7BAB9C98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D0D6BDAD-4B49-42A3-946B-B9F7C445F7B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88" name="楕円 187">
          <a:extLst>
            <a:ext uri="{FF2B5EF4-FFF2-40B4-BE49-F238E27FC236}">
              <a16:creationId xmlns:a16="http://schemas.microsoft.com/office/drawing/2014/main" xmlns="" id="{DE44F704-F5BE-4B1A-832A-3BB177FE6DAE}"/>
            </a:ext>
          </a:extLst>
        </xdr:cNvPr>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63517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xmlns="" id="{668F76A0-9EE7-4A45-9F67-F42190D0D06D}"/>
            </a:ext>
          </a:extLst>
        </xdr:cNvPr>
        <xdr:cNvSpPr txBox="1"/>
      </xdr:nvSpPr>
      <xdr:spPr>
        <a:xfrm>
          <a:off x="4673600"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24638</xdr:rowOff>
    </xdr:from>
    <xdr:to>
      <xdr:col>20</xdr:col>
      <xdr:colOff>38100</xdr:colOff>
      <xdr:row>61</xdr:row>
      <xdr:rowOff>126238</xdr:rowOff>
    </xdr:to>
    <xdr:sp macro="" textlink="">
      <xdr:nvSpPr>
        <xdr:cNvPr id="190" name="楕円 189">
          <a:extLst>
            <a:ext uri="{FF2B5EF4-FFF2-40B4-BE49-F238E27FC236}">
              <a16:creationId xmlns:a16="http://schemas.microsoft.com/office/drawing/2014/main" xmlns="" id="{7823641E-65AA-460E-9F4C-E6B4E24A4CF5}"/>
            </a:ext>
          </a:extLst>
        </xdr:cNvPr>
        <xdr:cNvSpPr/>
      </xdr:nvSpPr>
      <xdr:spPr>
        <a:xfrm>
          <a:off x="3746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75438</xdr:rowOff>
    </xdr:from>
    <xdr:to>
      <xdr:col>24</xdr:col>
      <xdr:colOff>63500</xdr:colOff>
      <xdr:row>61</xdr:row>
      <xdr:rowOff>91440</xdr:rowOff>
    </xdr:to>
    <xdr:cxnSp macro="">
      <xdr:nvCxnSpPr>
        <xdr:cNvPr id="191" name="直線コネクタ 190">
          <a:extLst>
            <a:ext uri="{FF2B5EF4-FFF2-40B4-BE49-F238E27FC236}">
              <a16:creationId xmlns:a16="http://schemas.microsoft.com/office/drawing/2014/main" xmlns="" id="{C98FA195-227D-436C-9096-FCA46B0A77C8}"/>
            </a:ext>
          </a:extLst>
        </xdr:cNvPr>
        <xdr:cNvCxnSpPr/>
      </xdr:nvCxnSpPr>
      <xdr:spPr>
        <a:xfrm>
          <a:off x="3797300" y="1053388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xdr:rowOff>
    </xdr:from>
    <xdr:to>
      <xdr:col>15</xdr:col>
      <xdr:colOff>101600</xdr:colOff>
      <xdr:row>61</xdr:row>
      <xdr:rowOff>103378</xdr:rowOff>
    </xdr:to>
    <xdr:sp macro="" textlink="">
      <xdr:nvSpPr>
        <xdr:cNvPr id="192" name="楕円 191">
          <a:extLst>
            <a:ext uri="{FF2B5EF4-FFF2-40B4-BE49-F238E27FC236}">
              <a16:creationId xmlns:a16="http://schemas.microsoft.com/office/drawing/2014/main" xmlns="" id="{37A536D1-2463-4B02-B59E-762164AD47F5}"/>
            </a:ext>
          </a:extLst>
        </xdr:cNvPr>
        <xdr:cNvSpPr/>
      </xdr:nvSpPr>
      <xdr:spPr>
        <a:xfrm>
          <a:off x="2857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52578</xdr:rowOff>
    </xdr:from>
    <xdr:to>
      <xdr:col>19</xdr:col>
      <xdr:colOff>177800</xdr:colOff>
      <xdr:row>61</xdr:row>
      <xdr:rowOff>75438</xdr:rowOff>
    </xdr:to>
    <xdr:cxnSp macro="">
      <xdr:nvCxnSpPr>
        <xdr:cNvPr id="193" name="直線コネクタ 192">
          <a:extLst>
            <a:ext uri="{FF2B5EF4-FFF2-40B4-BE49-F238E27FC236}">
              <a16:creationId xmlns:a16="http://schemas.microsoft.com/office/drawing/2014/main" xmlns="" id="{45208688-DDA6-48E3-A19F-5B205810930E}"/>
            </a:ext>
          </a:extLst>
        </xdr:cNvPr>
        <xdr:cNvCxnSpPr/>
      </xdr:nvCxnSpPr>
      <xdr:spPr>
        <a:xfrm>
          <a:off x="2908300" y="10511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94" name="楕円 193">
          <a:extLst>
            <a:ext uri="{FF2B5EF4-FFF2-40B4-BE49-F238E27FC236}">
              <a16:creationId xmlns:a16="http://schemas.microsoft.com/office/drawing/2014/main" xmlns="" id="{802558D8-23E0-49CD-82D7-0C945EEA9C29}"/>
            </a:ext>
          </a:extLst>
        </xdr:cNvPr>
        <xdr:cNvSpPr/>
      </xdr:nvSpPr>
      <xdr:spPr>
        <a:xfrm>
          <a:off x="1968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16002</xdr:rowOff>
    </xdr:from>
    <xdr:to>
      <xdr:col>15</xdr:col>
      <xdr:colOff>50800</xdr:colOff>
      <xdr:row>61</xdr:row>
      <xdr:rowOff>52578</xdr:rowOff>
    </xdr:to>
    <xdr:cxnSp macro="">
      <xdr:nvCxnSpPr>
        <xdr:cNvPr id="195" name="直線コネクタ 194">
          <a:extLst>
            <a:ext uri="{FF2B5EF4-FFF2-40B4-BE49-F238E27FC236}">
              <a16:creationId xmlns:a16="http://schemas.microsoft.com/office/drawing/2014/main" xmlns="" id="{61FFC368-2D5F-4E47-B12F-587D1F3EF622}"/>
            </a:ext>
          </a:extLst>
        </xdr:cNvPr>
        <xdr:cNvCxnSpPr/>
      </xdr:nvCxnSpPr>
      <xdr:spPr>
        <a:xfrm>
          <a:off x="2019300" y="10474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97790</xdr:rowOff>
    </xdr:from>
    <xdr:to>
      <xdr:col>6</xdr:col>
      <xdr:colOff>38100</xdr:colOff>
      <xdr:row>61</xdr:row>
      <xdr:rowOff>27940</xdr:rowOff>
    </xdr:to>
    <xdr:sp macro="" textlink="">
      <xdr:nvSpPr>
        <xdr:cNvPr id="196" name="楕円 195">
          <a:extLst>
            <a:ext uri="{FF2B5EF4-FFF2-40B4-BE49-F238E27FC236}">
              <a16:creationId xmlns:a16="http://schemas.microsoft.com/office/drawing/2014/main" xmlns="" id="{146BFA61-6641-4DA1-9F3B-C259A7E1C85D}"/>
            </a:ext>
          </a:extLst>
        </xdr:cNvPr>
        <xdr:cNvSpPr/>
      </xdr:nvSpPr>
      <xdr:spPr>
        <a:xfrm>
          <a:off x="1079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148590</xdr:rowOff>
    </xdr:from>
    <xdr:to>
      <xdr:col>10</xdr:col>
      <xdr:colOff>114300</xdr:colOff>
      <xdr:row>61</xdr:row>
      <xdr:rowOff>16002</xdr:rowOff>
    </xdr:to>
    <xdr:cxnSp macro="">
      <xdr:nvCxnSpPr>
        <xdr:cNvPr id="197" name="直線コネクタ 196">
          <a:extLst>
            <a:ext uri="{FF2B5EF4-FFF2-40B4-BE49-F238E27FC236}">
              <a16:creationId xmlns:a16="http://schemas.microsoft.com/office/drawing/2014/main" xmlns="" id="{55F04909-4768-4267-930E-B8812DF068F0}"/>
            </a:ext>
          </a:extLst>
        </xdr:cNvPr>
        <xdr:cNvCxnSpPr/>
      </xdr:nvCxnSpPr>
      <xdr:spPr>
        <a:xfrm>
          <a:off x="1130300" y="1043559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xmlns="" id="{B762E7CA-B704-4E9E-83AC-82331D733A75}"/>
            </a:ext>
          </a:extLst>
        </xdr:cNvPr>
        <xdr:cNvSpPr txBox="1"/>
      </xdr:nvSpPr>
      <xdr:spPr>
        <a:xfrm>
          <a:off x="3582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xmlns="" id="{E217ED70-E969-464B-8C6D-38DE383C111A}"/>
            </a:ext>
          </a:extLst>
        </xdr:cNvPr>
        <xdr:cNvSpPr txBox="1"/>
      </xdr:nvSpPr>
      <xdr:spPr>
        <a:xfrm>
          <a:off x="2705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xmlns="" id="{D1984B8A-9228-4068-B31E-5188781A6A5F}"/>
            </a:ext>
          </a:extLst>
        </xdr:cNvPr>
        <xdr:cNvSpPr txBox="1"/>
      </xdr:nvSpPr>
      <xdr:spPr>
        <a:xfrm>
          <a:off x="1816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xmlns="" id="{6D7EF778-558B-447B-BFC6-03ADF72F19F8}"/>
            </a:ext>
          </a:extLst>
        </xdr:cNvPr>
        <xdr:cNvSpPr txBox="1"/>
      </xdr:nvSpPr>
      <xdr:spPr>
        <a:xfrm>
          <a:off x="927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142765</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xmlns="" id="{9E3EFFEA-F60D-4B6E-8269-CAC5F8E6BBC4}"/>
            </a:ext>
          </a:extLst>
        </xdr:cNvPr>
        <xdr:cNvSpPr txBox="1"/>
      </xdr:nvSpPr>
      <xdr:spPr>
        <a:xfrm>
          <a:off x="35820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119905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xmlns="" id="{7ED6A14D-320F-4887-9B63-9D979E72A8A7}"/>
            </a:ext>
          </a:extLst>
        </xdr:cNvPr>
        <xdr:cNvSpPr txBox="1"/>
      </xdr:nvSpPr>
      <xdr:spPr>
        <a:xfrm>
          <a:off x="2705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83329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xmlns="" id="{D18C5CF4-2610-4838-A83A-2B39C2883D85}"/>
            </a:ext>
          </a:extLst>
        </xdr:cNvPr>
        <xdr:cNvSpPr txBox="1"/>
      </xdr:nvSpPr>
      <xdr:spPr>
        <a:xfrm>
          <a:off x="18167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xmlns="" id="{D1FAB82A-4EC0-47FB-BDBC-00B97B1C07E0}"/>
            </a:ext>
          </a:extLst>
        </xdr:cNvPr>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xmlns="" id="{C3D23ED9-94F9-40B0-B38D-47AAEB2BEB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xmlns="" id="{4EAE1DB0-7B85-4CAA-AC83-38629923B43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xmlns="" id="{5DEBCB25-639B-4779-8940-F8AB8E6E0D1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xmlns="" id="{FEE4DA26-E341-4684-88AA-648E5EFC2FE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xmlns="" id="{667CCB68-2114-4717-8AA9-3F23F9DF446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xmlns="" id="{B6B4067A-C3FD-4B0A-9641-2B4912C400F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xmlns="" id="{8611748E-25C4-4642-9FA9-A4EB07A5B31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xmlns="" id="{2EE48B70-C1DE-49AE-A0EE-7BC53DDE70D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xmlns="" id="{BC0689BB-C20B-42E2-8EFB-B78E085E6B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xmlns="" id="{3D9FC280-2E1E-415A-9093-4572E1626E5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xmlns="" id="{D2A8E9DB-B6BE-42DB-9972-736F95429E0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xmlns="" id="{FEF90C7A-2E63-451E-94B7-05955144785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xmlns="" id="{5FD15FB4-F583-4388-8DC2-F4EB63752D4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xmlns="" id="{CF315AC5-E541-4433-93E9-8FC6ADED482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xmlns="" id="{9A09EAF7-F803-4029-ABD5-1F1AF36A984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xmlns="" id="{CC1A10C9-6894-4C75-A6A8-79AC2DD91F9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xmlns="" id="{AA510C9B-9001-41C1-B131-75087313528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xmlns="" id="{63119822-1146-486D-8D49-253A8C24DD8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xmlns="" id="{96BBD215-ADCD-4141-960C-8B3B743348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xmlns="" id="{C701EEB8-5591-406D-A75F-8807D8E5CB6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xmlns="" id="{C775EDF8-70E1-4212-93FB-E6110F3A928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xmlns="" id="{4F71DC84-5D2D-4837-942C-E77233BC2D0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xmlns="" id="{7C244D97-BC47-4575-BA5B-65C96695E26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xmlns="" id="{97F0DA35-3C4A-44A5-A05D-B048F707D53E}"/>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xmlns="" id="{1CD7E3C3-9146-4269-8137-F47C66AE3F33}"/>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xmlns="" id="{814C5669-9B25-4977-9A6B-64ADEF8D56A9}"/>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xmlns="" id="{6DAB4B11-2F5D-47EF-9049-AF28B32070A7}"/>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xmlns="" id="{34DCF758-4C48-4D39-840A-E638FE3C6510}"/>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xmlns="" id="{FA385289-36AA-45C3-8BB0-40985DBC1530}"/>
            </a:ext>
          </a:extLst>
        </xdr:cNvPr>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xmlns="" id="{275CE6F6-52F5-461E-81E3-FC46B342F42B}"/>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xmlns="" id="{DAF125BA-7787-4901-A68A-5A3F18FD5019}"/>
            </a:ext>
          </a:extLst>
        </xdr:cNvPr>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xmlns="" id="{609F82C0-2BD4-486E-A027-CE3A8AE93668}"/>
            </a:ext>
          </a:extLst>
        </xdr:cNvPr>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xmlns="" id="{7A8D6153-63F7-4558-AF4D-DC90B73F1857}"/>
            </a:ext>
          </a:extLst>
        </xdr:cNvPr>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xmlns="" id="{0C07F74F-DA1E-438A-A948-2BD7DA8FDBC4}"/>
            </a:ext>
          </a:extLst>
        </xdr:cNvPr>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11E98E19-1E87-49DC-9880-32B48A1C7F0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B3A42816-0E37-4078-8B89-AF6ED890CF8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D720672-984B-43FC-ABEC-95DAFDD6877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609E4280-BC12-4CE2-9E94-0D677BC08AA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53F5B46A-156F-437E-BB6A-8B42658E51A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62647</xdr:rowOff>
    </xdr:from>
    <xdr:to>
      <xdr:col>55</xdr:col>
      <xdr:colOff>50800</xdr:colOff>
      <xdr:row>63</xdr:row>
      <xdr:rowOff>164247</xdr:rowOff>
    </xdr:to>
    <xdr:sp macro="" textlink="">
      <xdr:nvSpPr>
        <xdr:cNvPr id="245" name="楕円 244">
          <a:extLst>
            <a:ext uri="{FF2B5EF4-FFF2-40B4-BE49-F238E27FC236}">
              <a16:creationId xmlns:a16="http://schemas.microsoft.com/office/drawing/2014/main" xmlns="" id="{ECBDAFDA-A92C-404D-835E-E0DE02C67D2E}"/>
            </a:ext>
          </a:extLst>
        </xdr:cNvPr>
        <xdr:cNvSpPr/>
      </xdr:nvSpPr>
      <xdr:spPr>
        <a:xfrm>
          <a:off x="10426700" y="108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41074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xmlns="" id="{E6B2AC50-871C-4B71-B222-B995297B5889}"/>
            </a:ext>
          </a:extLst>
        </xdr:cNvPr>
        <xdr:cNvSpPr txBox="1"/>
      </xdr:nvSpPr>
      <xdr:spPr>
        <a:xfrm>
          <a:off x="10515600" y="108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66377</xdr:rowOff>
    </xdr:from>
    <xdr:to>
      <xdr:col>50</xdr:col>
      <xdr:colOff>165100</xdr:colOff>
      <xdr:row>63</xdr:row>
      <xdr:rowOff>167977</xdr:rowOff>
    </xdr:to>
    <xdr:sp macro="" textlink="">
      <xdr:nvSpPr>
        <xdr:cNvPr id="247" name="楕円 246">
          <a:extLst>
            <a:ext uri="{FF2B5EF4-FFF2-40B4-BE49-F238E27FC236}">
              <a16:creationId xmlns:a16="http://schemas.microsoft.com/office/drawing/2014/main" xmlns="" id="{5159869C-EFFE-4523-9F32-03D3733D05AC}"/>
            </a:ext>
          </a:extLst>
        </xdr:cNvPr>
        <xdr:cNvSpPr/>
      </xdr:nvSpPr>
      <xdr:spPr>
        <a:xfrm>
          <a:off x="9588500" y="108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113447</xdr:rowOff>
    </xdr:from>
    <xdr:to>
      <xdr:col>55</xdr:col>
      <xdr:colOff>0</xdr:colOff>
      <xdr:row>63</xdr:row>
      <xdr:rowOff>117177</xdr:rowOff>
    </xdr:to>
    <xdr:cxnSp macro="">
      <xdr:nvCxnSpPr>
        <xdr:cNvPr id="248" name="直線コネクタ 247">
          <a:extLst>
            <a:ext uri="{FF2B5EF4-FFF2-40B4-BE49-F238E27FC236}">
              <a16:creationId xmlns:a16="http://schemas.microsoft.com/office/drawing/2014/main" xmlns="" id="{70F0EEB3-223F-4D01-BE97-20A9E00ACFF9}"/>
            </a:ext>
          </a:extLst>
        </xdr:cNvPr>
        <xdr:cNvCxnSpPr/>
      </xdr:nvCxnSpPr>
      <xdr:spPr>
        <a:xfrm flipV="1">
          <a:off x="9639300" y="10914797"/>
          <a:ext cx="8382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67945</xdr:rowOff>
    </xdr:from>
    <xdr:to>
      <xdr:col>46</xdr:col>
      <xdr:colOff>38100</xdr:colOff>
      <xdr:row>63</xdr:row>
      <xdr:rowOff>169545</xdr:rowOff>
    </xdr:to>
    <xdr:sp macro="" textlink="">
      <xdr:nvSpPr>
        <xdr:cNvPr id="249" name="楕円 248">
          <a:extLst>
            <a:ext uri="{FF2B5EF4-FFF2-40B4-BE49-F238E27FC236}">
              <a16:creationId xmlns:a16="http://schemas.microsoft.com/office/drawing/2014/main" xmlns="" id="{DFFA0EB0-A134-499A-BEED-AAFD44FDA49E}"/>
            </a:ext>
          </a:extLst>
        </xdr:cNvPr>
        <xdr:cNvSpPr/>
      </xdr:nvSpPr>
      <xdr:spPr>
        <a:xfrm>
          <a:off x="8699500" y="108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117177</xdr:rowOff>
    </xdr:from>
    <xdr:to>
      <xdr:col>50</xdr:col>
      <xdr:colOff>114300</xdr:colOff>
      <xdr:row>63</xdr:row>
      <xdr:rowOff>118745</xdr:rowOff>
    </xdr:to>
    <xdr:cxnSp macro="">
      <xdr:nvCxnSpPr>
        <xdr:cNvPr id="250" name="直線コネクタ 249">
          <a:extLst>
            <a:ext uri="{FF2B5EF4-FFF2-40B4-BE49-F238E27FC236}">
              <a16:creationId xmlns:a16="http://schemas.microsoft.com/office/drawing/2014/main" xmlns="" id="{862290E3-FBB0-4F4D-87A9-809170D0E748}"/>
            </a:ext>
          </a:extLst>
        </xdr:cNvPr>
        <xdr:cNvCxnSpPr/>
      </xdr:nvCxnSpPr>
      <xdr:spPr>
        <a:xfrm flipV="1">
          <a:off x="8750300" y="10918527"/>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69610</xdr:rowOff>
    </xdr:from>
    <xdr:to>
      <xdr:col>41</xdr:col>
      <xdr:colOff>101600</xdr:colOff>
      <xdr:row>63</xdr:row>
      <xdr:rowOff>171210</xdr:rowOff>
    </xdr:to>
    <xdr:sp macro="" textlink="">
      <xdr:nvSpPr>
        <xdr:cNvPr id="251" name="楕円 250">
          <a:extLst>
            <a:ext uri="{FF2B5EF4-FFF2-40B4-BE49-F238E27FC236}">
              <a16:creationId xmlns:a16="http://schemas.microsoft.com/office/drawing/2014/main" xmlns="" id="{522E75C5-4D24-4449-947F-636606BA9877}"/>
            </a:ext>
          </a:extLst>
        </xdr:cNvPr>
        <xdr:cNvSpPr/>
      </xdr:nvSpPr>
      <xdr:spPr>
        <a:xfrm>
          <a:off x="7810500" y="108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118745</xdr:rowOff>
    </xdr:from>
    <xdr:to>
      <xdr:col>45</xdr:col>
      <xdr:colOff>177800</xdr:colOff>
      <xdr:row>63</xdr:row>
      <xdr:rowOff>120410</xdr:rowOff>
    </xdr:to>
    <xdr:cxnSp macro="">
      <xdr:nvCxnSpPr>
        <xdr:cNvPr id="252" name="直線コネクタ 251">
          <a:extLst>
            <a:ext uri="{FF2B5EF4-FFF2-40B4-BE49-F238E27FC236}">
              <a16:creationId xmlns:a16="http://schemas.microsoft.com/office/drawing/2014/main" xmlns="" id="{442375E0-8A2B-4BF1-98D4-4137C795701A}"/>
            </a:ext>
          </a:extLst>
        </xdr:cNvPr>
        <xdr:cNvCxnSpPr/>
      </xdr:nvCxnSpPr>
      <xdr:spPr>
        <a:xfrm flipV="1">
          <a:off x="7861300" y="10920095"/>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70920</xdr:rowOff>
    </xdr:from>
    <xdr:to>
      <xdr:col>36</xdr:col>
      <xdr:colOff>165100</xdr:colOff>
      <xdr:row>64</xdr:row>
      <xdr:rowOff>1070</xdr:rowOff>
    </xdr:to>
    <xdr:sp macro="" textlink="">
      <xdr:nvSpPr>
        <xdr:cNvPr id="253" name="楕円 252">
          <a:extLst>
            <a:ext uri="{FF2B5EF4-FFF2-40B4-BE49-F238E27FC236}">
              <a16:creationId xmlns:a16="http://schemas.microsoft.com/office/drawing/2014/main" xmlns="" id="{871ED2B3-0DD3-4533-82E2-9B04371EA964}"/>
            </a:ext>
          </a:extLst>
        </xdr:cNvPr>
        <xdr:cNvSpPr/>
      </xdr:nvSpPr>
      <xdr:spPr>
        <a:xfrm>
          <a:off x="6921500" y="108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120410</xdr:rowOff>
    </xdr:from>
    <xdr:to>
      <xdr:col>41</xdr:col>
      <xdr:colOff>50800</xdr:colOff>
      <xdr:row>63</xdr:row>
      <xdr:rowOff>121720</xdr:rowOff>
    </xdr:to>
    <xdr:cxnSp macro="">
      <xdr:nvCxnSpPr>
        <xdr:cNvPr id="254" name="直線コネクタ 253">
          <a:extLst>
            <a:ext uri="{FF2B5EF4-FFF2-40B4-BE49-F238E27FC236}">
              <a16:creationId xmlns:a16="http://schemas.microsoft.com/office/drawing/2014/main" xmlns="" id="{37AF7737-994B-4A38-8812-DE71A1C1E3E1}"/>
            </a:ext>
          </a:extLst>
        </xdr:cNvPr>
        <xdr:cNvCxnSpPr/>
      </xdr:nvCxnSpPr>
      <xdr:spPr>
        <a:xfrm flipV="1">
          <a:off x="6972300" y="10921760"/>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159995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xmlns="" id="{1F086E92-0FE5-43D1-A1CA-AC1C424EA98F}"/>
            </a:ext>
          </a:extLst>
        </xdr:cNvPr>
        <xdr:cNvSpPr txBox="1"/>
      </xdr:nvSpPr>
      <xdr:spPr>
        <a:xfrm>
          <a:off x="9327095" y="1096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xmlns="" id="{9E665918-D4DC-471D-8716-5345BC0CABDF}"/>
            </a:ext>
          </a:extLst>
        </xdr:cNvPr>
        <xdr:cNvSpPr txBox="1"/>
      </xdr:nvSpPr>
      <xdr:spPr>
        <a:xfrm>
          <a:off x="8450795" y="1096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162890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xmlns="" id="{870E9238-99F8-4B0C-B2D3-6DF134A3E75F}"/>
            </a:ext>
          </a:extLst>
        </xdr:cNvPr>
        <xdr:cNvSpPr txBox="1"/>
      </xdr:nvSpPr>
      <xdr:spPr>
        <a:xfrm>
          <a:off x="7561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xmlns="" id="{7FAD3679-2F2D-45FF-8796-FBE0638E7817}"/>
            </a:ext>
          </a:extLst>
        </xdr:cNvPr>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13054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xmlns="" id="{95AEB816-FA89-4169-B3B5-4BD4802B9346}"/>
            </a:ext>
          </a:extLst>
        </xdr:cNvPr>
        <xdr:cNvSpPr txBox="1"/>
      </xdr:nvSpPr>
      <xdr:spPr>
        <a:xfrm>
          <a:off x="9327095" y="106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14622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xmlns="" id="{10DD6735-4CC6-4699-A0B3-0EA48D559D2B}"/>
            </a:ext>
          </a:extLst>
        </xdr:cNvPr>
        <xdr:cNvSpPr txBox="1"/>
      </xdr:nvSpPr>
      <xdr:spPr>
        <a:xfrm>
          <a:off x="8450795" y="1064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16287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xmlns="" id="{ADEF0270-0FAA-45AF-90ED-4BF4A1D9C43D}"/>
            </a:ext>
          </a:extLst>
        </xdr:cNvPr>
        <xdr:cNvSpPr txBox="1"/>
      </xdr:nvSpPr>
      <xdr:spPr>
        <a:xfrm>
          <a:off x="7561795" y="1064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163647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xmlns="" id="{A6F2ED2F-08DC-45CB-85FA-675F57EF49A9}"/>
            </a:ext>
          </a:extLst>
        </xdr:cNvPr>
        <xdr:cNvSpPr txBox="1"/>
      </xdr:nvSpPr>
      <xdr:spPr>
        <a:xfrm>
          <a:off x="6672795" y="1096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xmlns="" id="{2CA55110-AFB8-4B22-8B4E-4DAA50931D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xmlns="" id="{F135F85E-CB61-4B6D-8A11-94C984650EE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xmlns="" id="{5F691C90-E9CB-4022-9949-20C1D848A25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xmlns="" id="{4DF754E2-33CD-47F9-9E9D-440DE6FBB63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xmlns="" id="{F5BD6BBB-33D0-4A6A-B8C4-CF1645D100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xmlns="" id="{25B38A77-6523-4D08-8299-8F27CBA23B3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xmlns="" id="{0C981080-AF0A-43FA-87D7-BB1BB6CA130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xmlns="" id="{3501A82B-4305-46C9-B754-CB99444CF82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xmlns="" id="{3D449E65-A55D-4F88-A28D-2AF389CDE0B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xmlns="" id="{6C15EF86-B5CB-4074-9FE7-0F08E02B0E9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xmlns="" id="{1595E1F9-5AED-4979-8DEE-9479B184CDF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xmlns="" id="{45278168-BC5C-4886-8308-0641C2E5661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xmlns="" id="{28B56170-DDF0-4F9B-8232-5B1DCB42DD4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xmlns="" id="{C83D71F1-6527-4BD6-A973-9A2B4CEF798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xmlns="" id="{7D51D514-7994-48D2-86A7-EAD260ED540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xmlns="" id="{72A3406C-BA11-46B9-977F-2B7274915F1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xmlns="" id="{5E8BF665-0BFB-40F1-B810-80574DC9C63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xmlns="" id="{EAAE5887-5FA3-4358-852F-FC735AE95EB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xmlns="" id="{0AA9A945-CF2A-466C-A196-66F602C0EAD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xmlns="" id="{367CE735-DD36-4575-9761-164D2F2FDD5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xmlns="" id="{5CAC6447-DE05-454E-A26A-2A69CC09CED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xmlns="" id="{53F7F23B-AB39-4567-AAF5-B57E7A85FB0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xmlns="" id="{3BE0A86A-914A-4FF8-A988-B2CC836DB6B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D3BB01AA-3DF9-4E26-B23A-D66D32CAC56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B03C3409-A441-414B-B015-734AF2175F5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xmlns="" id="{F25C50FB-DE5A-4B8B-B381-075658D17666}"/>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xmlns="" id="{B4FEBEF3-D6C8-47C8-8798-8383DC86F405}"/>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xmlns="" id="{4558FB3C-EDCF-42F5-96DF-4DB6CBD7A082}"/>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xmlns="" id="{8B33ACD4-4F57-48E7-BDC4-C933D8C235C5}"/>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xmlns="" id="{DBEA4CA5-20DE-43AA-B896-0C3511E5939A}"/>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98F93645-3848-42EF-89D3-855D75499B2C}"/>
            </a:ext>
          </a:extLst>
        </xdr:cNvPr>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xmlns="" id="{8BE4AFC5-B294-4E16-858C-0011A3B79418}"/>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xmlns="" id="{F6529658-E5DF-4A7F-9867-854D13DE607A}"/>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xmlns="" id="{24C109AD-25CD-4002-8F7F-CF5BE4E11358}"/>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xmlns="" id="{7CBD48C9-7221-44AE-9657-2CD003F6A428}"/>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xmlns="" id="{8FB25A11-91E8-4769-842D-5CCBA6A82305}"/>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B9D9111F-19DB-4694-90F7-F5BF5D77B54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3F51C872-486C-4928-BBD9-6E707B1FA81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9D1EF5EC-5700-4F1D-BE85-FAEF89327D0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2DD5447-0B43-43FD-990A-147F1F19543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C553583C-B995-4BDF-AFD2-60971409435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304" name="楕円 303">
          <a:extLst>
            <a:ext uri="{FF2B5EF4-FFF2-40B4-BE49-F238E27FC236}">
              <a16:creationId xmlns:a16="http://schemas.microsoft.com/office/drawing/2014/main" xmlns="" id="{C3B113C7-CBD3-475B-A231-3B43EBB1DA64}"/>
            </a:ext>
          </a:extLst>
        </xdr:cNvPr>
        <xdr:cNvSpPr/>
      </xdr:nvSpPr>
      <xdr:spPr>
        <a:xfrm>
          <a:off x="45847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132641</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CA54CCAA-98C0-4044-A79C-DC993D608FB2}"/>
            </a:ext>
          </a:extLst>
        </xdr:cNvPr>
        <xdr:cNvSpPr txBox="1"/>
      </xdr:nvSpPr>
      <xdr:spPr>
        <a:xfrm>
          <a:off x="4673600" y="1367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96701</xdr:rowOff>
    </xdr:from>
    <xdr:to>
      <xdr:col>20</xdr:col>
      <xdr:colOff>38100</xdr:colOff>
      <xdr:row>81</xdr:row>
      <xdr:rowOff>26851</xdr:rowOff>
    </xdr:to>
    <xdr:sp macro="" textlink="">
      <xdr:nvSpPr>
        <xdr:cNvPr id="306" name="楕円 305">
          <a:extLst>
            <a:ext uri="{FF2B5EF4-FFF2-40B4-BE49-F238E27FC236}">
              <a16:creationId xmlns:a16="http://schemas.microsoft.com/office/drawing/2014/main" xmlns="" id="{D0B66F69-4110-4DCA-9261-4BD636906505}"/>
            </a:ext>
          </a:extLst>
        </xdr:cNvPr>
        <xdr:cNvSpPr/>
      </xdr:nvSpPr>
      <xdr:spPr>
        <a:xfrm>
          <a:off x="3746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147501</xdr:rowOff>
    </xdr:from>
    <xdr:to>
      <xdr:col>24</xdr:col>
      <xdr:colOff>63500</xdr:colOff>
      <xdr:row>80</xdr:row>
      <xdr:rowOff>160564</xdr:rowOff>
    </xdr:to>
    <xdr:cxnSp macro="">
      <xdr:nvCxnSpPr>
        <xdr:cNvPr id="307" name="直線コネクタ 306">
          <a:extLst>
            <a:ext uri="{FF2B5EF4-FFF2-40B4-BE49-F238E27FC236}">
              <a16:creationId xmlns:a16="http://schemas.microsoft.com/office/drawing/2014/main" xmlns="" id="{A909AC5B-68CE-4A25-9D0D-CD8EFA41CD9B}"/>
            </a:ext>
          </a:extLst>
        </xdr:cNvPr>
        <xdr:cNvCxnSpPr/>
      </xdr:nvCxnSpPr>
      <xdr:spPr>
        <a:xfrm>
          <a:off x="3797300" y="1386350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52614</xdr:rowOff>
    </xdr:from>
    <xdr:to>
      <xdr:col>15</xdr:col>
      <xdr:colOff>101600</xdr:colOff>
      <xdr:row>80</xdr:row>
      <xdr:rowOff>154214</xdr:rowOff>
    </xdr:to>
    <xdr:sp macro="" textlink="">
      <xdr:nvSpPr>
        <xdr:cNvPr id="308" name="楕円 307">
          <a:extLst>
            <a:ext uri="{FF2B5EF4-FFF2-40B4-BE49-F238E27FC236}">
              <a16:creationId xmlns:a16="http://schemas.microsoft.com/office/drawing/2014/main" xmlns="" id="{6E9F4F6E-8DEE-47F5-9D4D-648B0749CCD8}"/>
            </a:ext>
          </a:extLst>
        </xdr:cNvPr>
        <xdr:cNvSpPr/>
      </xdr:nvSpPr>
      <xdr:spPr>
        <a:xfrm>
          <a:off x="2857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103414</xdr:rowOff>
    </xdr:from>
    <xdr:to>
      <xdr:col>19</xdr:col>
      <xdr:colOff>177800</xdr:colOff>
      <xdr:row>80</xdr:row>
      <xdr:rowOff>147501</xdr:rowOff>
    </xdr:to>
    <xdr:cxnSp macro="">
      <xdr:nvCxnSpPr>
        <xdr:cNvPr id="309" name="直線コネクタ 308">
          <a:extLst>
            <a:ext uri="{FF2B5EF4-FFF2-40B4-BE49-F238E27FC236}">
              <a16:creationId xmlns:a16="http://schemas.microsoft.com/office/drawing/2014/main" xmlns="" id="{372C9BD9-1415-4FC4-AB91-6A7D10E25979}"/>
            </a:ext>
          </a:extLst>
        </xdr:cNvPr>
        <xdr:cNvCxnSpPr/>
      </xdr:nvCxnSpPr>
      <xdr:spPr>
        <a:xfrm>
          <a:off x="2908300" y="1381941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310" name="楕円 309">
          <a:extLst>
            <a:ext uri="{FF2B5EF4-FFF2-40B4-BE49-F238E27FC236}">
              <a16:creationId xmlns:a16="http://schemas.microsoft.com/office/drawing/2014/main" xmlns="" id="{F9EC95C6-8E8E-48B1-8994-E6A3E8A7E085}"/>
            </a:ext>
          </a:extLst>
        </xdr:cNvPr>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103414</xdr:rowOff>
    </xdr:from>
    <xdr:to>
      <xdr:col>15</xdr:col>
      <xdr:colOff>50800</xdr:colOff>
      <xdr:row>81</xdr:row>
      <xdr:rowOff>106680</xdr:rowOff>
    </xdr:to>
    <xdr:cxnSp macro="">
      <xdr:nvCxnSpPr>
        <xdr:cNvPr id="311" name="直線コネクタ 310">
          <a:extLst>
            <a:ext uri="{FF2B5EF4-FFF2-40B4-BE49-F238E27FC236}">
              <a16:creationId xmlns:a16="http://schemas.microsoft.com/office/drawing/2014/main" xmlns="" id="{2DC4D1F5-D1D9-4624-9ACB-65A7E899DC9B}"/>
            </a:ext>
          </a:extLst>
        </xdr:cNvPr>
        <xdr:cNvCxnSpPr/>
      </xdr:nvCxnSpPr>
      <xdr:spPr>
        <a:xfrm flipV="1">
          <a:off x="2019300" y="13819414"/>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98334</xdr:rowOff>
    </xdr:from>
    <xdr:to>
      <xdr:col>6</xdr:col>
      <xdr:colOff>38100</xdr:colOff>
      <xdr:row>82</xdr:row>
      <xdr:rowOff>28484</xdr:rowOff>
    </xdr:to>
    <xdr:sp macro="" textlink="">
      <xdr:nvSpPr>
        <xdr:cNvPr id="312" name="楕円 311">
          <a:extLst>
            <a:ext uri="{FF2B5EF4-FFF2-40B4-BE49-F238E27FC236}">
              <a16:creationId xmlns:a16="http://schemas.microsoft.com/office/drawing/2014/main" xmlns="" id="{2A28CEC9-B13F-4440-82AB-0B0705103DDE}"/>
            </a:ext>
          </a:extLst>
        </xdr:cNvPr>
        <xdr:cNvSpPr/>
      </xdr:nvSpPr>
      <xdr:spPr>
        <a:xfrm>
          <a:off x="1079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106680</xdr:rowOff>
    </xdr:from>
    <xdr:to>
      <xdr:col>10</xdr:col>
      <xdr:colOff>114300</xdr:colOff>
      <xdr:row>81</xdr:row>
      <xdr:rowOff>149134</xdr:rowOff>
    </xdr:to>
    <xdr:cxnSp macro="">
      <xdr:nvCxnSpPr>
        <xdr:cNvPr id="313" name="直線コネクタ 312">
          <a:extLst>
            <a:ext uri="{FF2B5EF4-FFF2-40B4-BE49-F238E27FC236}">
              <a16:creationId xmlns:a16="http://schemas.microsoft.com/office/drawing/2014/main" xmlns="" id="{914E2E12-1A3B-45A9-B861-554B9D3B0A8C}"/>
            </a:ext>
          </a:extLst>
        </xdr:cNvPr>
        <xdr:cNvCxnSpPr/>
      </xdr:nvCxnSpPr>
      <xdr:spPr>
        <a:xfrm flipV="1">
          <a:off x="1130300" y="1399413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a:extLst>
            <a:ext uri="{FF2B5EF4-FFF2-40B4-BE49-F238E27FC236}">
              <a16:creationId xmlns:a16="http://schemas.microsoft.com/office/drawing/2014/main" xmlns="" id="{3CDA59AC-D4A1-4D7D-B065-AA8CD93632C9}"/>
            </a:ext>
          </a:extLst>
        </xdr:cNvPr>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5" name="n_2aveValue【公営住宅】&#10;有形固定資産減価償却率">
          <a:extLst>
            <a:ext uri="{FF2B5EF4-FFF2-40B4-BE49-F238E27FC236}">
              <a16:creationId xmlns:a16="http://schemas.microsoft.com/office/drawing/2014/main" xmlns="" id="{A352D158-E89F-494A-9640-59C19CA88C82}"/>
            </a:ext>
          </a:extLst>
        </xdr:cNvPr>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6" name="n_3aveValue【公営住宅】&#10;有形固定資産減価償却率">
          <a:extLst>
            <a:ext uri="{FF2B5EF4-FFF2-40B4-BE49-F238E27FC236}">
              <a16:creationId xmlns:a16="http://schemas.microsoft.com/office/drawing/2014/main" xmlns="" id="{0B851C1D-A527-47AF-9A89-8BF485CC471E}"/>
            </a:ext>
          </a:extLst>
        </xdr:cNvPr>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7" name="n_4aveValue【公営住宅】&#10;有形固定資産減価償却率">
          <a:extLst>
            <a:ext uri="{FF2B5EF4-FFF2-40B4-BE49-F238E27FC236}">
              <a16:creationId xmlns:a16="http://schemas.microsoft.com/office/drawing/2014/main" xmlns="" id="{46B77FDC-5927-41C5-9EF2-B0A0E02ABC79}"/>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43378</xdr:rowOff>
    </xdr:from>
    <xdr:ext cx="405111" cy="259045"/>
    <xdr:sp macro="" textlink="">
      <xdr:nvSpPr>
        <xdr:cNvPr id="318" name="n_1mainValue【公営住宅】&#10;有形固定資産減価償却率">
          <a:extLst>
            <a:ext uri="{FF2B5EF4-FFF2-40B4-BE49-F238E27FC236}">
              <a16:creationId xmlns:a16="http://schemas.microsoft.com/office/drawing/2014/main" xmlns="" id="{F8AB3197-6774-4F8C-B7E4-8FDB69A6F603}"/>
            </a:ext>
          </a:extLst>
        </xdr:cNvPr>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170741</xdr:rowOff>
    </xdr:from>
    <xdr:ext cx="405111" cy="259045"/>
    <xdr:sp macro="" textlink="">
      <xdr:nvSpPr>
        <xdr:cNvPr id="319" name="n_2mainValue【公営住宅】&#10;有形固定資産減価償却率">
          <a:extLst>
            <a:ext uri="{FF2B5EF4-FFF2-40B4-BE49-F238E27FC236}">
              <a16:creationId xmlns:a16="http://schemas.microsoft.com/office/drawing/2014/main" xmlns="" id="{5983D28F-F18F-494F-8DC6-01516337529B}"/>
            </a:ext>
          </a:extLst>
        </xdr:cNvPr>
        <xdr:cNvSpPr txBox="1"/>
      </xdr:nvSpPr>
      <xdr:spPr>
        <a:xfrm>
          <a:off x="2705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320" name="n_3mainValue【公営住宅】&#10;有形固定資産減価償却率">
          <a:extLst>
            <a:ext uri="{FF2B5EF4-FFF2-40B4-BE49-F238E27FC236}">
              <a16:creationId xmlns:a16="http://schemas.microsoft.com/office/drawing/2014/main" xmlns="" id="{E0451634-A774-4797-82A0-C061BD93C2C1}"/>
            </a:ext>
          </a:extLst>
        </xdr:cNvPr>
        <xdr:cNvSpPr txBox="1"/>
      </xdr:nvSpPr>
      <xdr:spPr>
        <a:xfrm>
          <a:off x="1816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45011</xdr:rowOff>
    </xdr:from>
    <xdr:ext cx="405111" cy="259045"/>
    <xdr:sp macro="" textlink="">
      <xdr:nvSpPr>
        <xdr:cNvPr id="321" name="n_4mainValue【公営住宅】&#10;有形固定資産減価償却率">
          <a:extLst>
            <a:ext uri="{FF2B5EF4-FFF2-40B4-BE49-F238E27FC236}">
              <a16:creationId xmlns:a16="http://schemas.microsoft.com/office/drawing/2014/main" xmlns="" id="{D418810F-B9CB-4112-8D91-45432D1065B5}"/>
            </a:ext>
          </a:extLst>
        </xdr:cNvPr>
        <xdr:cNvSpPr txBox="1"/>
      </xdr:nvSpPr>
      <xdr:spPr>
        <a:xfrm>
          <a:off x="927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7DFDE758-48EA-47AD-9B2A-9CD19FB6EF7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39C0E9CD-2B3C-4D5F-99BC-6C0552A2B01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74052EC0-BDD5-43D6-B48A-3DA34D906FD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624CC5A2-40A4-4739-9547-4E12767AEAB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D209665E-FADD-40A4-97FA-3C6D7D923A6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0E3F83C1-957F-44F0-B880-2815A66BF36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A8101D83-1154-4C4C-A077-8213D4F3CB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015405F9-B78A-436B-9D2A-48FA15F86E4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D3FF3095-11A2-4524-B90A-7AEE53061A3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913B85AC-DC6A-475C-8A05-01BAE571F73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xmlns="" id="{15F01A86-6EBE-45CA-8F63-93BC167CF76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xmlns="" id="{6AF00749-F1BC-4475-A4C8-7232F9C147E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xmlns="" id="{59E0D030-AEBF-4C61-B530-7AAB6F9E64E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xmlns="" id="{A1AA0FED-E342-4340-9742-6AE43A18C04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xmlns="" id="{AA22927C-ECAE-481C-9907-857BB36A24E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xmlns="" id="{5A5FE22B-8F27-43F5-8750-999B0E9D3BE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xmlns="" id="{074DD684-BA8D-434E-8FB1-80E2ED9D296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xmlns="" id="{72567CB5-7790-4D75-A8EF-C030DC9CF50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xmlns="" id="{3919970F-C431-46DE-AB8B-BE06E0ADD83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xmlns="" id="{DF288167-E0F2-4B8E-86B4-F23F4248385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xmlns="" id="{8BCB8D3B-A9A1-48A1-8CA3-3B8BA04AD0A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xmlns="" id="{ED2F871C-B53C-49A6-BE5E-FD812C70043E}"/>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xmlns="" id="{844DC1F9-9500-426C-B5CB-D6660CC1F902}"/>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xmlns="" id="{6011F06B-BA62-4BA2-B9CB-FBC5075D0DA9}"/>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xmlns="" id="{8BE6F5F1-B5F5-4196-AED2-D2C1DA5607AC}"/>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xmlns="" id="{B6613AA5-D9EA-4327-885E-79C981AC42E3}"/>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48" name="【公営住宅】&#10;一人当たり面積平均値テキスト">
          <a:extLst>
            <a:ext uri="{FF2B5EF4-FFF2-40B4-BE49-F238E27FC236}">
              <a16:creationId xmlns:a16="http://schemas.microsoft.com/office/drawing/2014/main" xmlns="" id="{B4AB9E54-EA2C-4EF3-BCE4-72C6B6C654A1}"/>
            </a:ext>
          </a:extLst>
        </xdr:cNvPr>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xmlns="" id="{C838F355-7CC4-4DCC-AAA9-466880315213}"/>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xmlns="" id="{FCCB3FB0-8E93-4ECE-AEA4-42DAED452014}"/>
            </a:ext>
          </a:extLst>
        </xdr:cNvPr>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xmlns="" id="{EC1F1F60-807B-4B9D-B66C-79DB9D3C4B70}"/>
            </a:ext>
          </a:extLst>
        </xdr:cNvPr>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xmlns="" id="{9AC76CC9-7264-41CB-A443-635342E05DF0}"/>
            </a:ext>
          </a:extLst>
        </xdr:cNvPr>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xmlns="" id="{7D581289-CF15-4684-B5E1-CC7E3194377A}"/>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2AC71A01-3716-493B-86FB-0DA3B293A51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7894DBC5-B229-4D6C-A5C9-5DF5094CD11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FAC9FE65-D716-414E-B957-C63C639468D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F6BBDEE1-C4D2-482A-A0F0-378801C5A14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3B5ADD57-3604-4CA7-BA79-5C23CC5D456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74168</xdr:rowOff>
    </xdr:from>
    <xdr:to>
      <xdr:col>55</xdr:col>
      <xdr:colOff>50800</xdr:colOff>
      <xdr:row>84</xdr:row>
      <xdr:rowOff>4318</xdr:rowOff>
    </xdr:to>
    <xdr:sp macro="" textlink="">
      <xdr:nvSpPr>
        <xdr:cNvPr id="359" name="楕円 358">
          <a:extLst>
            <a:ext uri="{FF2B5EF4-FFF2-40B4-BE49-F238E27FC236}">
              <a16:creationId xmlns:a16="http://schemas.microsoft.com/office/drawing/2014/main" xmlns="" id="{26BC89D6-AAFD-4C9D-BD3C-191F6C6AC7E9}"/>
            </a:ext>
          </a:extLst>
        </xdr:cNvPr>
        <xdr:cNvSpPr/>
      </xdr:nvSpPr>
      <xdr:spPr>
        <a:xfrm>
          <a:off x="104267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97045</xdr:rowOff>
    </xdr:from>
    <xdr:ext cx="469744" cy="259045"/>
    <xdr:sp macro="" textlink="">
      <xdr:nvSpPr>
        <xdr:cNvPr id="360" name="【公営住宅】&#10;一人当たり面積該当値テキスト">
          <a:extLst>
            <a:ext uri="{FF2B5EF4-FFF2-40B4-BE49-F238E27FC236}">
              <a16:creationId xmlns:a16="http://schemas.microsoft.com/office/drawing/2014/main" xmlns="" id="{19651FA7-3064-4F36-A3D3-531A9BFFFEF5}"/>
            </a:ext>
          </a:extLst>
        </xdr:cNvPr>
        <xdr:cNvSpPr txBox="1"/>
      </xdr:nvSpPr>
      <xdr:spPr>
        <a:xfrm>
          <a:off x="10515600" y="1415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71882</xdr:rowOff>
    </xdr:from>
    <xdr:to>
      <xdr:col>50</xdr:col>
      <xdr:colOff>165100</xdr:colOff>
      <xdr:row>84</xdr:row>
      <xdr:rowOff>2032</xdr:rowOff>
    </xdr:to>
    <xdr:sp macro="" textlink="">
      <xdr:nvSpPr>
        <xdr:cNvPr id="361" name="楕円 360">
          <a:extLst>
            <a:ext uri="{FF2B5EF4-FFF2-40B4-BE49-F238E27FC236}">
              <a16:creationId xmlns:a16="http://schemas.microsoft.com/office/drawing/2014/main" xmlns="" id="{5EB0E794-30E8-4DDF-BAEA-7452AD345B43}"/>
            </a:ext>
          </a:extLst>
        </xdr:cNvPr>
        <xdr:cNvSpPr/>
      </xdr:nvSpPr>
      <xdr:spPr>
        <a:xfrm>
          <a:off x="9588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122682</xdr:rowOff>
    </xdr:from>
    <xdr:to>
      <xdr:col>55</xdr:col>
      <xdr:colOff>0</xdr:colOff>
      <xdr:row>83</xdr:row>
      <xdr:rowOff>124968</xdr:rowOff>
    </xdr:to>
    <xdr:cxnSp macro="">
      <xdr:nvCxnSpPr>
        <xdr:cNvPr id="362" name="直線コネクタ 361">
          <a:extLst>
            <a:ext uri="{FF2B5EF4-FFF2-40B4-BE49-F238E27FC236}">
              <a16:creationId xmlns:a16="http://schemas.microsoft.com/office/drawing/2014/main" xmlns="" id="{FA1FDBE2-15BF-434E-BFE0-D124ED9208EA}"/>
            </a:ext>
          </a:extLst>
        </xdr:cNvPr>
        <xdr:cNvCxnSpPr/>
      </xdr:nvCxnSpPr>
      <xdr:spPr>
        <a:xfrm>
          <a:off x="9639300" y="143530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77369</xdr:rowOff>
    </xdr:from>
    <xdr:to>
      <xdr:col>46</xdr:col>
      <xdr:colOff>38100</xdr:colOff>
      <xdr:row>84</xdr:row>
      <xdr:rowOff>7519</xdr:rowOff>
    </xdr:to>
    <xdr:sp macro="" textlink="">
      <xdr:nvSpPr>
        <xdr:cNvPr id="363" name="楕円 362">
          <a:extLst>
            <a:ext uri="{FF2B5EF4-FFF2-40B4-BE49-F238E27FC236}">
              <a16:creationId xmlns:a16="http://schemas.microsoft.com/office/drawing/2014/main" xmlns="" id="{B19BD736-1357-4978-AC59-A592180CF5C1}"/>
            </a:ext>
          </a:extLst>
        </xdr:cNvPr>
        <xdr:cNvSpPr/>
      </xdr:nvSpPr>
      <xdr:spPr>
        <a:xfrm>
          <a:off x="8699500" y="143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122682</xdr:rowOff>
    </xdr:from>
    <xdr:to>
      <xdr:col>50</xdr:col>
      <xdr:colOff>114300</xdr:colOff>
      <xdr:row>83</xdr:row>
      <xdr:rowOff>128169</xdr:rowOff>
    </xdr:to>
    <xdr:cxnSp macro="">
      <xdr:nvCxnSpPr>
        <xdr:cNvPr id="364" name="直線コネクタ 363">
          <a:extLst>
            <a:ext uri="{FF2B5EF4-FFF2-40B4-BE49-F238E27FC236}">
              <a16:creationId xmlns:a16="http://schemas.microsoft.com/office/drawing/2014/main" xmlns="" id="{465A7096-56D8-4DFD-8FBA-3DF828B178E1}"/>
            </a:ext>
          </a:extLst>
        </xdr:cNvPr>
        <xdr:cNvCxnSpPr/>
      </xdr:nvCxnSpPr>
      <xdr:spPr>
        <a:xfrm flipV="1">
          <a:off x="8750300" y="1435303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147777</xdr:rowOff>
    </xdr:from>
    <xdr:to>
      <xdr:col>41</xdr:col>
      <xdr:colOff>101600</xdr:colOff>
      <xdr:row>84</xdr:row>
      <xdr:rowOff>77927</xdr:rowOff>
    </xdr:to>
    <xdr:sp macro="" textlink="">
      <xdr:nvSpPr>
        <xdr:cNvPr id="365" name="楕円 364">
          <a:extLst>
            <a:ext uri="{FF2B5EF4-FFF2-40B4-BE49-F238E27FC236}">
              <a16:creationId xmlns:a16="http://schemas.microsoft.com/office/drawing/2014/main" xmlns="" id="{2FE08EF5-A58A-44F0-BCCB-A17733148E16}"/>
            </a:ext>
          </a:extLst>
        </xdr:cNvPr>
        <xdr:cNvSpPr/>
      </xdr:nvSpPr>
      <xdr:spPr>
        <a:xfrm>
          <a:off x="7810500" y="143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128169</xdr:rowOff>
    </xdr:from>
    <xdr:to>
      <xdr:col>45</xdr:col>
      <xdr:colOff>177800</xdr:colOff>
      <xdr:row>84</xdr:row>
      <xdr:rowOff>27127</xdr:rowOff>
    </xdr:to>
    <xdr:cxnSp macro="">
      <xdr:nvCxnSpPr>
        <xdr:cNvPr id="366" name="直線コネクタ 365">
          <a:extLst>
            <a:ext uri="{FF2B5EF4-FFF2-40B4-BE49-F238E27FC236}">
              <a16:creationId xmlns:a16="http://schemas.microsoft.com/office/drawing/2014/main" xmlns="" id="{0B4B5C3D-3E13-4DFB-B85E-D6ECE9B0F088}"/>
            </a:ext>
          </a:extLst>
        </xdr:cNvPr>
        <xdr:cNvCxnSpPr/>
      </xdr:nvCxnSpPr>
      <xdr:spPr>
        <a:xfrm flipV="1">
          <a:off x="7861300" y="14358519"/>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154636</xdr:rowOff>
    </xdr:from>
    <xdr:to>
      <xdr:col>36</xdr:col>
      <xdr:colOff>165100</xdr:colOff>
      <xdr:row>84</xdr:row>
      <xdr:rowOff>84786</xdr:rowOff>
    </xdr:to>
    <xdr:sp macro="" textlink="">
      <xdr:nvSpPr>
        <xdr:cNvPr id="367" name="楕円 366">
          <a:extLst>
            <a:ext uri="{FF2B5EF4-FFF2-40B4-BE49-F238E27FC236}">
              <a16:creationId xmlns:a16="http://schemas.microsoft.com/office/drawing/2014/main" xmlns="" id="{C5830FA6-D889-4138-940E-FDDACB87DC4B}"/>
            </a:ext>
          </a:extLst>
        </xdr:cNvPr>
        <xdr:cNvSpPr/>
      </xdr:nvSpPr>
      <xdr:spPr>
        <a:xfrm>
          <a:off x="6921500" y="143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27127</xdr:rowOff>
    </xdr:from>
    <xdr:to>
      <xdr:col>41</xdr:col>
      <xdr:colOff>50800</xdr:colOff>
      <xdr:row>84</xdr:row>
      <xdr:rowOff>33986</xdr:rowOff>
    </xdr:to>
    <xdr:cxnSp macro="">
      <xdr:nvCxnSpPr>
        <xdr:cNvPr id="368" name="直線コネクタ 367">
          <a:extLst>
            <a:ext uri="{FF2B5EF4-FFF2-40B4-BE49-F238E27FC236}">
              <a16:creationId xmlns:a16="http://schemas.microsoft.com/office/drawing/2014/main" xmlns="" id="{DECE3890-93E9-4B5F-BA46-8AAADC95911B}"/>
            </a:ext>
          </a:extLst>
        </xdr:cNvPr>
        <xdr:cNvCxnSpPr/>
      </xdr:nvCxnSpPr>
      <xdr:spPr>
        <a:xfrm flipV="1">
          <a:off x="6972300" y="1442892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69" name="n_1aveValue【公営住宅】&#10;一人当たり面積">
          <a:extLst>
            <a:ext uri="{FF2B5EF4-FFF2-40B4-BE49-F238E27FC236}">
              <a16:creationId xmlns:a16="http://schemas.microsoft.com/office/drawing/2014/main" xmlns="" id="{6240D04B-8AF2-4028-9FFB-AC23F7B0E2FA}"/>
            </a:ext>
          </a:extLst>
        </xdr:cNvPr>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70" name="n_2aveValue【公営住宅】&#10;一人当たり面積">
          <a:extLst>
            <a:ext uri="{FF2B5EF4-FFF2-40B4-BE49-F238E27FC236}">
              <a16:creationId xmlns:a16="http://schemas.microsoft.com/office/drawing/2014/main" xmlns="" id="{6AC52BA1-8B08-408B-A13F-4FA1B11EFD5E}"/>
            </a:ext>
          </a:extLst>
        </xdr:cNvPr>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71" name="n_3aveValue【公営住宅】&#10;一人当たり面積">
          <a:extLst>
            <a:ext uri="{FF2B5EF4-FFF2-40B4-BE49-F238E27FC236}">
              <a16:creationId xmlns:a16="http://schemas.microsoft.com/office/drawing/2014/main" xmlns="" id="{67C5D485-0305-48CB-8D76-EDF7B420081C}"/>
            </a:ext>
          </a:extLst>
        </xdr:cNvPr>
        <xdr:cNvSpPr txBox="1"/>
      </xdr:nvSpPr>
      <xdr:spPr>
        <a:xfrm>
          <a:off x="7626427" y="144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a:extLst>
            <a:ext uri="{FF2B5EF4-FFF2-40B4-BE49-F238E27FC236}">
              <a16:creationId xmlns:a16="http://schemas.microsoft.com/office/drawing/2014/main" xmlns="" id="{A26B7A1C-D52D-4253-88FC-B3033457A930}"/>
            </a:ext>
          </a:extLst>
        </xdr:cNvPr>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18559</xdr:rowOff>
    </xdr:from>
    <xdr:ext cx="469744" cy="259045"/>
    <xdr:sp macro="" textlink="">
      <xdr:nvSpPr>
        <xdr:cNvPr id="373" name="n_1mainValue【公営住宅】&#10;一人当たり面積">
          <a:extLst>
            <a:ext uri="{FF2B5EF4-FFF2-40B4-BE49-F238E27FC236}">
              <a16:creationId xmlns:a16="http://schemas.microsoft.com/office/drawing/2014/main" xmlns="" id="{07CD1BA8-8B21-4694-BD0C-AE0CC144CBDA}"/>
            </a:ext>
          </a:extLst>
        </xdr:cNvPr>
        <xdr:cNvSpPr txBox="1"/>
      </xdr:nvSpPr>
      <xdr:spPr>
        <a:xfrm>
          <a:off x="9391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24046</xdr:rowOff>
    </xdr:from>
    <xdr:ext cx="469744" cy="259045"/>
    <xdr:sp macro="" textlink="">
      <xdr:nvSpPr>
        <xdr:cNvPr id="374" name="n_2mainValue【公営住宅】&#10;一人当たり面積">
          <a:extLst>
            <a:ext uri="{FF2B5EF4-FFF2-40B4-BE49-F238E27FC236}">
              <a16:creationId xmlns:a16="http://schemas.microsoft.com/office/drawing/2014/main" xmlns="" id="{07938919-A477-4B90-B967-99520C878F81}"/>
            </a:ext>
          </a:extLst>
        </xdr:cNvPr>
        <xdr:cNvSpPr txBox="1"/>
      </xdr:nvSpPr>
      <xdr:spPr>
        <a:xfrm>
          <a:off x="8515427" y="1408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94454</xdr:rowOff>
    </xdr:from>
    <xdr:ext cx="469744" cy="259045"/>
    <xdr:sp macro="" textlink="">
      <xdr:nvSpPr>
        <xdr:cNvPr id="375" name="n_3mainValue【公営住宅】&#10;一人当たり面積">
          <a:extLst>
            <a:ext uri="{FF2B5EF4-FFF2-40B4-BE49-F238E27FC236}">
              <a16:creationId xmlns:a16="http://schemas.microsoft.com/office/drawing/2014/main" xmlns="" id="{0553EF57-7CBB-4980-9C24-0809CE091282}"/>
            </a:ext>
          </a:extLst>
        </xdr:cNvPr>
        <xdr:cNvSpPr txBox="1"/>
      </xdr:nvSpPr>
      <xdr:spPr>
        <a:xfrm>
          <a:off x="7626427" y="1415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75913</xdr:rowOff>
    </xdr:from>
    <xdr:ext cx="469744" cy="259045"/>
    <xdr:sp macro="" textlink="">
      <xdr:nvSpPr>
        <xdr:cNvPr id="376" name="n_4mainValue【公営住宅】&#10;一人当たり面積">
          <a:extLst>
            <a:ext uri="{FF2B5EF4-FFF2-40B4-BE49-F238E27FC236}">
              <a16:creationId xmlns:a16="http://schemas.microsoft.com/office/drawing/2014/main" xmlns="" id="{431DB4AE-ABD3-42D1-9528-FD0EAAE1C217}"/>
            </a:ext>
          </a:extLst>
        </xdr:cNvPr>
        <xdr:cNvSpPr txBox="1"/>
      </xdr:nvSpPr>
      <xdr:spPr>
        <a:xfrm>
          <a:off x="6737427" y="1447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xmlns="" id="{5D715E8D-A482-42E9-977C-889624E228A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xmlns="" id="{4DFF64B3-915D-49CE-ADA5-BA13B3FD240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xmlns="" id="{5F19C51A-8741-49AF-B779-56F49FB20A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xmlns="" id="{54E3B105-4BF4-4B3D-AC89-7425A85D1DC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xmlns="" id="{101C20AB-BF2F-460E-A33E-9DD05F378D9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xmlns="" id="{E0B4B54B-16E4-4CAA-AFA9-6577CE62C2E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xmlns="" id="{BF4528B6-5939-4D1F-A80E-57F952C4349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xmlns="" id="{B40AA324-33C3-4F68-9C16-41F7CF86207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xmlns="" id="{4226D166-F715-44B9-A34D-EC31F24D0F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xmlns="" id="{88CA49D9-97B8-45D5-9801-2FB9E209EEE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xmlns="" id="{3F383CFE-B7DD-4D31-BE91-6B58AB0B6B7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xmlns="" id="{10C786CA-B662-400E-9424-FDFCC50F5CB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xmlns="" id="{48FA66B5-D59A-4FBE-8BD6-9E5C991AF11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xmlns="" id="{14453D65-C986-4B7E-8E0C-C99A2F9BF9F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xmlns="" id="{5C8B5384-26E6-459C-941A-4E8927FD0E5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xmlns="" id="{B3FF9029-8DBF-4ABB-A4DF-CA50C5CDA21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xmlns="" id="{E65740C0-FA18-4637-B957-7A1A579D6D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xmlns="" id="{513C7882-67E5-4961-8C56-B30694B92C6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xmlns="" id="{9B9F4E68-AE4D-4E1A-953B-FEC45C75902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xmlns="" id="{F3323FE0-9C36-4FB7-AE76-331B5196E0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xmlns="" id="{0EEB44B5-09A1-4766-98E6-AE718587955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xmlns="" id="{0D1AA94D-0CBB-42D3-978B-1BCEB826052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xmlns="" id="{ECD3A841-4053-42F1-9B34-65630B17634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xmlns="" id="{EAD4695D-A4D3-4155-8836-34E0FB47AF6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xmlns="" id="{579CF16A-5899-49C9-854D-593585ACF9D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xmlns="" id="{3CFCC69A-FF28-4B23-A98D-A48B9ABC589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xmlns="" id="{783C36F7-255E-4EBB-8877-81FF75066CA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a:extLst>
            <a:ext uri="{FF2B5EF4-FFF2-40B4-BE49-F238E27FC236}">
              <a16:creationId xmlns:a16="http://schemas.microsoft.com/office/drawing/2014/main" xmlns="" id="{23B840CB-104D-4A79-8B1D-979832874CC7}"/>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a:extLst>
            <a:ext uri="{FF2B5EF4-FFF2-40B4-BE49-F238E27FC236}">
              <a16:creationId xmlns:a16="http://schemas.microsoft.com/office/drawing/2014/main" xmlns="" id="{78CE8E2F-9EBB-4BE7-871F-6C588A016914}"/>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a:extLst>
            <a:ext uri="{FF2B5EF4-FFF2-40B4-BE49-F238E27FC236}">
              <a16:creationId xmlns:a16="http://schemas.microsoft.com/office/drawing/2014/main" xmlns="" id="{ACA8B8C9-CC84-4C71-A60F-DF49B126BBB8}"/>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a:extLst>
            <a:ext uri="{FF2B5EF4-FFF2-40B4-BE49-F238E27FC236}">
              <a16:creationId xmlns:a16="http://schemas.microsoft.com/office/drawing/2014/main" xmlns="" id="{56AEB748-B469-4DE8-A196-736A7B6583B8}"/>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a:extLst>
            <a:ext uri="{FF2B5EF4-FFF2-40B4-BE49-F238E27FC236}">
              <a16:creationId xmlns:a16="http://schemas.microsoft.com/office/drawing/2014/main" xmlns="" id="{1D0706D9-8EAB-4176-9AB0-2358465126E5}"/>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a:extLst>
            <a:ext uri="{FF2B5EF4-FFF2-40B4-BE49-F238E27FC236}">
              <a16:creationId xmlns:a16="http://schemas.microsoft.com/office/drawing/2014/main" xmlns="" id="{30217027-4560-4795-B02E-A573613A247E}"/>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a:extLst>
            <a:ext uri="{FF2B5EF4-FFF2-40B4-BE49-F238E27FC236}">
              <a16:creationId xmlns:a16="http://schemas.microsoft.com/office/drawing/2014/main" xmlns="" id="{EF907201-2725-4614-AF1D-E6F0EE12F9DB}"/>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a:extLst>
            <a:ext uri="{FF2B5EF4-FFF2-40B4-BE49-F238E27FC236}">
              <a16:creationId xmlns:a16="http://schemas.microsoft.com/office/drawing/2014/main" xmlns="" id="{D440595A-AF7C-4FC1-A6C2-F9B1A4DD6FF6}"/>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xmlns="" id="{A83C1C2F-CA4E-40A4-8CBB-6EE948F33A3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xmlns="" id="{7B72F86D-C5C6-4DAE-A454-8D5CD6537D5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xmlns="" id="{17A78AFE-A259-4870-A6AF-A4F89DC260D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a:extLst>
            <a:ext uri="{FF2B5EF4-FFF2-40B4-BE49-F238E27FC236}">
              <a16:creationId xmlns:a16="http://schemas.microsoft.com/office/drawing/2014/main" xmlns="" id="{90479067-D8CE-4999-A4A1-2DFDCA0C0B96}"/>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xmlns="" id="{B21AD61D-83E4-4D30-B2CF-659EA799A088}"/>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a:extLst>
            <a:ext uri="{FF2B5EF4-FFF2-40B4-BE49-F238E27FC236}">
              <a16:creationId xmlns:a16="http://schemas.microsoft.com/office/drawing/2014/main" xmlns="" id="{EC700A8C-557B-409D-BA9F-9F7CC52288AA}"/>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xmlns="" id="{33777612-11ED-4427-9373-7423931D6A59}"/>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a:extLst>
            <a:ext uri="{FF2B5EF4-FFF2-40B4-BE49-F238E27FC236}">
              <a16:creationId xmlns:a16="http://schemas.microsoft.com/office/drawing/2014/main" xmlns="" id="{D74F4226-D63E-4D9F-9570-29F094FD321E}"/>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xmlns="" id="{4CA06F08-D80E-434A-ABF1-86B44AA4C483}"/>
            </a:ext>
          </a:extLst>
        </xdr:cNvPr>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a:extLst>
            <a:ext uri="{FF2B5EF4-FFF2-40B4-BE49-F238E27FC236}">
              <a16:creationId xmlns:a16="http://schemas.microsoft.com/office/drawing/2014/main" xmlns="" id="{3C3E71EB-A3C0-4913-9B68-9CBAC78B18C8}"/>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a:extLst>
            <a:ext uri="{FF2B5EF4-FFF2-40B4-BE49-F238E27FC236}">
              <a16:creationId xmlns:a16="http://schemas.microsoft.com/office/drawing/2014/main" xmlns="" id="{8AE0E661-5DDE-4ACA-AC9D-8C453E50D839}"/>
            </a:ext>
          </a:extLst>
        </xdr:cNvPr>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a:extLst>
            <a:ext uri="{FF2B5EF4-FFF2-40B4-BE49-F238E27FC236}">
              <a16:creationId xmlns:a16="http://schemas.microsoft.com/office/drawing/2014/main" xmlns="" id="{6850B799-EA67-49C4-A29E-8DC1A6AF532F}"/>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a:extLst>
            <a:ext uri="{FF2B5EF4-FFF2-40B4-BE49-F238E27FC236}">
              <a16:creationId xmlns:a16="http://schemas.microsoft.com/office/drawing/2014/main" xmlns="" id="{679397FD-F014-4C6F-8007-CD2A4F495E1F}"/>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a:extLst>
            <a:ext uri="{FF2B5EF4-FFF2-40B4-BE49-F238E27FC236}">
              <a16:creationId xmlns:a16="http://schemas.microsoft.com/office/drawing/2014/main" xmlns="" id="{2F144073-CBC5-488A-81D7-8D9B82066B7D}"/>
            </a:ext>
          </a:extLst>
        </xdr:cNvPr>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52BE0912-A8FF-43DC-AB1F-3EC69AB24B2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BC5F44D9-5631-401B-B187-AB51FFA9E6E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268724B4-35AE-46F1-83B1-FEEE9072606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43BEECDD-8E16-4A68-9513-1822062E0D3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C99C0D5F-E8E4-47B0-8FC0-78263C19147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431" name="楕円 430">
          <a:extLst>
            <a:ext uri="{FF2B5EF4-FFF2-40B4-BE49-F238E27FC236}">
              <a16:creationId xmlns:a16="http://schemas.microsoft.com/office/drawing/2014/main" xmlns="" id="{E51AD04D-5339-44D4-BB40-359AA834294D}"/>
            </a:ext>
          </a:extLst>
        </xdr:cNvPr>
        <xdr:cNvSpPr/>
      </xdr:nvSpPr>
      <xdr:spPr>
        <a:xfrm>
          <a:off x="16268700" y="63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43705</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xmlns="" id="{6C2621FB-F651-4F4D-AF2C-3D0B137E819F}"/>
            </a:ext>
          </a:extLst>
        </xdr:cNvPr>
        <xdr:cNvSpPr txBox="1"/>
      </xdr:nvSpPr>
      <xdr:spPr>
        <a:xfrm>
          <a:off x="16357600" y="6215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33" name="楕円 432">
          <a:extLst>
            <a:ext uri="{FF2B5EF4-FFF2-40B4-BE49-F238E27FC236}">
              <a16:creationId xmlns:a16="http://schemas.microsoft.com/office/drawing/2014/main" xmlns="" id="{F1024708-8F53-4C65-9F98-D537140F138F}"/>
            </a:ext>
          </a:extLst>
        </xdr:cNvPr>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71628</xdr:rowOff>
    </xdr:from>
    <xdr:to>
      <xdr:col>85</xdr:col>
      <xdr:colOff>127000</xdr:colOff>
      <xdr:row>38</xdr:row>
      <xdr:rowOff>99060</xdr:rowOff>
    </xdr:to>
    <xdr:cxnSp macro="">
      <xdr:nvCxnSpPr>
        <xdr:cNvPr id="434" name="直線コネクタ 433">
          <a:extLst>
            <a:ext uri="{FF2B5EF4-FFF2-40B4-BE49-F238E27FC236}">
              <a16:creationId xmlns:a16="http://schemas.microsoft.com/office/drawing/2014/main" xmlns="" id="{6423DBEC-05A2-4D92-88E7-B62B481B14C6}"/>
            </a:ext>
          </a:extLst>
        </xdr:cNvPr>
        <xdr:cNvCxnSpPr/>
      </xdr:nvCxnSpPr>
      <xdr:spPr>
        <a:xfrm flipV="1">
          <a:off x="15481300" y="6415278"/>
          <a:ext cx="8382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64262</xdr:rowOff>
    </xdr:from>
    <xdr:to>
      <xdr:col>76</xdr:col>
      <xdr:colOff>165100</xdr:colOff>
      <xdr:row>38</xdr:row>
      <xdr:rowOff>165862</xdr:rowOff>
    </xdr:to>
    <xdr:sp macro="" textlink="">
      <xdr:nvSpPr>
        <xdr:cNvPr id="435" name="楕円 434">
          <a:extLst>
            <a:ext uri="{FF2B5EF4-FFF2-40B4-BE49-F238E27FC236}">
              <a16:creationId xmlns:a16="http://schemas.microsoft.com/office/drawing/2014/main" xmlns="" id="{A4355C92-8D90-4732-A56D-829025D1895F}"/>
            </a:ext>
          </a:extLst>
        </xdr:cNvPr>
        <xdr:cNvSpPr/>
      </xdr:nvSpPr>
      <xdr:spPr>
        <a:xfrm>
          <a:off x="145415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38</xdr:row>
      <xdr:rowOff>115062</xdr:rowOff>
    </xdr:to>
    <xdr:cxnSp macro="">
      <xdr:nvCxnSpPr>
        <xdr:cNvPr id="436" name="直線コネクタ 435">
          <a:extLst>
            <a:ext uri="{FF2B5EF4-FFF2-40B4-BE49-F238E27FC236}">
              <a16:creationId xmlns:a16="http://schemas.microsoft.com/office/drawing/2014/main" xmlns="" id="{A3E55A63-204A-4AA8-AD26-CB5228FA8168}"/>
            </a:ext>
          </a:extLst>
        </xdr:cNvPr>
        <xdr:cNvCxnSpPr/>
      </xdr:nvCxnSpPr>
      <xdr:spPr>
        <a:xfrm flipV="1">
          <a:off x="14592300" y="661416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91694</xdr:rowOff>
    </xdr:from>
    <xdr:to>
      <xdr:col>72</xdr:col>
      <xdr:colOff>38100</xdr:colOff>
      <xdr:row>39</xdr:row>
      <xdr:rowOff>21844</xdr:rowOff>
    </xdr:to>
    <xdr:sp macro="" textlink="">
      <xdr:nvSpPr>
        <xdr:cNvPr id="437" name="楕円 436">
          <a:extLst>
            <a:ext uri="{FF2B5EF4-FFF2-40B4-BE49-F238E27FC236}">
              <a16:creationId xmlns:a16="http://schemas.microsoft.com/office/drawing/2014/main" xmlns="" id="{A31116B5-2D96-4988-B40F-511E8C4C6EAF}"/>
            </a:ext>
          </a:extLst>
        </xdr:cNvPr>
        <xdr:cNvSpPr/>
      </xdr:nvSpPr>
      <xdr:spPr>
        <a:xfrm>
          <a:off x="13652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115062</xdr:rowOff>
    </xdr:from>
    <xdr:to>
      <xdr:col>76</xdr:col>
      <xdr:colOff>114300</xdr:colOff>
      <xdr:row>38</xdr:row>
      <xdr:rowOff>142494</xdr:rowOff>
    </xdr:to>
    <xdr:cxnSp macro="">
      <xdr:nvCxnSpPr>
        <xdr:cNvPr id="438" name="直線コネクタ 437">
          <a:extLst>
            <a:ext uri="{FF2B5EF4-FFF2-40B4-BE49-F238E27FC236}">
              <a16:creationId xmlns:a16="http://schemas.microsoft.com/office/drawing/2014/main" xmlns="" id="{561A83FA-DEEE-4021-882E-4001B986FE8C}"/>
            </a:ext>
          </a:extLst>
        </xdr:cNvPr>
        <xdr:cNvCxnSpPr/>
      </xdr:nvCxnSpPr>
      <xdr:spPr>
        <a:xfrm flipV="1">
          <a:off x="13703300" y="663016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73406</xdr:rowOff>
    </xdr:from>
    <xdr:to>
      <xdr:col>67</xdr:col>
      <xdr:colOff>101600</xdr:colOff>
      <xdr:row>39</xdr:row>
      <xdr:rowOff>3556</xdr:rowOff>
    </xdr:to>
    <xdr:sp macro="" textlink="">
      <xdr:nvSpPr>
        <xdr:cNvPr id="439" name="楕円 438">
          <a:extLst>
            <a:ext uri="{FF2B5EF4-FFF2-40B4-BE49-F238E27FC236}">
              <a16:creationId xmlns:a16="http://schemas.microsoft.com/office/drawing/2014/main" xmlns="" id="{2A663DDC-E5E1-4A4C-B5A4-1574C4F9A8D0}"/>
            </a:ext>
          </a:extLst>
        </xdr:cNvPr>
        <xdr:cNvSpPr/>
      </xdr:nvSpPr>
      <xdr:spPr>
        <a:xfrm>
          <a:off x="12763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124206</xdr:rowOff>
    </xdr:from>
    <xdr:to>
      <xdr:col>71</xdr:col>
      <xdr:colOff>177800</xdr:colOff>
      <xdr:row>38</xdr:row>
      <xdr:rowOff>142494</xdr:rowOff>
    </xdr:to>
    <xdr:cxnSp macro="">
      <xdr:nvCxnSpPr>
        <xdr:cNvPr id="440" name="直線コネクタ 439">
          <a:extLst>
            <a:ext uri="{FF2B5EF4-FFF2-40B4-BE49-F238E27FC236}">
              <a16:creationId xmlns:a16="http://schemas.microsoft.com/office/drawing/2014/main" xmlns="" id="{E4840740-4B94-480F-BC5F-DE1E81F8A4A4}"/>
            </a:ext>
          </a:extLst>
        </xdr:cNvPr>
        <xdr:cNvCxnSpPr/>
      </xdr:nvCxnSpPr>
      <xdr:spPr>
        <a:xfrm>
          <a:off x="12814300" y="663930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xmlns="" id="{E22A6565-511B-488E-A59C-4DD7433A0B79}"/>
            </a:ext>
          </a:extLst>
        </xdr:cNvPr>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xmlns="" id="{A25D241F-052E-4AC4-BD74-3B13963D3F7D}"/>
            </a:ext>
          </a:extLst>
        </xdr:cNvPr>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xmlns="" id="{2FD9CE54-1C20-45CC-9FCB-7440F730175E}"/>
            </a:ext>
          </a:extLst>
        </xdr:cNvPr>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xmlns="" id="{A274E07F-F258-4051-BD6C-3E24DAC7CF27}"/>
            </a:ext>
          </a:extLst>
        </xdr:cNvPr>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140987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xmlns="" id="{1D09D1DB-AF69-4FC4-9F1A-02D2DAF79F29}"/>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156989</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xmlns="" id="{71DF3A8E-4807-429A-B248-13A9A90B5737}"/>
            </a:ext>
          </a:extLst>
        </xdr:cNvPr>
        <xdr:cNvSpPr txBox="1"/>
      </xdr:nvSpPr>
      <xdr:spPr>
        <a:xfrm>
          <a:off x="143897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12971</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xmlns="" id="{48D02E31-76A6-4F90-8207-A3E03AD7CE90}"/>
            </a:ext>
          </a:extLst>
        </xdr:cNvPr>
        <xdr:cNvSpPr txBox="1"/>
      </xdr:nvSpPr>
      <xdr:spPr>
        <a:xfrm>
          <a:off x="13500744"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166133</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xmlns="" id="{9FF9D700-A7BF-4B1B-AC65-B8D70106C581}"/>
            </a:ext>
          </a:extLst>
        </xdr:cNvPr>
        <xdr:cNvSpPr txBox="1"/>
      </xdr:nvSpPr>
      <xdr:spPr>
        <a:xfrm>
          <a:off x="12611744"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xmlns="" id="{FA4C7604-023F-4C5F-8A57-BAEEDD323CF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xmlns="" id="{B50FBB50-7CB8-4920-B2B2-3D1BC15746D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xmlns="" id="{A30D54D1-5184-45D0-AE1C-1E7925FC1C0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xmlns="" id="{C52DD446-95F6-44AD-9980-4961F298AA0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xmlns="" id="{7352A233-4531-4F53-AFE8-1E5FEBCC36C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xmlns="" id="{8962ED28-9D3D-4909-AE85-773FF44FD32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xmlns="" id="{F23CEA9F-887A-41A5-97F1-124C3F27882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xmlns="" id="{59A25839-351D-4C43-AA58-057577BA765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xmlns="" id="{2ADF3A6C-7759-40BB-9D92-3101FD21518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xmlns="" id="{F3D8859F-E39C-476A-A937-738B882CDA9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xmlns="" id="{2E86B745-CE50-42D5-BF19-C81297DEDFC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xmlns="" id="{8829C0CA-87E2-49FF-B925-2F29A1D10AC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xmlns="" id="{D229586E-5AA4-4EF0-B87F-214A70089C0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xmlns="" id="{8F23BA8C-2B00-4466-8389-105EA1D23B9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xmlns="" id="{B3A07F33-800F-4260-B32E-D19EE2B1602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xmlns="" id="{4271698D-6214-4182-B3B0-CB94E5D96652}"/>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xmlns="" id="{19DF5DB8-A857-4497-9047-11368401898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xmlns="" id="{8D432A21-B550-47C5-A053-09BA3DEA043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xmlns="" id="{124A5C86-91E1-4B84-9F2C-107885DA9E7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xmlns="" id="{AFACF868-CC19-4AC5-B5BC-47B84D3D83B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xmlns="" id="{D1D5A238-4750-4A91-AE87-88FDAAE04E4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xmlns="" id="{7E25D5D7-6DE7-471D-A95F-29F6FA01BF3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xmlns="" id="{FC6EA4B4-ECD0-4839-9408-9065D4AC343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xmlns="" id="{CDDE6D50-1E00-4F54-AC2C-CD1D8E106F2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xmlns="" id="{65AF0ACF-D8AA-4F31-91EE-C3DDC65A21B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a:extLst>
            <a:ext uri="{FF2B5EF4-FFF2-40B4-BE49-F238E27FC236}">
              <a16:creationId xmlns:a16="http://schemas.microsoft.com/office/drawing/2014/main" xmlns="" id="{4AA82553-2413-4A22-B373-3D30F2F2C29B}"/>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xmlns="" id="{56A5E5C6-CF2B-4749-92A3-58D3D85B6458}"/>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a:extLst>
            <a:ext uri="{FF2B5EF4-FFF2-40B4-BE49-F238E27FC236}">
              <a16:creationId xmlns:a16="http://schemas.microsoft.com/office/drawing/2014/main" xmlns="" id="{0F926A66-77A0-4D46-90E7-5F4F819E6FB8}"/>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xmlns="" id="{B0D94DC0-F18B-4D6E-A0C7-129F3189BF53}"/>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a:extLst>
            <a:ext uri="{FF2B5EF4-FFF2-40B4-BE49-F238E27FC236}">
              <a16:creationId xmlns:a16="http://schemas.microsoft.com/office/drawing/2014/main" xmlns="" id="{752C46F9-6AA8-4BA6-957D-A15054BDCF78}"/>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xmlns="" id="{B0A0B9B2-3B67-44F7-B00E-8EDF5087E612}"/>
            </a:ext>
          </a:extLst>
        </xdr:cNvPr>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a:extLst>
            <a:ext uri="{FF2B5EF4-FFF2-40B4-BE49-F238E27FC236}">
              <a16:creationId xmlns:a16="http://schemas.microsoft.com/office/drawing/2014/main" xmlns="" id="{6B9897AF-2DEF-4408-BC0F-50F4F3BA0095}"/>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a:extLst>
            <a:ext uri="{FF2B5EF4-FFF2-40B4-BE49-F238E27FC236}">
              <a16:creationId xmlns:a16="http://schemas.microsoft.com/office/drawing/2014/main" xmlns="" id="{FBE81C14-F02E-4BC4-B0ED-E0A0259393E2}"/>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a:extLst>
            <a:ext uri="{FF2B5EF4-FFF2-40B4-BE49-F238E27FC236}">
              <a16:creationId xmlns:a16="http://schemas.microsoft.com/office/drawing/2014/main" xmlns="" id="{FE087BB9-004A-47AD-B359-22AFB179AC03}"/>
            </a:ext>
          </a:extLst>
        </xdr:cNvPr>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a:extLst>
            <a:ext uri="{FF2B5EF4-FFF2-40B4-BE49-F238E27FC236}">
              <a16:creationId xmlns:a16="http://schemas.microsoft.com/office/drawing/2014/main" xmlns="" id="{8CE85B4C-8092-41EB-A8E1-76CB83B18E2B}"/>
            </a:ext>
          </a:extLst>
        </xdr:cNvPr>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a:extLst>
            <a:ext uri="{FF2B5EF4-FFF2-40B4-BE49-F238E27FC236}">
              <a16:creationId xmlns:a16="http://schemas.microsoft.com/office/drawing/2014/main" xmlns="" id="{1FD33ABA-FD2A-480C-A963-899270D84B60}"/>
            </a:ext>
          </a:extLst>
        </xdr:cNvPr>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B5C48E94-BD19-462A-9087-6DEB3FB971F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24D20346-1850-4AEC-AE8D-38EC64855F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C4C80881-D8BA-4E00-924D-2EED2F0FAF0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5615AE32-BDBE-4CE0-BCED-AC4C472B404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D001D1FD-CAFD-4DA7-A446-D7CF5521919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43362</xdr:rowOff>
    </xdr:from>
    <xdr:to>
      <xdr:col>116</xdr:col>
      <xdr:colOff>114300</xdr:colOff>
      <xdr:row>39</xdr:row>
      <xdr:rowOff>144962</xdr:rowOff>
    </xdr:to>
    <xdr:sp macro="" textlink="">
      <xdr:nvSpPr>
        <xdr:cNvPr id="490" name="楕円 489">
          <a:extLst>
            <a:ext uri="{FF2B5EF4-FFF2-40B4-BE49-F238E27FC236}">
              <a16:creationId xmlns:a16="http://schemas.microsoft.com/office/drawing/2014/main" xmlns="" id="{70A86383-3D62-43DD-ACD8-7851B89DBE09}"/>
            </a:ext>
          </a:extLst>
        </xdr:cNvPr>
        <xdr:cNvSpPr/>
      </xdr:nvSpPr>
      <xdr:spPr>
        <a:xfrm>
          <a:off x="22110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21789</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xmlns="" id="{B6E02713-9C00-4BFA-9101-B8C01AF7473C}"/>
            </a:ext>
          </a:extLst>
        </xdr:cNvPr>
        <xdr:cNvSpPr txBox="1"/>
      </xdr:nvSpPr>
      <xdr:spPr>
        <a:xfrm>
          <a:off x="22199600"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xdr:rowOff>
    </xdr:from>
    <xdr:to>
      <xdr:col>112</xdr:col>
      <xdr:colOff>38100</xdr:colOff>
      <xdr:row>39</xdr:row>
      <xdr:rowOff>115570</xdr:rowOff>
    </xdr:to>
    <xdr:sp macro="" textlink="">
      <xdr:nvSpPr>
        <xdr:cNvPr id="492" name="楕円 491">
          <a:extLst>
            <a:ext uri="{FF2B5EF4-FFF2-40B4-BE49-F238E27FC236}">
              <a16:creationId xmlns:a16="http://schemas.microsoft.com/office/drawing/2014/main" xmlns="" id="{B210A09C-A0B3-4951-8F43-797DE04AF4FC}"/>
            </a:ext>
          </a:extLst>
        </xdr:cNvPr>
        <xdr:cNvSpPr/>
      </xdr:nvSpPr>
      <xdr:spPr>
        <a:xfrm>
          <a:off x="2127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64770</xdr:rowOff>
    </xdr:from>
    <xdr:to>
      <xdr:col>116</xdr:col>
      <xdr:colOff>63500</xdr:colOff>
      <xdr:row>39</xdr:row>
      <xdr:rowOff>94162</xdr:rowOff>
    </xdr:to>
    <xdr:cxnSp macro="">
      <xdr:nvCxnSpPr>
        <xdr:cNvPr id="493" name="直線コネクタ 492">
          <a:extLst>
            <a:ext uri="{FF2B5EF4-FFF2-40B4-BE49-F238E27FC236}">
              <a16:creationId xmlns:a16="http://schemas.microsoft.com/office/drawing/2014/main" xmlns="" id="{95BBBE6C-0275-4A82-A488-8EDE3D3103BD}"/>
            </a:ext>
          </a:extLst>
        </xdr:cNvPr>
        <xdr:cNvCxnSpPr/>
      </xdr:nvCxnSpPr>
      <xdr:spPr>
        <a:xfrm>
          <a:off x="21323300" y="675132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30299</xdr:rowOff>
    </xdr:from>
    <xdr:to>
      <xdr:col>107</xdr:col>
      <xdr:colOff>101600</xdr:colOff>
      <xdr:row>39</xdr:row>
      <xdr:rowOff>131899</xdr:rowOff>
    </xdr:to>
    <xdr:sp macro="" textlink="">
      <xdr:nvSpPr>
        <xdr:cNvPr id="494" name="楕円 493">
          <a:extLst>
            <a:ext uri="{FF2B5EF4-FFF2-40B4-BE49-F238E27FC236}">
              <a16:creationId xmlns:a16="http://schemas.microsoft.com/office/drawing/2014/main" xmlns="" id="{D69DC430-7997-41B0-8A53-7779777928F1}"/>
            </a:ext>
          </a:extLst>
        </xdr:cNvPr>
        <xdr:cNvSpPr/>
      </xdr:nvSpPr>
      <xdr:spPr>
        <a:xfrm>
          <a:off x="20383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64770</xdr:rowOff>
    </xdr:from>
    <xdr:to>
      <xdr:col>111</xdr:col>
      <xdr:colOff>177800</xdr:colOff>
      <xdr:row>39</xdr:row>
      <xdr:rowOff>81099</xdr:rowOff>
    </xdr:to>
    <xdr:cxnSp macro="">
      <xdr:nvCxnSpPr>
        <xdr:cNvPr id="495" name="直線コネクタ 494">
          <a:extLst>
            <a:ext uri="{FF2B5EF4-FFF2-40B4-BE49-F238E27FC236}">
              <a16:creationId xmlns:a16="http://schemas.microsoft.com/office/drawing/2014/main" xmlns="" id="{61BE1FFD-C9BC-49FA-98CD-2E48967528D5}"/>
            </a:ext>
          </a:extLst>
        </xdr:cNvPr>
        <xdr:cNvCxnSpPr/>
      </xdr:nvCxnSpPr>
      <xdr:spPr>
        <a:xfrm flipV="1">
          <a:off x="20434300" y="67513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169091</xdr:rowOff>
    </xdr:from>
    <xdr:to>
      <xdr:col>102</xdr:col>
      <xdr:colOff>165100</xdr:colOff>
      <xdr:row>39</xdr:row>
      <xdr:rowOff>99241</xdr:rowOff>
    </xdr:to>
    <xdr:sp macro="" textlink="">
      <xdr:nvSpPr>
        <xdr:cNvPr id="496" name="楕円 495">
          <a:extLst>
            <a:ext uri="{FF2B5EF4-FFF2-40B4-BE49-F238E27FC236}">
              <a16:creationId xmlns:a16="http://schemas.microsoft.com/office/drawing/2014/main" xmlns="" id="{48BB6B44-E940-4EC9-ACFF-C3E90F2E49EA}"/>
            </a:ext>
          </a:extLst>
        </xdr:cNvPr>
        <xdr:cNvSpPr/>
      </xdr:nvSpPr>
      <xdr:spPr>
        <a:xfrm>
          <a:off x="19494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48441</xdr:rowOff>
    </xdr:from>
    <xdr:to>
      <xdr:col>107</xdr:col>
      <xdr:colOff>50800</xdr:colOff>
      <xdr:row>39</xdr:row>
      <xdr:rowOff>81099</xdr:rowOff>
    </xdr:to>
    <xdr:cxnSp macro="">
      <xdr:nvCxnSpPr>
        <xdr:cNvPr id="497" name="直線コネクタ 496">
          <a:extLst>
            <a:ext uri="{FF2B5EF4-FFF2-40B4-BE49-F238E27FC236}">
              <a16:creationId xmlns:a16="http://schemas.microsoft.com/office/drawing/2014/main" xmlns="" id="{BF113CFA-E098-41AA-B5BD-B9B950134A70}"/>
            </a:ext>
          </a:extLst>
        </xdr:cNvPr>
        <xdr:cNvCxnSpPr/>
      </xdr:nvCxnSpPr>
      <xdr:spPr>
        <a:xfrm>
          <a:off x="19545300" y="67349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10704</xdr:rowOff>
    </xdr:from>
    <xdr:to>
      <xdr:col>98</xdr:col>
      <xdr:colOff>38100</xdr:colOff>
      <xdr:row>39</xdr:row>
      <xdr:rowOff>112304</xdr:rowOff>
    </xdr:to>
    <xdr:sp macro="" textlink="">
      <xdr:nvSpPr>
        <xdr:cNvPr id="498" name="楕円 497">
          <a:extLst>
            <a:ext uri="{FF2B5EF4-FFF2-40B4-BE49-F238E27FC236}">
              <a16:creationId xmlns:a16="http://schemas.microsoft.com/office/drawing/2014/main" xmlns="" id="{CA1061DC-A5F4-4E99-A84F-44203F088B6A}"/>
            </a:ext>
          </a:extLst>
        </xdr:cNvPr>
        <xdr:cNvSpPr/>
      </xdr:nvSpPr>
      <xdr:spPr>
        <a:xfrm>
          <a:off x="18605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48441</xdr:rowOff>
    </xdr:from>
    <xdr:to>
      <xdr:col>102</xdr:col>
      <xdr:colOff>114300</xdr:colOff>
      <xdr:row>39</xdr:row>
      <xdr:rowOff>61504</xdr:rowOff>
    </xdr:to>
    <xdr:cxnSp macro="">
      <xdr:nvCxnSpPr>
        <xdr:cNvPr id="499" name="直線コネクタ 498">
          <a:extLst>
            <a:ext uri="{FF2B5EF4-FFF2-40B4-BE49-F238E27FC236}">
              <a16:creationId xmlns:a16="http://schemas.microsoft.com/office/drawing/2014/main" xmlns="" id="{0EAB6068-CBC1-45C0-89B6-A1887AF6424B}"/>
            </a:ext>
          </a:extLst>
        </xdr:cNvPr>
        <xdr:cNvCxnSpPr/>
      </xdr:nvCxnSpPr>
      <xdr:spPr>
        <a:xfrm flipV="1">
          <a:off x="18656300" y="67349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xmlns="" id="{9A94CDF3-D2AD-4060-8FC5-E681ECCA0CB1}"/>
            </a:ext>
          </a:extLst>
        </xdr:cNvPr>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xmlns="" id="{1B2447BF-27B9-437F-8F8D-7220D7C59797}"/>
            </a:ext>
          </a:extLst>
        </xdr:cNvPr>
        <xdr:cNvSpPr txBox="1"/>
      </xdr:nvSpPr>
      <xdr:spPr>
        <a:xfrm>
          <a:off x="20199427"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xmlns="" id="{E63134A5-22AF-41F7-B28F-1E6D4D31A443}"/>
            </a:ext>
          </a:extLst>
        </xdr:cNvPr>
        <xdr:cNvSpPr txBox="1"/>
      </xdr:nvSpPr>
      <xdr:spPr>
        <a:xfrm>
          <a:off x="19310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xmlns="" id="{9B8748DF-481D-438F-A50F-C934B4CEC310}"/>
            </a:ext>
          </a:extLst>
        </xdr:cNvPr>
        <xdr:cNvSpPr txBox="1"/>
      </xdr:nvSpPr>
      <xdr:spPr>
        <a:xfrm>
          <a:off x="18421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132097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xmlns="" id="{C40D8B38-DC04-47CC-A272-395328B3D9A4}"/>
            </a:ext>
          </a:extLst>
        </xdr:cNvPr>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148426</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xmlns="" id="{A57E98CC-3391-4E54-8DFC-BD99B4263D9E}"/>
            </a:ext>
          </a:extLst>
        </xdr:cNvPr>
        <xdr:cNvSpPr txBox="1"/>
      </xdr:nvSpPr>
      <xdr:spPr>
        <a:xfrm>
          <a:off x="20199427" y="649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115769</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xmlns="" id="{D11BD291-CD92-4CBC-AF6F-30FD62B3CE31}"/>
            </a:ext>
          </a:extLst>
        </xdr:cNvPr>
        <xdr:cNvSpPr txBox="1"/>
      </xdr:nvSpPr>
      <xdr:spPr>
        <a:xfrm>
          <a:off x="19310427" y="64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128831</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xmlns="" id="{69C8CC4B-BABB-40A6-B703-1151E2E7BB6A}"/>
            </a:ext>
          </a:extLst>
        </xdr:cNvPr>
        <xdr:cNvSpPr txBox="1"/>
      </xdr:nvSpPr>
      <xdr:spPr>
        <a:xfrm>
          <a:off x="18421427" y="64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xmlns="" id="{3BBFFA1E-5AAE-4BF2-97BB-095E5132738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xmlns="" id="{D17FEC10-A666-433C-8F83-5EDA0AB1EB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xmlns="" id="{632588A6-3FDF-47FD-BC85-B151954C56C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xmlns="" id="{B66DE1CF-154A-4BCE-9A0C-487154906C7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xmlns="" id="{A40A1C7B-5A76-4DE5-ABD3-C439FB06238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xmlns="" id="{B4FC301A-9B3C-4B9A-8F29-E75B02CBE2D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xmlns="" id="{32D8A5A0-A0FD-4A7B-9A08-912D95E402B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xmlns="" id="{F997CB16-74DA-467C-B155-F727B5216DA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xmlns="" id="{7367018C-377C-4E94-B21A-CBE7D78E642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xmlns="" id="{13361F30-9462-4FE8-A934-FAA1AFD0CBB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xmlns="" id="{C53BCA86-DD26-4CBE-A48F-565B00E5498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xmlns="" id="{F6D4BFF8-F6D5-4BB4-84D9-8699CDD6F54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xmlns="" id="{6D2AF1D1-7CA6-4A46-925B-1D45BFF58D4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xmlns="" id="{5E3BBF6D-D354-469E-879C-E69FD99ED60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xmlns="" id="{DC8D44BD-A887-459F-BFA3-665FE402F9B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xmlns="" id="{E54AD04E-BD4E-4115-8A2A-695AA6B058F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xmlns="" id="{4E68DEB9-FE29-4B12-9CEA-4F5694B7890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xmlns="" id="{4E71FD5B-3715-4010-90E4-8555109618A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xmlns="" id="{56B5D54D-2EE5-4F82-B709-5A0B8CC9CA6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xmlns="" id="{563DBAA9-196C-4725-84A6-4CE79CA5621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xmlns="" id="{580C674E-6FED-4BAC-99C2-3BCBFC524D6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xmlns="" id="{70E74CA4-38CC-45B8-94D2-88FE0ADEBAC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xmlns="" id="{8389F3E8-0A25-4676-8691-FACAC36B352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xmlns="" id="{37E6A9EB-ECC3-4A79-945F-2171D2E9D36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xmlns="" id="{4BE7745C-9747-4C97-8DF1-EB1B835DE41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a:extLst>
            <a:ext uri="{FF2B5EF4-FFF2-40B4-BE49-F238E27FC236}">
              <a16:creationId xmlns:a16="http://schemas.microsoft.com/office/drawing/2014/main" xmlns="" id="{87626394-8D5E-47D8-8A6B-FBB18C1D73B8}"/>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a:extLst>
            <a:ext uri="{FF2B5EF4-FFF2-40B4-BE49-F238E27FC236}">
              <a16:creationId xmlns:a16="http://schemas.microsoft.com/office/drawing/2014/main" xmlns="" id="{B500B1BC-6F6F-42AE-B34D-998E8E91D57A}"/>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a:extLst>
            <a:ext uri="{FF2B5EF4-FFF2-40B4-BE49-F238E27FC236}">
              <a16:creationId xmlns:a16="http://schemas.microsoft.com/office/drawing/2014/main" xmlns="" id="{79E45456-1EEC-4E70-B56E-DA099CFA3F4C}"/>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a:extLst>
            <a:ext uri="{FF2B5EF4-FFF2-40B4-BE49-F238E27FC236}">
              <a16:creationId xmlns:a16="http://schemas.microsoft.com/office/drawing/2014/main" xmlns="" id="{3328AD12-2027-4216-8E07-76D6A9273404}"/>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a:extLst>
            <a:ext uri="{FF2B5EF4-FFF2-40B4-BE49-F238E27FC236}">
              <a16:creationId xmlns:a16="http://schemas.microsoft.com/office/drawing/2014/main" xmlns="" id="{709F1973-5CC3-4B8E-A78E-CD2545D7DBE9}"/>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538" name="【学校施設】&#10;有形固定資産減価償却率平均値テキスト">
          <a:extLst>
            <a:ext uri="{FF2B5EF4-FFF2-40B4-BE49-F238E27FC236}">
              <a16:creationId xmlns:a16="http://schemas.microsoft.com/office/drawing/2014/main" xmlns="" id="{958347F7-5C1C-495A-9C55-A67E35B2C566}"/>
            </a:ext>
          </a:extLst>
        </xdr:cNvPr>
        <xdr:cNvSpPr txBox="1"/>
      </xdr:nvSpPr>
      <xdr:spPr>
        <a:xfrm>
          <a:off x="16357600" y="1026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a:extLst>
            <a:ext uri="{FF2B5EF4-FFF2-40B4-BE49-F238E27FC236}">
              <a16:creationId xmlns:a16="http://schemas.microsoft.com/office/drawing/2014/main" xmlns="" id="{40919E4A-7853-4A9D-8718-966946D90841}"/>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a:extLst>
            <a:ext uri="{FF2B5EF4-FFF2-40B4-BE49-F238E27FC236}">
              <a16:creationId xmlns:a16="http://schemas.microsoft.com/office/drawing/2014/main" xmlns="" id="{4918B334-9860-42FA-81F6-FC46CBEE6D9E}"/>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a:extLst>
            <a:ext uri="{FF2B5EF4-FFF2-40B4-BE49-F238E27FC236}">
              <a16:creationId xmlns:a16="http://schemas.microsoft.com/office/drawing/2014/main" xmlns="" id="{AA22B08B-88EB-4676-BC71-FE07C5425428}"/>
            </a:ext>
          </a:extLst>
        </xdr:cNvPr>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a:extLst>
            <a:ext uri="{FF2B5EF4-FFF2-40B4-BE49-F238E27FC236}">
              <a16:creationId xmlns:a16="http://schemas.microsoft.com/office/drawing/2014/main" xmlns="" id="{472FD6A7-E32B-4F3F-8C34-58695992CB55}"/>
            </a:ext>
          </a:extLst>
        </xdr:cNvPr>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a:extLst>
            <a:ext uri="{FF2B5EF4-FFF2-40B4-BE49-F238E27FC236}">
              <a16:creationId xmlns:a16="http://schemas.microsoft.com/office/drawing/2014/main" xmlns="" id="{F843BFB7-D12E-470C-A6DC-5697B5514543}"/>
            </a:ext>
          </a:extLst>
        </xdr:cNvPr>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AF91E64C-645F-473F-9B7B-39E1CE52FD3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EC1436E6-E2C3-4574-AAA5-9D7706C61CD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85EC697C-7065-44D5-8853-22E26F662AB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1E78F315-D3E4-4415-86E4-2DA534F935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A13FA962-DE17-48C5-8920-EB8C8D878A4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16147</xdr:rowOff>
    </xdr:from>
    <xdr:to>
      <xdr:col>85</xdr:col>
      <xdr:colOff>177800</xdr:colOff>
      <xdr:row>61</xdr:row>
      <xdr:rowOff>117747</xdr:rowOff>
    </xdr:to>
    <xdr:sp macro="" textlink="">
      <xdr:nvSpPr>
        <xdr:cNvPr id="549" name="楕円 548">
          <a:extLst>
            <a:ext uri="{FF2B5EF4-FFF2-40B4-BE49-F238E27FC236}">
              <a16:creationId xmlns:a16="http://schemas.microsoft.com/office/drawing/2014/main" xmlns="" id="{0BC6743E-2AF2-419C-AFE4-848CB64ADF50}"/>
            </a:ext>
          </a:extLst>
        </xdr:cNvPr>
        <xdr:cNvSpPr/>
      </xdr:nvSpPr>
      <xdr:spPr>
        <a:xfrm>
          <a:off x="16268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166024</xdr:rowOff>
    </xdr:from>
    <xdr:ext cx="405111" cy="259045"/>
    <xdr:sp macro="" textlink="">
      <xdr:nvSpPr>
        <xdr:cNvPr id="550" name="【学校施設】&#10;有形固定資産減価償却率該当値テキスト">
          <a:extLst>
            <a:ext uri="{FF2B5EF4-FFF2-40B4-BE49-F238E27FC236}">
              <a16:creationId xmlns:a16="http://schemas.microsoft.com/office/drawing/2014/main" xmlns="" id="{933F6D39-58B2-461B-9B1C-9B0D803312E2}"/>
            </a:ext>
          </a:extLst>
        </xdr:cNvPr>
        <xdr:cNvSpPr txBox="1"/>
      </xdr:nvSpPr>
      <xdr:spPr>
        <a:xfrm>
          <a:off x="16357600"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159838</xdr:rowOff>
    </xdr:from>
    <xdr:to>
      <xdr:col>81</xdr:col>
      <xdr:colOff>101600</xdr:colOff>
      <xdr:row>61</xdr:row>
      <xdr:rowOff>89988</xdr:rowOff>
    </xdr:to>
    <xdr:sp macro="" textlink="">
      <xdr:nvSpPr>
        <xdr:cNvPr id="551" name="楕円 550">
          <a:extLst>
            <a:ext uri="{FF2B5EF4-FFF2-40B4-BE49-F238E27FC236}">
              <a16:creationId xmlns:a16="http://schemas.microsoft.com/office/drawing/2014/main" xmlns="" id="{43E7D10F-8BF3-4B48-8A14-644137C43E40}"/>
            </a:ext>
          </a:extLst>
        </xdr:cNvPr>
        <xdr:cNvSpPr/>
      </xdr:nvSpPr>
      <xdr:spPr>
        <a:xfrm>
          <a:off x="15430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39188</xdr:rowOff>
    </xdr:from>
    <xdr:to>
      <xdr:col>85</xdr:col>
      <xdr:colOff>127000</xdr:colOff>
      <xdr:row>61</xdr:row>
      <xdr:rowOff>66947</xdr:rowOff>
    </xdr:to>
    <xdr:cxnSp macro="">
      <xdr:nvCxnSpPr>
        <xdr:cNvPr id="552" name="直線コネクタ 551">
          <a:extLst>
            <a:ext uri="{FF2B5EF4-FFF2-40B4-BE49-F238E27FC236}">
              <a16:creationId xmlns:a16="http://schemas.microsoft.com/office/drawing/2014/main" xmlns="" id="{FF112BF9-6FC6-48E1-A168-C221BA1584C8}"/>
            </a:ext>
          </a:extLst>
        </xdr:cNvPr>
        <xdr:cNvCxnSpPr/>
      </xdr:nvCxnSpPr>
      <xdr:spPr>
        <a:xfrm>
          <a:off x="15481300" y="1049763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156573</xdr:rowOff>
    </xdr:from>
    <xdr:to>
      <xdr:col>76</xdr:col>
      <xdr:colOff>165100</xdr:colOff>
      <xdr:row>61</xdr:row>
      <xdr:rowOff>86723</xdr:rowOff>
    </xdr:to>
    <xdr:sp macro="" textlink="">
      <xdr:nvSpPr>
        <xdr:cNvPr id="553" name="楕円 552">
          <a:extLst>
            <a:ext uri="{FF2B5EF4-FFF2-40B4-BE49-F238E27FC236}">
              <a16:creationId xmlns:a16="http://schemas.microsoft.com/office/drawing/2014/main" xmlns="" id="{C54AB540-5DF6-4BBF-BDF8-980E19AC31E4}"/>
            </a:ext>
          </a:extLst>
        </xdr:cNvPr>
        <xdr:cNvSpPr/>
      </xdr:nvSpPr>
      <xdr:spPr>
        <a:xfrm>
          <a:off x="14541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35923</xdr:rowOff>
    </xdr:from>
    <xdr:to>
      <xdr:col>81</xdr:col>
      <xdr:colOff>50800</xdr:colOff>
      <xdr:row>61</xdr:row>
      <xdr:rowOff>39188</xdr:rowOff>
    </xdr:to>
    <xdr:cxnSp macro="">
      <xdr:nvCxnSpPr>
        <xdr:cNvPr id="554" name="直線コネクタ 553">
          <a:extLst>
            <a:ext uri="{FF2B5EF4-FFF2-40B4-BE49-F238E27FC236}">
              <a16:creationId xmlns:a16="http://schemas.microsoft.com/office/drawing/2014/main" xmlns="" id="{87B9ADA0-1D70-42F6-BEE9-57E4356C323D}"/>
            </a:ext>
          </a:extLst>
        </xdr:cNvPr>
        <xdr:cNvCxnSpPr/>
      </xdr:nvCxnSpPr>
      <xdr:spPr>
        <a:xfrm>
          <a:off x="14592300" y="104943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55" name="楕円 554">
          <a:extLst>
            <a:ext uri="{FF2B5EF4-FFF2-40B4-BE49-F238E27FC236}">
              <a16:creationId xmlns:a16="http://schemas.microsoft.com/office/drawing/2014/main" xmlns="" id="{611B6AE1-4F83-4BA6-88AE-12865792E84C}"/>
            </a:ext>
          </a:extLst>
        </xdr:cNvPr>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35923</xdr:rowOff>
    </xdr:to>
    <xdr:cxnSp macro="">
      <xdr:nvCxnSpPr>
        <xdr:cNvPr id="556" name="直線コネクタ 555">
          <a:extLst>
            <a:ext uri="{FF2B5EF4-FFF2-40B4-BE49-F238E27FC236}">
              <a16:creationId xmlns:a16="http://schemas.microsoft.com/office/drawing/2014/main" xmlns="" id="{113A61CB-964C-4180-9FB9-3F86DF29AAFD}"/>
            </a:ext>
          </a:extLst>
        </xdr:cNvPr>
        <xdr:cNvCxnSpPr/>
      </xdr:nvCxnSpPr>
      <xdr:spPr>
        <a:xfrm>
          <a:off x="13703300" y="104698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102688</xdr:rowOff>
    </xdr:from>
    <xdr:to>
      <xdr:col>67</xdr:col>
      <xdr:colOff>101600</xdr:colOff>
      <xdr:row>61</xdr:row>
      <xdr:rowOff>32838</xdr:rowOff>
    </xdr:to>
    <xdr:sp macro="" textlink="">
      <xdr:nvSpPr>
        <xdr:cNvPr id="557" name="楕円 556">
          <a:extLst>
            <a:ext uri="{FF2B5EF4-FFF2-40B4-BE49-F238E27FC236}">
              <a16:creationId xmlns:a16="http://schemas.microsoft.com/office/drawing/2014/main" xmlns="" id="{5C8429C1-0B98-49F9-816A-A8742C47A983}"/>
            </a:ext>
          </a:extLst>
        </xdr:cNvPr>
        <xdr:cNvSpPr/>
      </xdr:nvSpPr>
      <xdr:spPr>
        <a:xfrm>
          <a:off x="12763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153488</xdr:rowOff>
    </xdr:from>
    <xdr:to>
      <xdr:col>71</xdr:col>
      <xdr:colOff>177800</xdr:colOff>
      <xdr:row>61</xdr:row>
      <xdr:rowOff>11430</xdr:rowOff>
    </xdr:to>
    <xdr:cxnSp macro="">
      <xdr:nvCxnSpPr>
        <xdr:cNvPr id="558" name="直線コネクタ 557">
          <a:extLst>
            <a:ext uri="{FF2B5EF4-FFF2-40B4-BE49-F238E27FC236}">
              <a16:creationId xmlns:a16="http://schemas.microsoft.com/office/drawing/2014/main" xmlns="" id="{69E782B2-8640-4AB9-89D9-75B486B614B3}"/>
            </a:ext>
          </a:extLst>
        </xdr:cNvPr>
        <xdr:cNvCxnSpPr/>
      </xdr:nvCxnSpPr>
      <xdr:spPr>
        <a:xfrm>
          <a:off x="12814300" y="104404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559" name="n_1aveValue【学校施設】&#10;有形固定資産減価償却率">
          <a:extLst>
            <a:ext uri="{FF2B5EF4-FFF2-40B4-BE49-F238E27FC236}">
              <a16:creationId xmlns:a16="http://schemas.microsoft.com/office/drawing/2014/main" xmlns="" id="{8501C8D3-996E-4147-A4F6-EF973BFECA76}"/>
            </a:ext>
          </a:extLst>
        </xdr:cNvPr>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560" name="n_2aveValue【学校施設】&#10;有形固定資産減価償却率">
          <a:extLst>
            <a:ext uri="{FF2B5EF4-FFF2-40B4-BE49-F238E27FC236}">
              <a16:creationId xmlns:a16="http://schemas.microsoft.com/office/drawing/2014/main" xmlns="" id="{1F0FAC93-9A73-4B5E-A2EB-CE37E324DC1B}"/>
            </a:ext>
          </a:extLst>
        </xdr:cNvPr>
        <xdr:cNvSpPr txBox="1"/>
      </xdr:nvSpPr>
      <xdr:spPr>
        <a:xfrm>
          <a:off x="14389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561" name="n_3aveValue【学校施設】&#10;有形固定資産減価償却率">
          <a:extLst>
            <a:ext uri="{FF2B5EF4-FFF2-40B4-BE49-F238E27FC236}">
              <a16:creationId xmlns:a16="http://schemas.microsoft.com/office/drawing/2014/main" xmlns="" id="{F91CCDE2-0159-4CAD-8ABD-7E89B02B2BCD}"/>
            </a:ext>
          </a:extLst>
        </xdr:cNvPr>
        <xdr:cNvSpPr txBox="1"/>
      </xdr:nvSpPr>
      <xdr:spPr>
        <a:xfrm>
          <a:off x="13500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62" name="n_4aveValue【学校施設】&#10;有形固定資産減価償却率">
          <a:extLst>
            <a:ext uri="{FF2B5EF4-FFF2-40B4-BE49-F238E27FC236}">
              <a16:creationId xmlns:a16="http://schemas.microsoft.com/office/drawing/2014/main" xmlns="" id="{56829671-C8F5-46FA-A30B-83B97434659F}"/>
            </a:ext>
          </a:extLst>
        </xdr:cNvPr>
        <xdr:cNvSpPr txBox="1"/>
      </xdr:nvSpPr>
      <xdr:spPr>
        <a:xfrm>
          <a:off x="12611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81115</xdr:rowOff>
    </xdr:from>
    <xdr:ext cx="405111" cy="259045"/>
    <xdr:sp macro="" textlink="">
      <xdr:nvSpPr>
        <xdr:cNvPr id="563" name="n_1mainValue【学校施設】&#10;有形固定資産減価償却率">
          <a:extLst>
            <a:ext uri="{FF2B5EF4-FFF2-40B4-BE49-F238E27FC236}">
              <a16:creationId xmlns:a16="http://schemas.microsoft.com/office/drawing/2014/main" xmlns="" id="{02879B43-9923-42BC-88ED-637FD72735B7}"/>
            </a:ext>
          </a:extLst>
        </xdr:cNvPr>
        <xdr:cNvSpPr txBox="1"/>
      </xdr:nvSpPr>
      <xdr:spPr>
        <a:xfrm>
          <a:off x="152660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77850</xdr:rowOff>
    </xdr:from>
    <xdr:ext cx="405111" cy="259045"/>
    <xdr:sp macro="" textlink="">
      <xdr:nvSpPr>
        <xdr:cNvPr id="564" name="n_2mainValue【学校施設】&#10;有形固定資産減価償却率">
          <a:extLst>
            <a:ext uri="{FF2B5EF4-FFF2-40B4-BE49-F238E27FC236}">
              <a16:creationId xmlns:a16="http://schemas.microsoft.com/office/drawing/2014/main" xmlns="" id="{2E461D00-257A-4CCC-93CE-37C7AAAE170E}"/>
            </a:ext>
          </a:extLst>
        </xdr:cNvPr>
        <xdr:cNvSpPr txBox="1"/>
      </xdr:nvSpPr>
      <xdr:spPr>
        <a:xfrm>
          <a:off x="14389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565" name="n_3mainValue【学校施設】&#10;有形固定資産減価償却率">
          <a:extLst>
            <a:ext uri="{FF2B5EF4-FFF2-40B4-BE49-F238E27FC236}">
              <a16:creationId xmlns:a16="http://schemas.microsoft.com/office/drawing/2014/main" xmlns="" id="{17507715-12CD-400A-AA40-3D3E6391A267}"/>
            </a:ext>
          </a:extLst>
        </xdr:cNvPr>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23965</xdr:rowOff>
    </xdr:from>
    <xdr:ext cx="405111" cy="259045"/>
    <xdr:sp macro="" textlink="">
      <xdr:nvSpPr>
        <xdr:cNvPr id="566" name="n_4mainValue【学校施設】&#10;有形固定資産減価償却率">
          <a:extLst>
            <a:ext uri="{FF2B5EF4-FFF2-40B4-BE49-F238E27FC236}">
              <a16:creationId xmlns:a16="http://schemas.microsoft.com/office/drawing/2014/main" xmlns="" id="{3E8B56E4-9B14-4D4C-8118-52DBB86E1C0E}"/>
            </a:ext>
          </a:extLst>
        </xdr:cNvPr>
        <xdr:cNvSpPr txBox="1"/>
      </xdr:nvSpPr>
      <xdr:spPr>
        <a:xfrm>
          <a:off x="12611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xmlns="" id="{07783985-B28F-465C-9A80-E4BDE809D2E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xmlns="" id="{13070668-CB37-4D23-B9FF-27447CFE075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xmlns="" id="{302BF467-5D07-44F9-8B54-3CC03645E8E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xmlns="" id="{03D9CF66-0B3F-4FD3-969A-21B35E8B1D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xmlns="" id="{9AD04959-0B10-40B1-B7CF-7F77650FDB5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xmlns="" id="{EDD2649D-4002-4669-98E4-0E6FBFD67A5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xmlns="" id="{055DA940-F9E3-4C81-B2CA-7CC152147AF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xmlns="" id="{1C2371A8-A5CA-4F50-96CA-F72D190DC50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xmlns="" id="{B417C009-93CB-4879-AA8F-8E69B86B72B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xmlns="" id="{6352036D-F9B0-43B0-985F-583FFCFBAF4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xmlns="" id="{3BDF7D21-BA8C-4CAE-BC3F-5FFFA97B2B5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xmlns="" id="{97863804-F908-4096-BC1E-87E8AEED16F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xmlns="" id="{16CD8C12-4659-4474-A7D8-E6299F9587C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xmlns="" id="{DF961482-684D-42A2-8031-7F766E976CF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xmlns="" id="{EA091F4F-B351-41C8-97F9-C31DCA1AA6B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xmlns="" id="{BF8B430A-05A9-425D-A21E-99D4CA8C3D5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xmlns="" id="{54495489-30B2-406A-BCE2-BC59C70B74E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xmlns="" id="{AC0CFED2-702C-4E11-8222-4971582467D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xmlns="" id="{66D2319D-99C0-498F-B195-84A290EB579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xmlns="" id="{CB119520-2770-4DD5-A376-0A3CD8DC685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xmlns="" id="{6636FA93-9DEF-4ECD-978D-4D219F7E4A0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xmlns="" id="{7ABF53A7-27FA-43B6-ABF4-0338E7AE098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a:extLst>
            <a:ext uri="{FF2B5EF4-FFF2-40B4-BE49-F238E27FC236}">
              <a16:creationId xmlns:a16="http://schemas.microsoft.com/office/drawing/2014/main" xmlns="" id="{DD92AD1A-E0EA-4518-BC62-9E900A858476}"/>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a:extLst>
            <a:ext uri="{FF2B5EF4-FFF2-40B4-BE49-F238E27FC236}">
              <a16:creationId xmlns:a16="http://schemas.microsoft.com/office/drawing/2014/main" xmlns="" id="{6F9F91FF-5919-4486-81BE-B9B4C2FF8332}"/>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a:extLst>
            <a:ext uri="{FF2B5EF4-FFF2-40B4-BE49-F238E27FC236}">
              <a16:creationId xmlns:a16="http://schemas.microsoft.com/office/drawing/2014/main" xmlns="" id="{8DCE1A5F-4B00-4AB4-9E69-678DF0883C35}"/>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a:extLst>
            <a:ext uri="{FF2B5EF4-FFF2-40B4-BE49-F238E27FC236}">
              <a16:creationId xmlns:a16="http://schemas.microsoft.com/office/drawing/2014/main" xmlns="" id="{E4DB9970-C9F8-4122-999E-5B50D971FF24}"/>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a:extLst>
            <a:ext uri="{FF2B5EF4-FFF2-40B4-BE49-F238E27FC236}">
              <a16:creationId xmlns:a16="http://schemas.microsoft.com/office/drawing/2014/main" xmlns="" id="{C5422EA7-75ED-442F-8E1C-BCC787C8050C}"/>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94" name="【学校施設】&#10;一人当たり面積平均値テキスト">
          <a:extLst>
            <a:ext uri="{FF2B5EF4-FFF2-40B4-BE49-F238E27FC236}">
              <a16:creationId xmlns:a16="http://schemas.microsoft.com/office/drawing/2014/main" xmlns="" id="{7015BA8A-19AB-43E5-8817-23769D2D305D}"/>
            </a:ext>
          </a:extLst>
        </xdr:cNvPr>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a:extLst>
            <a:ext uri="{FF2B5EF4-FFF2-40B4-BE49-F238E27FC236}">
              <a16:creationId xmlns:a16="http://schemas.microsoft.com/office/drawing/2014/main" xmlns="" id="{F59A30A5-45B1-4EB7-A039-9FDACC746153}"/>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a:extLst>
            <a:ext uri="{FF2B5EF4-FFF2-40B4-BE49-F238E27FC236}">
              <a16:creationId xmlns:a16="http://schemas.microsoft.com/office/drawing/2014/main" xmlns="" id="{91AB8F39-FFF9-4AF6-B4AB-8529C3A3A8FB}"/>
            </a:ext>
          </a:extLst>
        </xdr:cNvPr>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a:extLst>
            <a:ext uri="{FF2B5EF4-FFF2-40B4-BE49-F238E27FC236}">
              <a16:creationId xmlns:a16="http://schemas.microsoft.com/office/drawing/2014/main" xmlns="" id="{CD656854-1613-487D-AC9C-E31FB574CFCF}"/>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a:extLst>
            <a:ext uri="{FF2B5EF4-FFF2-40B4-BE49-F238E27FC236}">
              <a16:creationId xmlns:a16="http://schemas.microsoft.com/office/drawing/2014/main" xmlns="" id="{2A1DD444-58D8-4783-8C11-E8322621F7CF}"/>
            </a:ext>
          </a:extLst>
        </xdr:cNvPr>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a:extLst>
            <a:ext uri="{FF2B5EF4-FFF2-40B4-BE49-F238E27FC236}">
              <a16:creationId xmlns:a16="http://schemas.microsoft.com/office/drawing/2014/main" xmlns="" id="{50CE897C-1CE8-4FDF-8EB4-9B3DEA0F65D6}"/>
            </a:ext>
          </a:extLst>
        </xdr:cNvPr>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8608CCC7-FB1B-4C2D-80BC-3D16B96D7E3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E86D2D01-4AE3-463E-B5CB-57ACD55822D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83D11E4C-E6AB-4418-9148-3EB79724ADD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BFF52DF9-60A0-4E39-8F86-8F0A1FD5229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3ACB12E2-FF16-4305-AADB-5E3A91E7DFB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139853</xdr:rowOff>
    </xdr:from>
    <xdr:to>
      <xdr:col>116</xdr:col>
      <xdr:colOff>114300</xdr:colOff>
      <xdr:row>61</xdr:row>
      <xdr:rowOff>70003</xdr:rowOff>
    </xdr:to>
    <xdr:sp macro="" textlink="">
      <xdr:nvSpPr>
        <xdr:cNvPr id="605" name="楕円 604">
          <a:extLst>
            <a:ext uri="{FF2B5EF4-FFF2-40B4-BE49-F238E27FC236}">
              <a16:creationId xmlns:a16="http://schemas.microsoft.com/office/drawing/2014/main" xmlns="" id="{949CCB3F-3B99-468D-998F-1AAC56BCC6EA}"/>
            </a:ext>
          </a:extLst>
        </xdr:cNvPr>
        <xdr:cNvSpPr/>
      </xdr:nvSpPr>
      <xdr:spPr>
        <a:xfrm>
          <a:off x="22110700" y="104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162730</xdr:rowOff>
    </xdr:from>
    <xdr:ext cx="469744" cy="259045"/>
    <xdr:sp macro="" textlink="">
      <xdr:nvSpPr>
        <xdr:cNvPr id="606" name="【学校施設】&#10;一人当たり面積該当値テキスト">
          <a:extLst>
            <a:ext uri="{FF2B5EF4-FFF2-40B4-BE49-F238E27FC236}">
              <a16:creationId xmlns:a16="http://schemas.microsoft.com/office/drawing/2014/main" xmlns="" id="{AE152785-ACF8-4578-A94E-C517BE86EAF5}"/>
            </a:ext>
          </a:extLst>
        </xdr:cNvPr>
        <xdr:cNvSpPr txBox="1"/>
      </xdr:nvSpPr>
      <xdr:spPr>
        <a:xfrm>
          <a:off x="22199600" y="102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151740</xdr:rowOff>
    </xdr:from>
    <xdr:to>
      <xdr:col>112</xdr:col>
      <xdr:colOff>38100</xdr:colOff>
      <xdr:row>61</xdr:row>
      <xdr:rowOff>81890</xdr:rowOff>
    </xdr:to>
    <xdr:sp macro="" textlink="">
      <xdr:nvSpPr>
        <xdr:cNvPr id="607" name="楕円 606">
          <a:extLst>
            <a:ext uri="{FF2B5EF4-FFF2-40B4-BE49-F238E27FC236}">
              <a16:creationId xmlns:a16="http://schemas.microsoft.com/office/drawing/2014/main" xmlns="" id="{B4CB1A39-A69D-417F-8C41-9449E4F11BCD}"/>
            </a:ext>
          </a:extLst>
        </xdr:cNvPr>
        <xdr:cNvSpPr/>
      </xdr:nvSpPr>
      <xdr:spPr>
        <a:xfrm>
          <a:off x="21272500" y="104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19203</xdr:rowOff>
    </xdr:from>
    <xdr:to>
      <xdr:col>116</xdr:col>
      <xdr:colOff>63500</xdr:colOff>
      <xdr:row>61</xdr:row>
      <xdr:rowOff>31090</xdr:rowOff>
    </xdr:to>
    <xdr:cxnSp macro="">
      <xdr:nvCxnSpPr>
        <xdr:cNvPr id="608" name="直線コネクタ 607">
          <a:extLst>
            <a:ext uri="{FF2B5EF4-FFF2-40B4-BE49-F238E27FC236}">
              <a16:creationId xmlns:a16="http://schemas.microsoft.com/office/drawing/2014/main" xmlns="" id="{18EE8F19-EE45-47C8-AD97-15C019037D88}"/>
            </a:ext>
          </a:extLst>
        </xdr:cNvPr>
        <xdr:cNvCxnSpPr/>
      </xdr:nvCxnSpPr>
      <xdr:spPr>
        <a:xfrm flipV="1">
          <a:off x="21323300" y="1047765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128422</xdr:rowOff>
    </xdr:from>
    <xdr:to>
      <xdr:col>107</xdr:col>
      <xdr:colOff>101600</xdr:colOff>
      <xdr:row>61</xdr:row>
      <xdr:rowOff>58572</xdr:rowOff>
    </xdr:to>
    <xdr:sp macro="" textlink="">
      <xdr:nvSpPr>
        <xdr:cNvPr id="609" name="楕円 608">
          <a:extLst>
            <a:ext uri="{FF2B5EF4-FFF2-40B4-BE49-F238E27FC236}">
              <a16:creationId xmlns:a16="http://schemas.microsoft.com/office/drawing/2014/main" xmlns="" id="{357F7D2F-6048-4D42-97C7-3690DF807CCE}"/>
            </a:ext>
          </a:extLst>
        </xdr:cNvPr>
        <xdr:cNvSpPr/>
      </xdr:nvSpPr>
      <xdr:spPr>
        <a:xfrm>
          <a:off x="20383500" y="1041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7772</xdr:rowOff>
    </xdr:from>
    <xdr:to>
      <xdr:col>111</xdr:col>
      <xdr:colOff>177800</xdr:colOff>
      <xdr:row>61</xdr:row>
      <xdr:rowOff>31090</xdr:rowOff>
    </xdr:to>
    <xdr:cxnSp macro="">
      <xdr:nvCxnSpPr>
        <xdr:cNvPr id="610" name="直線コネクタ 609">
          <a:extLst>
            <a:ext uri="{FF2B5EF4-FFF2-40B4-BE49-F238E27FC236}">
              <a16:creationId xmlns:a16="http://schemas.microsoft.com/office/drawing/2014/main" xmlns="" id="{8B8D7C4B-3E1A-4E57-82A6-2B706B90774D}"/>
            </a:ext>
          </a:extLst>
        </xdr:cNvPr>
        <xdr:cNvCxnSpPr/>
      </xdr:nvCxnSpPr>
      <xdr:spPr>
        <a:xfrm>
          <a:off x="20434300" y="10466222"/>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161341</xdr:rowOff>
    </xdr:from>
    <xdr:to>
      <xdr:col>102</xdr:col>
      <xdr:colOff>165100</xdr:colOff>
      <xdr:row>61</xdr:row>
      <xdr:rowOff>91491</xdr:rowOff>
    </xdr:to>
    <xdr:sp macro="" textlink="">
      <xdr:nvSpPr>
        <xdr:cNvPr id="611" name="楕円 610">
          <a:extLst>
            <a:ext uri="{FF2B5EF4-FFF2-40B4-BE49-F238E27FC236}">
              <a16:creationId xmlns:a16="http://schemas.microsoft.com/office/drawing/2014/main" xmlns="" id="{D533D148-A748-4E97-8388-DF37CEDC52C9}"/>
            </a:ext>
          </a:extLst>
        </xdr:cNvPr>
        <xdr:cNvSpPr/>
      </xdr:nvSpPr>
      <xdr:spPr>
        <a:xfrm>
          <a:off x="19494500" y="1044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7772</xdr:rowOff>
    </xdr:from>
    <xdr:to>
      <xdr:col>107</xdr:col>
      <xdr:colOff>50800</xdr:colOff>
      <xdr:row>61</xdr:row>
      <xdr:rowOff>40691</xdr:rowOff>
    </xdr:to>
    <xdr:cxnSp macro="">
      <xdr:nvCxnSpPr>
        <xdr:cNvPr id="612" name="直線コネクタ 611">
          <a:extLst>
            <a:ext uri="{FF2B5EF4-FFF2-40B4-BE49-F238E27FC236}">
              <a16:creationId xmlns:a16="http://schemas.microsoft.com/office/drawing/2014/main" xmlns="" id="{FC77EAC8-ECC6-4E77-A2AE-9D95FEC2FF9C}"/>
            </a:ext>
          </a:extLst>
        </xdr:cNvPr>
        <xdr:cNvCxnSpPr/>
      </xdr:nvCxnSpPr>
      <xdr:spPr>
        <a:xfrm flipV="1">
          <a:off x="19545300" y="10466222"/>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137566</xdr:rowOff>
    </xdr:from>
    <xdr:to>
      <xdr:col>98</xdr:col>
      <xdr:colOff>38100</xdr:colOff>
      <xdr:row>61</xdr:row>
      <xdr:rowOff>67716</xdr:rowOff>
    </xdr:to>
    <xdr:sp macro="" textlink="">
      <xdr:nvSpPr>
        <xdr:cNvPr id="613" name="楕円 612">
          <a:extLst>
            <a:ext uri="{FF2B5EF4-FFF2-40B4-BE49-F238E27FC236}">
              <a16:creationId xmlns:a16="http://schemas.microsoft.com/office/drawing/2014/main" xmlns="" id="{CD8E0C42-1DC1-43CD-8538-7130E79CAB2B}"/>
            </a:ext>
          </a:extLst>
        </xdr:cNvPr>
        <xdr:cNvSpPr/>
      </xdr:nvSpPr>
      <xdr:spPr>
        <a:xfrm>
          <a:off x="18605500" y="1042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16916</xdr:rowOff>
    </xdr:from>
    <xdr:to>
      <xdr:col>102</xdr:col>
      <xdr:colOff>114300</xdr:colOff>
      <xdr:row>61</xdr:row>
      <xdr:rowOff>40691</xdr:rowOff>
    </xdr:to>
    <xdr:cxnSp macro="">
      <xdr:nvCxnSpPr>
        <xdr:cNvPr id="614" name="直線コネクタ 613">
          <a:extLst>
            <a:ext uri="{FF2B5EF4-FFF2-40B4-BE49-F238E27FC236}">
              <a16:creationId xmlns:a16="http://schemas.microsoft.com/office/drawing/2014/main" xmlns="" id="{E4B752E1-1B7A-4D1C-BD5C-3C5058612292}"/>
            </a:ext>
          </a:extLst>
        </xdr:cNvPr>
        <xdr:cNvCxnSpPr/>
      </xdr:nvCxnSpPr>
      <xdr:spPr>
        <a:xfrm>
          <a:off x="18656300" y="10475366"/>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615" name="n_1aveValue【学校施設】&#10;一人当たり面積">
          <a:extLst>
            <a:ext uri="{FF2B5EF4-FFF2-40B4-BE49-F238E27FC236}">
              <a16:creationId xmlns:a16="http://schemas.microsoft.com/office/drawing/2014/main" xmlns="" id="{1F2E9746-DDB3-4CDB-BE93-E9BF9B7DFF3B}"/>
            </a:ext>
          </a:extLst>
        </xdr:cNvPr>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16" name="n_2aveValue【学校施設】&#10;一人当たり面積">
          <a:extLst>
            <a:ext uri="{FF2B5EF4-FFF2-40B4-BE49-F238E27FC236}">
              <a16:creationId xmlns:a16="http://schemas.microsoft.com/office/drawing/2014/main" xmlns="" id="{78A8DCCC-45C3-45C0-912F-085E347DC6AA}"/>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617" name="n_3aveValue【学校施設】&#10;一人当たり面積">
          <a:extLst>
            <a:ext uri="{FF2B5EF4-FFF2-40B4-BE49-F238E27FC236}">
              <a16:creationId xmlns:a16="http://schemas.microsoft.com/office/drawing/2014/main" xmlns="" id="{F840F62F-4AEC-423B-A074-1F7D37123AE1}"/>
            </a:ext>
          </a:extLst>
        </xdr:cNvPr>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618" name="n_4aveValue【学校施設】&#10;一人当たり面積">
          <a:extLst>
            <a:ext uri="{FF2B5EF4-FFF2-40B4-BE49-F238E27FC236}">
              <a16:creationId xmlns:a16="http://schemas.microsoft.com/office/drawing/2014/main" xmlns="" id="{959A8439-F82B-4038-8ACD-9D98BCC501DF}"/>
            </a:ext>
          </a:extLst>
        </xdr:cNvPr>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98417</xdr:rowOff>
    </xdr:from>
    <xdr:ext cx="469744" cy="259045"/>
    <xdr:sp macro="" textlink="">
      <xdr:nvSpPr>
        <xdr:cNvPr id="619" name="n_1mainValue【学校施設】&#10;一人当たり面積">
          <a:extLst>
            <a:ext uri="{FF2B5EF4-FFF2-40B4-BE49-F238E27FC236}">
              <a16:creationId xmlns:a16="http://schemas.microsoft.com/office/drawing/2014/main" xmlns="" id="{463BEBD1-4434-450F-BEDA-07C74FF8394A}"/>
            </a:ext>
          </a:extLst>
        </xdr:cNvPr>
        <xdr:cNvSpPr txBox="1"/>
      </xdr:nvSpPr>
      <xdr:spPr>
        <a:xfrm>
          <a:off x="21075727" y="1021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75099</xdr:rowOff>
    </xdr:from>
    <xdr:ext cx="469744" cy="259045"/>
    <xdr:sp macro="" textlink="">
      <xdr:nvSpPr>
        <xdr:cNvPr id="620" name="n_2mainValue【学校施設】&#10;一人当たり面積">
          <a:extLst>
            <a:ext uri="{FF2B5EF4-FFF2-40B4-BE49-F238E27FC236}">
              <a16:creationId xmlns:a16="http://schemas.microsoft.com/office/drawing/2014/main" xmlns="" id="{446223E6-688E-4B2F-B9AC-02D24A787C57}"/>
            </a:ext>
          </a:extLst>
        </xdr:cNvPr>
        <xdr:cNvSpPr txBox="1"/>
      </xdr:nvSpPr>
      <xdr:spPr>
        <a:xfrm>
          <a:off x="20199427" y="1019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108018</xdr:rowOff>
    </xdr:from>
    <xdr:ext cx="469744" cy="259045"/>
    <xdr:sp macro="" textlink="">
      <xdr:nvSpPr>
        <xdr:cNvPr id="621" name="n_3mainValue【学校施設】&#10;一人当たり面積">
          <a:extLst>
            <a:ext uri="{FF2B5EF4-FFF2-40B4-BE49-F238E27FC236}">
              <a16:creationId xmlns:a16="http://schemas.microsoft.com/office/drawing/2014/main" xmlns="" id="{37A9807F-86EA-4381-956F-8D58FB2C3649}"/>
            </a:ext>
          </a:extLst>
        </xdr:cNvPr>
        <xdr:cNvSpPr txBox="1"/>
      </xdr:nvSpPr>
      <xdr:spPr>
        <a:xfrm>
          <a:off x="19310427" y="1022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84243</xdr:rowOff>
    </xdr:from>
    <xdr:ext cx="469744" cy="259045"/>
    <xdr:sp macro="" textlink="">
      <xdr:nvSpPr>
        <xdr:cNvPr id="622" name="n_4mainValue【学校施設】&#10;一人当たり面積">
          <a:extLst>
            <a:ext uri="{FF2B5EF4-FFF2-40B4-BE49-F238E27FC236}">
              <a16:creationId xmlns:a16="http://schemas.microsoft.com/office/drawing/2014/main" xmlns="" id="{6C729F88-ABC6-4D48-883C-48036CC93459}"/>
            </a:ext>
          </a:extLst>
        </xdr:cNvPr>
        <xdr:cNvSpPr txBox="1"/>
      </xdr:nvSpPr>
      <xdr:spPr>
        <a:xfrm>
          <a:off x="18421427" y="1019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xmlns="" id="{8AAC77AB-1961-475F-B03B-FC038D18C96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xmlns="" id="{950E0D9E-1395-4D52-A870-479878B865D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xmlns="" id="{CCC2BA4D-303B-45C3-A953-FBDE9A5FE6E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xmlns="" id="{235D79B2-34E6-44C2-B9E9-2A6AE248BFE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xmlns="" id="{CC039628-5130-4EC3-B272-C3CFDF827C2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xmlns="" id="{5A235C27-66C2-4EBB-8552-F2074ABF6BC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xmlns="" id="{CA8C31DF-74EA-4F7F-8201-C552A0A877A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xmlns="" id="{7C40FC93-67FE-4422-BD59-C633B07F6FA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xmlns="" id="{A811B0D9-EC40-44E6-9D3C-0F7D6F2D26E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xmlns="" id="{4DEBF34C-2BA6-4150-B040-37E67465828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xmlns="" id="{B5FDAE8D-23F0-4B14-ADFB-DBA72C1984E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xmlns="" id="{0BC845FC-C597-4D6E-A917-43B044E108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xmlns="" id="{55566B48-7EFA-4540-830E-C1FD86F4205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xmlns="" id="{FFA7E122-9841-444E-B5E2-9A37C2E5235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xmlns="" id="{D2686A21-A8DF-4C2D-9735-299343F6ED1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xmlns="" id="{AAD49B22-EDE3-47F3-A0BB-A8971E53188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xmlns="" id="{F0A7266C-EA4C-4893-BD79-3719D150303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xmlns="" id="{84EC7985-E957-4311-BE1C-1C1C1F69568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xmlns="" id="{E508790D-A8E8-49D3-9527-0B3BBB083CC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xmlns="" id="{A0E6C786-CED2-4A30-AD2C-6BD92673D5C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xmlns="" id="{342C4ABA-DA12-491F-B489-D1E12C810D3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xmlns="" id="{C8A5F2AB-7A81-4111-99F5-C00797ACB4A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xmlns="" id="{C003E887-A6DE-4A46-944C-9FA7122CF4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xmlns="" id="{CA70A8DA-4411-446B-8FD4-08B7624B0869}"/>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xmlns="" id="{2B578CCD-B8FF-423F-BE03-8679C5F91FB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xmlns="" id="{743684D6-A11F-4A25-8C7C-8DFBAC420F5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xmlns="" id="{0848BF63-841C-4EF6-9D61-E2C3EC33E58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xmlns="" id="{19350665-1AD8-413B-AA6C-F2604254FC6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xmlns="" id="{067865BF-2FA1-4243-A02B-4ED1477AC72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xmlns="" id="{7C318939-75FC-4779-AC4A-D19D57BB3F5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xmlns="" id="{4BBE92C2-D45F-4438-A458-BEB3F091FB5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xmlns="" id="{9F6D18AD-CF00-4E6A-9DBB-7A8AEF08273E}"/>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xmlns="" id="{F105A1CD-A978-4EAB-9191-E52B960373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xmlns="" id="{749F7540-437D-4259-AB1B-0BF079DF2B7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xmlns="" id="{324D1EB9-4ED5-42FC-BEA2-52630860A2C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類似団体と比較して、有形固定資産減価償却率が高い施設</a:t>
          </a:r>
          <a:r>
            <a:rPr kumimoji="1" lang="ja-JP" altLang="en-US" sz="1100">
              <a:solidFill>
                <a:schemeClr val="dk1"/>
              </a:solidFill>
              <a:effectLst/>
              <a:latin typeface="+mn-lt"/>
              <a:ea typeface="+mn-ea"/>
              <a:cs typeface="+mn-cs"/>
            </a:rPr>
            <a:t>は主に学校施設</a:t>
          </a:r>
          <a:r>
            <a:rPr kumimoji="1" lang="ja-JP" altLang="ja-JP" sz="1100">
              <a:solidFill>
                <a:schemeClr val="dk1"/>
              </a:solidFill>
              <a:effectLst/>
              <a:latin typeface="+mn-lt"/>
              <a:ea typeface="+mn-ea"/>
              <a:cs typeface="+mn-cs"/>
            </a:rPr>
            <a:t>である。学校施設については、有形固定資産減価償却率が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％以上の施設が約半数あり、施設の老朽化に伴う修繕コストの増加や施設の更新など今後の財政運営への影響が懸念される。</a:t>
          </a:r>
          <a:r>
            <a:rPr kumimoji="1" lang="ja-JP" altLang="en-US" sz="1100">
              <a:solidFill>
                <a:schemeClr val="dk1"/>
              </a:solidFill>
              <a:effectLst/>
              <a:latin typeface="+mn-lt"/>
              <a:ea typeface="+mn-ea"/>
              <a:cs typeface="+mn-cs"/>
            </a:rPr>
            <a:t>認定保育園・幼稚園・保育所は、秋月・安川統合保育所を建設した</a:t>
          </a:r>
          <a:r>
            <a:rPr kumimoji="1" lang="ja-JP" altLang="ja-JP" sz="1100">
              <a:solidFill>
                <a:schemeClr val="dk1"/>
              </a:solidFill>
              <a:effectLst/>
              <a:latin typeface="+mn-lt"/>
              <a:ea typeface="+mn-ea"/>
              <a:cs typeface="+mn-cs"/>
            </a:rPr>
            <a:t>影響で、前年度より</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ポイント減少している。また、公営住宅の有形固定資産減価償却率が類似団体の</a:t>
          </a:r>
          <a:r>
            <a:rPr kumimoji="1" lang="en-US" altLang="ja-JP" sz="1100">
              <a:solidFill>
                <a:schemeClr val="dk1"/>
              </a:solidFill>
              <a:effectLst/>
              <a:latin typeface="+mn-lt"/>
              <a:ea typeface="+mn-ea"/>
              <a:cs typeface="+mn-cs"/>
            </a:rPr>
            <a:t>68.5</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36.5</a:t>
          </a:r>
          <a:r>
            <a:rPr kumimoji="1" lang="ja-JP" altLang="ja-JP" sz="1100">
              <a:solidFill>
                <a:schemeClr val="dk1"/>
              </a:solidFill>
              <a:effectLst/>
              <a:latin typeface="+mn-lt"/>
              <a:ea typeface="+mn-ea"/>
              <a:cs typeface="+mn-cs"/>
            </a:rPr>
            <a:t>％と低いのは、以前より長寿命化計画に基づき適正な維持補修及び建て替えを行ってきたこと及び、災害公営住宅の建設が要因である。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450A753-0B6A-440E-9EEF-E215CB311DE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DBB88B8-BB06-40D0-BFF3-CFDEC53E2F5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6B87649-8FAC-4B86-8FBC-E97F3DBF98D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A2428A0-1290-4E9E-812B-1728191F264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AF283FB-009A-4610-BB92-D06510D734A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52D8798-7433-489F-A3DD-8BA17225765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AC2A795-FDB7-47F4-8578-D5F573BEE99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F8BA933-8873-4D5A-BBD4-37ACB8DD3A0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DD887636-AEF6-4EF1-8CA2-F6877CD1D73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540E792-333D-4601-AA5F-EE3A89C7DA6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51,468
50,778
246.71
42,420,072
40,707,843
958,627
16,044,647
30,794,163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E1D45CA-8A32-441E-90E6-3B676D3473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9FE9891-4379-4733-B130-3CD5B1BEAF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BE817A6D-680A-46E0-95CE-0F4F0EE07E4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40CE50E-1DD0-4BD9-8AC6-2E82B1C9D56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F29A8F2-DD2A-487E-8C4E-3773698D88A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E725EF44-F645-4638-A6FE-17A8FE8A5F8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8617CA05-F5AA-4E85-9E24-977A12FB4D8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B384F21-FC93-4435-BCAD-280F3DE12C3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9B3D05D-C221-4419-94BA-40D07D4FF73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E31D11E-23C8-44C3-BD70-90467F9BFF7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CB928703-FBA6-4FD4-BE91-6933422E1B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84E3516-68CB-4651-AC5D-445D1ED2423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F1D31C0-0DC0-41A4-AFB0-06B9C91FF94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06BD229-D2C3-4893-8006-8F307E8E29E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B9584A5-FE01-4813-B6A2-E10BA6D87E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E47431A-ED6F-4DEC-8A3B-198E7414021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0C750C3-5A00-4ACF-A9C1-DB214E4DC58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6EA27E4-CE26-489B-9A77-3335012D01D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8D7DEE5-F64C-4CAB-8E09-B976649706D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5B0D81E2-097C-47FB-9755-73F9B1AC5DC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7F4F232B-4B16-4E18-B6AF-077EA4BA43C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54313F3-0D3E-4AFE-A0CD-0A70664C8CC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1DDBEDCB-D1E3-4100-9F79-FD46116BBBE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8783C6C-7323-423C-BCA3-E4A397CDC6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E0C1A803-352A-41A5-8206-88A38096F00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9FD62E39-ECB7-45CC-B1F2-CACB05164A7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92E6C74C-5083-4AC4-B428-F2490A1436D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2D8E7B4B-91BB-456A-A5CC-3D01625A9F1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A966F246-666A-4BC6-B663-F311122F66E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C56A7DA4-3EFB-48A8-977E-D6CB64EA8D9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E4206EEE-CDD3-4A33-8247-1E15554907D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1DC314F3-0638-4AD2-807E-5254F28B848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38BABB9-EC6A-4EB7-B3F4-DFBBACAD645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69F997AF-3D84-4B87-ACD9-572A36E3159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AC7AAA67-4752-4C1F-ADD3-3C2FD50B4E6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D0A88E2E-0297-4991-A3F1-A56EF57D826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ED98F0A3-2715-4E1C-AEDA-DCB4062FC54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9D3FEBFE-60F6-427C-9282-9312D2F7092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D70A00B9-9EA0-4515-A242-24231929D15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4A019214-0727-4B21-84A2-7A17DED62A1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3FA8AD37-8838-49D5-ACF8-6BF42A3C85C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7CD75086-09B5-44A1-936E-D3DC11EFAB1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C7DED0F3-F977-4690-88B5-B41412A7B32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6979D23B-7EB9-47DD-B73C-63B36D079D5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6F2C40E9-317A-4C7C-A705-110A18202E6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7CBA1E3E-E1D1-41E6-98F3-593BE50263A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91123733-546C-4154-BF37-9DBB7FD3D134}"/>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33CCB90E-3BA4-4DBC-B99B-23842CD4B2B9}"/>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A3D12615-4896-4D83-A48D-CB208981E929}"/>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52F57CD1-32D6-4074-A985-F2D184E20B30}"/>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xmlns="" id="{C163BA11-44F2-449C-87F7-841BAA4ED603}"/>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A3381E57-7A97-441F-A8DF-9804E5B5009C}"/>
            </a:ext>
          </a:extLst>
        </xdr:cNvPr>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xmlns="" id="{07DDE8B6-89F8-4766-B595-FF14183C4097}"/>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xmlns="" id="{ADA8C701-0C95-4403-984B-E44A4AA7177C}"/>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xmlns="" id="{DEBD7403-A94D-4823-A1F1-E45170210CB4}"/>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xmlns="" id="{F6669029-094C-49E2-A5EA-6A09596955BF}"/>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xmlns="" id="{08198ABC-FE50-47B2-92A3-15F20C1749F7}"/>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91D03CF-70FB-4FB2-9A2F-4D52704EA7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50BC2771-4531-4B32-A795-EBF548D843D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9CAF473E-9C86-4D4B-8A38-2AA2C56E1E5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5791290F-7D7D-4432-AC7B-EB0FF40F59B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E86D3BD0-ED02-4A81-BE0A-BEF76F67470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62956</xdr:rowOff>
    </xdr:from>
    <xdr:to>
      <xdr:col>24</xdr:col>
      <xdr:colOff>114300</xdr:colOff>
      <xdr:row>38</xdr:row>
      <xdr:rowOff>164556</xdr:rowOff>
    </xdr:to>
    <xdr:sp macro="" textlink="">
      <xdr:nvSpPr>
        <xdr:cNvPr id="74" name="楕円 73">
          <a:extLst>
            <a:ext uri="{FF2B5EF4-FFF2-40B4-BE49-F238E27FC236}">
              <a16:creationId xmlns:a16="http://schemas.microsoft.com/office/drawing/2014/main" xmlns="" id="{027B0F4D-FA0D-4DFA-9DBA-88464073D448}"/>
            </a:ext>
          </a:extLst>
        </xdr:cNvPr>
        <xdr:cNvSpPr/>
      </xdr:nvSpPr>
      <xdr:spPr>
        <a:xfrm>
          <a:off x="45847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41383</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9B7D06E9-D391-45E0-9416-7B901D29832C}"/>
            </a:ext>
          </a:extLst>
        </xdr:cNvPr>
        <xdr:cNvSpPr txBox="1"/>
      </xdr:nvSpPr>
      <xdr:spPr>
        <a:xfrm>
          <a:off x="4673600"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27033</xdr:rowOff>
    </xdr:from>
    <xdr:to>
      <xdr:col>20</xdr:col>
      <xdr:colOff>38100</xdr:colOff>
      <xdr:row>38</xdr:row>
      <xdr:rowOff>128633</xdr:rowOff>
    </xdr:to>
    <xdr:sp macro="" textlink="">
      <xdr:nvSpPr>
        <xdr:cNvPr id="76" name="楕円 75">
          <a:extLst>
            <a:ext uri="{FF2B5EF4-FFF2-40B4-BE49-F238E27FC236}">
              <a16:creationId xmlns:a16="http://schemas.microsoft.com/office/drawing/2014/main" xmlns="" id="{E21B2ABA-6388-4C89-BF4B-31FF2F3F1D03}"/>
            </a:ext>
          </a:extLst>
        </xdr:cNvPr>
        <xdr:cNvSpPr/>
      </xdr:nvSpPr>
      <xdr:spPr>
        <a:xfrm>
          <a:off x="3746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77833</xdr:rowOff>
    </xdr:from>
    <xdr:to>
      <xdr:col>24</xdr:col>
      <xdr:colOff>63500</xdr:colOff>
      <xdr:row>38</xdr:row>
      <xdr:rowOff>113756</xdr:rowOff>
    </xdr:to>
    <xdr:cxnSp macro="">
      <xdr:nvCxnSpPr>
        <xdr:cNvPr id="77" name="直線コネクタ 76">
          <a:extLst>
            <a:ext uri="{FF2B5EF4-FFF2-40B4-BE49-F238E27FC236}">
              <a16:creationId xmlns:a16="http://schemas.microsoft.com/office/drawing/2014/main" xmlns="" id="{3B258EDA-7A50-453F-AB78-EBFCB6A4C655}"/>
            </a:ext>
          </a:extLst>
        </xdr:cNvPr>
        <xdr:cNvCxnSpPr/>
      </xdr:nvCxnSpPr>
      <xdr:spPr>
        <a:xfrm>
          <a:off x="3797300" y="659293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8" name="楕円 77">
          <a:extLst>
            <a:ext uri="{FF2B5EF4-FFF2-40B4-BE49-F238E27FC236}">
              <a16:creationId xmlns:a16="http://schemas.microsoft.com/office/drawing/2014/main" xmlns="" id="{E4EBBA47-1D01-4A5E-989C-96833CB9DF1C}"/>
            </a:ext>
          </a:extLst>
        </xdr:cNvPr>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77833</xdr:rowOff>
    </xdr:to>
    <xdr:cxnSp macro="">
      <xdr:nvCxnSpPr>
        <xdr:cNvPr id="79" name="直線コネクタ 78">
          <a:extLst>
            <a:ext uri="{FF2B5EF4-FFF2-40B4-BE49-F238E27FC236}">
              <a16:creationId xmlns:a16="http://schemas.microsoft.com/office/drawing/2014/main" xmlns="" id="{6624835E-BA1C-4D7A-BFF4-C2AFE912369B}"/>
            </a:ext>
          </a:extLst>
        </xdr:cNvPr>
        <xdr:cNvCxnSpPr/>
      </xdr:nvCxnSpPr>
      <xdr:spPr>
        <a:xfrm>
          <a:off x="2908300" y="655701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126637</xdr:rowOff>
    </xdr:from>
    <xdr:to>
      <xdr:col>10</xdr:col>
      <xdr:colOff>165100</xdr:colOff>
      <xdr:row>38</xdr:row>
      <xdr:rowOff>56787</xdr:rowOff>
    </xdr:to>
    <xdr:sp macro="" textlink="">
      <xdr:nvSpPr>
        <xdr:cNvPr id="80" name="楕円 79">
          <a:extLst>
            <a:ext uri="{FF2B5EF4-FFF2-40B4-BE49-F238E27FC236}">
              <a16:creationId xmlns:a16="http://schemas.microsoft.com/office/drawing/2014/main" xmlns="" id="{21315610-851D-4FA1-8F3B-5749C00704E6}"/>
            </a:ext>
          </a:extLst>
        </xdr:cNvPr>
        <xdr:cNvSpPr/>
      </xdr:nvSpPr>
      <xdr:spPr>
        <a:xfrm>
          <a:off x="1968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xdr:rowOff>
    </xdr:from>
    <xdr:to>
      <xdr:col>15</xdr:col>
      <xdr:colOff>50800</xdr:colOff>
      <xdr:row>38</xdr:row>
      <xdr:rowOff>41910</xdr:rowOff>
    </xdr:to>
    <xdr:cxnSp macro="">
      <xdr:nvCxnSpPr>
        <xdr:cNvPr id="81" name="直線コネクタ 80">
          <a:extLst>
            <a:ext uri="{FF2B5EF4-FFF2-40B4-BE49-F238E27FC236}">
              <a16:creationId xmlns:a16="http://schemas.microsoft.com/office/drawing/2014/main" xmlns="" id="{4D8CEEB8-F8ED-43B4-AA56-C95498B550D5}"/>
            </a:ext>
          </a:extLst>
        </xdr:cNvPr>
        <xdr:cNvCxnSpPr/>
      </xdr:nvCxnSpPr>
      <xdr:spPr>
        <a:xfrm>
          <a:off x="2019300" y="65210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89081</xdr:rowOff>
    </xdr:from>
    <xdr:to>
      <xdr:col>6</xdr:col>
      <xdr:colOff>38100</xdr:colOff>
      <xdr:row>38</xdr:row>
      <xdr:rowOff>19231</xdr:rowOff>
    </xdr:to>
    <xdr:sp macro="" textlink="">
      <xdr:nvSpPr>
        <xdr:cNvPr id="82" name="楕円 81">
          <a:extLst>
            <a:ext uri="{FF2B5EF4-FFF2-40B4-BE49-F238E27FC236}">
              <a16:creationId xmlns:a16="http://schemas.microsoft.com/office/drawing/2014/main" xmlns="" id="{11F6BAF7-3398-420D-B9FD-83863C28080D}"/>
            </a:ext>
          </a:extLst>
        </xdr:cNvPr>
        <xdr:cNvSpPr/>
      </xdr:nvSpPr>
      <xdr:spPr>
        <a:xfrm>
          <a:off x="1079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139881</xdr:rowOff>
    </xdr:from>
    <xdr:to>
      <xdr:col>10</xdr:col>
      <xdr:colOff>114300</xdr:colOff>
      <xdr:row>38</xdr:row>
      <xdr:rowOff>5987</xdr:rowOff>
    </xdr:to>
    <xdr:cxnSp macro="">
      <xdr:nvCxnSpPr>
        <xdr:cNvPr id="83" name="直線コネクタ 82">
          <a:extLst>
            <a:ext uri="{FF2B5EF4-FFF2-40B4-BE49-F238E27FC236}">
              <a16:creationId xmlns:a16="http://schemas.microsoft.com/office/drawing/2014/main" xmlns="" id="{56DFECDE-58D9-41D3-9541-E0716C1598DB}"/>
            </a:ext>
          </a:extLst>
        </xdr:cNvPr>
        <xdr:cNvCxnSpPr/>
      </xdr:nvCxnSpPr>
      <xdr:spPr>
        <a:xfrm>
          <a:off x="1130300" y="64835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xmlns="" id="{8092F252-42D2-446C-8B4D-8DF3EC9EAAD7}"/>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xmlns="" id="{AFB2B728-0E25-4AC5-B00E-33C5E0E60113}"/>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xmlns="" id="{8CC05137-524A-4653-81A0-08C9B027EF43}"/>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xmlns="" id="{9ADC5152-A30C-431C-8DAD-5385928E22EF}"/>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119760</xdr:rowOff>
    </xdr:from>
    <xdr:ext cx="405111" cy="259045"/>
    <xdr:sp macro="" textlink="">
      <xdr:nvSpPr>
        <xdr:cNvPr id="88" name="n_1mainValue【図書館】&#10;有形固定資産減価償却率">
          <a:extLst>
            <a:ext uri="{FF2B5EF4-FFF2-40B4-BE49-F238E27FC236}">
              <a16:creationId xmlns:a16="http://schemas.microsoft.com/office/drawing/2014/main" xmlns="" id="{25382B65-3A91-405A-8264-067424792371}"/>
            </a:ext>
          </a:extLst>
        </xdr:cNvPr>
        <xdr:cNvSpPr txBox="1"/>
      </xdr:nvSpPr>
      <xdr:spPr>
        <a:xfrm>
          <a:off x="3582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9" name="n_2mainValue【図書館】&#10;有形固定資産減価償却率">
          <a:extLst>
            <a:ext uri="{FF2B5EF4-FFF2-40B4-BE49-F238E27FC236}">
              <a16:creationId xmlns:a16="http://schemas.microsoft.com/office/drawing/2014/main" xmlns="" id="{43F0505B-84A9-496E-9847-912CFE4EFC6F}"/>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90" name="n_3mainValue【図書館】&#10;有形固定資産減価償却率">
          <a:extLst>
            <a:ext uri="{FF2B5EF4-FFF2-40B4-BE49-F238E27FC236}">
              <a16:creationId xmlns:a16="http://schemas.microsoft.com/office/drawing/2014/main" xmlns="" id="{3902B8D4-9421-4AE0-AE92-F96707C492A2}"/>
            </a:ext>
          </a:extLst>
        </xdr:cNvPr>
        <xdr:cNvSpPr txBox="1"/>
      </xdr:nvSpPr>
      <xdr:spPr>
        <a:xfrm>
          <a:off x="1816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10358</xdr:rowOff>
    </xdr:from>
    <xdr:ext cx="405111" cy="259045"/>
    <xdr:sp macro="" textlink="">
      <xdr:nvSpPr>
        <xdr:cNvPr id="91" name="n_4mainValue【図書館】&#10;有形固定資産減価償却率">
          <a:extLst>
            <a:ext uri="{FF2B5EF4-FFF2-40B4-BE49-F238E27FC236}">
              <a16:creationId xmlns:a16="http://schemas.microsoft.com/office/drawing/2014/main" xmlns="" id="{63972333-9F32-4514-922E-EE7C1A6E9DA3}"/>
            </a:ext>
          </a:extLst>
        </xdr:cNvPr>
        <xdr:cNvSpPr txBox="1"/>
      </xdr:nvSpPr>
      <xdr:spPr>
        <a:xfrm>
          <a:off x="927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86A5D13B-E494-4D00-8F2B-85007664FCA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0657B5F3-7CBF-47BD-AC71-2AC4EE47322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E1403FD0-0512-47AA-8F6C-F5E955EA632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56FCE60B-9BC3-4949-A67D-5C51F18AB2A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4A777B54-D115-4429-B993-39604B58711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0C46FEC1-DACE-4389-B02B-B8415C46B9B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1E25B074-8B4F-4FF2-AE91-AC59FA8353C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62E2CD85-9CC4-4CA4-BBBE-D60ADDBC8C0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4C1823B1-AEB9-41F4-B536-A9FB7E46C3B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E308F238-C74E-4838-AB98-A310E1B555D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xmlns="" id="{2BCE6215-328D-4298-A104-40A42AFE3DCE}"/>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xmlns="" id="{29445F98-E1EF-46D1-8E7F-C929CD93D82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xmlns="" id="{15A30E95-676B-45CC-A341-CDAFE3EEB9B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xmlns="" id="{EEFC4202-5767-460F-A682-DE593E61DA7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xmlns="" id="{BD10B5ED-0FD4-43EF-8EF2-0120E910D5BC}"/>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xmlns="" id="{3E2D7E40-A197-4FAC-91AE-76815796456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xmlns="" id="{87C43E79-D2FC-43B6-8FAD-79E3F6CB6854}"/>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xmlns="" id="{DF8ACC61-2AE5-428F-A38F-14DB9716772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xmlns="" id="{E951D980-9ECB-4611-B02C-93DDCD2CA645}"/>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xmlns="" id="{52CD45AE-AC19-42E5-81EB-1E9821ACE36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xmlns="" id="{1161786D-C20C-4677-BDB8-3ACC6ABED1D3}"/>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xmlns="" id="{1C432DE4-DA84-4383-B1FA-BD24A2531D5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xmlns="" id="{A7B2B9BE-94F3-4CCE-B02C-E325A545D36A}"/>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xmlns="" id="{2A266036-0B8E-4291-8B5C-DB1CCCB49F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xmlns="" id="{CE822789-102A-48DC-8260-B1777D67F00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xmlns="" id="{993BCBFB-EAFF-479E-A296-C0F6EFCEAFF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xmlns="" id="{1A5B1D6E-36C0-4E84-BC66-7E93A5925BCC}"/>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xmlns="" id="{29AA98EC-31A7-439B-A699-155BC531FD18}"/>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xmlns="" id="{105B156E-9486-42D0-8A9E-A5368092113E}"/>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xmlns="" id="{1B722D59-6759-494D-AEA3-79BD41B17D1A}"/>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xmlns="" id="{55C82E1E-E20F-4B03-BA54-D0E2E3B611E9}"/>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a:extLst>
            <a:ext uri="{FF2B5EF4-FFF2-40B4-BE49-F238E27FC236}">
              <a16:creationId xmlns:a16="http://schemas.microsoft.com/office/drawing/2014/main" xmlns="" id="{5C3DB3F2-CE5D-4176-B035-E0CD559DB02D}"/>
            </a:ext>
          </a:extLst>
        </xdr:cNvPr>
        <xdr:cNvSpPr txBox="1"/>
      </xdr:nvSpPr>
      <xdr:spPr>
        <a:xfrm>
          <a:off x="10515600" y="660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xmlns="" id="{A09EFF0C-8868-4263-826E-E6E13FEC1D76}"/>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xmlns="" id="{F76F0900-F949-4BCB-84FD-A69BD387F89A}"/>
            </a:ext>
          </a:extLst>
        </xdr:cNvPr>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xmlns="" id="{7E6268EC-943A-485E-B12B-CA396122670A}"/>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xmlns="" id="{97916833-6F75-407F-90CB-A761D2F47F9B}"/>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xmlns="" id="{7AA97CD9-5359-4C81-82AD-50D44C07C121}"/>
            </a:ext>
          </a:extLst>
        </xdr:cNvPr>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43BC014C-2570-4CBF-A761-8689497DCF8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697023AE-46AA-43FB-9869-DB9BC2DEC6F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DBCBF658-6031-4613-9E89-DE3FF5C8275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xmlns="" id="{3F713BBF-EEFD-43F9-BD7E-641843FC08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xmlns="" id="{47672ED6-9ED8-4815-AFD2-3701ECE04D6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4" name="楕円 133">
          <a:extLst>
            <a:ext uri="{FF2B5EF4-FFF2-40B4-BE49-F238E27FC236}">
              <a16:creationId xmlns:a16="http://schemas.microsoft.com/office/drawing/2014/main" xmlns="" id="{D32EA7EC-C625-47A5-9084-792B2C808FA7}"/>
            </a:ext>
          </a:extLst>
        </xdr:cNvPr>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5" name="【図書館】&#10;一人当たり面積該当値テキスト">
          <a:extLst>
            <a:ext uri="{FF2B5EF4-FFF2-40B4-BE49-F238E27FC236}">
              <a16:creationId xmlns:a16="http://schemas.microsoft.com/office/drawing/2014/main" xmlns="" id="{DF3167BC-D840-4CE7-B786-1557386F61EB}"/>
            </a:ext>
          </a:extLst>
        </xdr:cNvPr>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6" name="楕円 135">
          <a:extLst>
            <a:ext uri="{FF2B5EF4-FFF2-40B4-BE49-F238E27FC236}">
              <a16:creationId xmlns:a16="http://schemas.microsoft.com/office/drawing/2014/main" xmlns="" id="{D9480334-7341-465F-91F7-FD57B218C2CB}"/>
            </a:ext>
          </a:extLst>
        </xdr:cNvPr>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7" name="直線コネクタ 136">
          <a:extLst>
            <a:ext uri="{FF2B5EF4-FFF2-40B4-BE49-F238E27FC236}">
              <a16:creationId xmlns:a16="http://schemas.microsoft.com/office/drawing/2014/main" xmlns="" id="{A7460028-2850-4BF0-A206-96E1EEBBBE9F}"/>
            </a:ext>
          </a:extLst>
        </xdr:cNvPr>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156028</xdr:rowOff>
    </xdr:from>
    <xdr:to>
      <xdr:col>46</xdr:col>
      <xdr:colOff>38100</xdr:colOff>
      <xdr:row>41</xdr:row>
      <xdr:rowOff>86178</xdr:rowOff>
    </xdr:to>
    <xdr:sp macro="" textlink="">
      <xdr:nvSpPr>
        <xdr:cNvPr id="138" name="楕円 137">
          <a:extLst>
            <a:ext uri="{FF2B5EF4-FFF2-40B4-BE49-F238E27FC236}">
              <a16:creationId xmlns:a16="http://schemas.microsoft.com/office/drawing/2014/main" xmlns="" id="{B7A03327-E782-4742-93E3-0A99F5C1F16D}"/>
            </a:ext>
          </a:extLst>
        </xdr:cNvPr>
        <xdr:cNvSpPr/>
      </xdr:nvSpPr>
      <xdr:spPr>
        <a:xfrm>
          <a:off x="8699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35378</xdr:rowOff>
    </xdr:to>
    <xdr:cxnSp macro="">
      <xdr:nvCxnSpPr>
        <xdr:cNvPr id="139" name="直線コネクタ 138">
          <a:extLst>
            <a:ext uri="{FF2B5EF4-FFF2-40B4-BE49-F238E27FC236}">
              <a16:creationId xmlns:a16="http://schemas.microsoft.com/office/drawing/2014/main" xmlns="" id="{D6A73D60-EB01-4708-B265-AA14381EF27C}"/>
            </a:ext>
          </a:extLst>
        </xdr:cNvPr>
        <xdr:cNvCxnSpPr/>
      </xdr:nvCxnSpPr>
      <xdr:spPr>
        <a:xfrm flipV="1">
          <a:off x="8750300" y="70485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156028</xdr:rowOff>
    </xdr:from>
    <xdr:to>
      <xdr:col>41</xdr:col>
      <xdr:colOff>101600</xdr:colOff>
      <xdr:row>41</xdr:row>
      <xdr:rowOff>86178</xdr:rowOff>
    </xdr:to>
    <xdr:sp macro="" textlink="">
      <xdr:nvSpPr>
        <xdr:cNvPr id="140" name="楕円 139">
          <a:extLst>
            <a:ext uri="{FF2B5EF4-FFF2-40B4-BE49-F238E27FC236}">
              <a16:creationId xmlns:a16="http://schemas.microsoft.com/office/drawing/2014/main" xmlns="" id="{058F1F94-31BC-4EC4-BF7B-7CD7E5FA85FB}"/>
            </a:ext>
          </a:extLst>
        </xdr:cNvPr>
        <xdr:cNvSpPr/>
      </xdr:nvSpPr>
      <xdr:spPr>
        <a:xfrm>
          <a:off x="7810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35378</xdr:rowOff>
    </xdr:from>
    <xdr:to>
      <xdr:col>45</xdr:col>
      <xdr:colOff>177800</xdr:colOff>
      <xdr:row>41</xdr:row>
      <xdr:rowOff>35378</xdr:rowOff>
    </xdr:to>
    <xdr:cxnSp macro="">
      <xdr:nvCxnSpPr>
        <xdr:cNvPr id="141" name="直線コネクタ 140">
          <a:extLst>
            <a:ext uri="{FF2B5EF4-FFF2-40B4-BE49-F238E27FC236}">
              <a16:creationId xmlns:a16="http://schemas.microsoft.com/office/drawing/2014/main" xmlns="" id="{B5D41A6F-299F-49AF-A822-2F3AE9E49401}"/>
            </a:ext>
          </a:extLst>
        </xdr:cNvPr>
        <xdr:cNvCxnSpPr/>
      </xdr:nvCxnSpPr>
      <xdr:spPr>
        <a:xfrm>
          <a:off x="7861300" y="706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156028</xdr:rowOff>
    </xdr:from>
    <xdr:to>
      <xdr:col>36</xdr:col>
      <xdr:colOff>165100</xdr:colOff>
      <xdr:row>41</xdr:row>
      <xdr:rowOff>86178</xdr:rowOff>
    </xdr:to>
    <xdr:sp macro="" textlink="">
      <xdr:nvSpPr>
        <xdr:cNvPr id="142" name="楕円 141">
          <a:extLst>
            <a:ext uri="{FF2B5EF4-FFF2-40B4-BE49-F238E27FC236}">
              <a16:creationId xmlns:a16="http://schemas.microsoft.com/office/drawing/2014/main" xmlns="" id="{4CDC2BCB-E956-42B6-BE29-F3E3D06D43FF}"/>
            </a:ext>
          </a:extLst>
        </xdr:cNvPr>
        <xdr:cNvSpPr/>
      </xdr:nvSpPr>
      <xdr:spPr>
        <a:xfrm>
          <a:off x="6921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35378</xdr:rowOff>
    </xdr:from>
    <xdr:to>
      <xdr:col>41</xdr:col>
      <xdr:colOff>50800</xdr:colOff>
      <xdr:row>41</xdr:row>
      <xdr:rowOff>35378</xdr:rowOff>
    </xdr:to>
    <xdr:cxnSp macro="">
      <xdr:nvCxnSpPr>
        <xdr:cNvPr id="143" name="直線コネクタ 142">
          <a:extLst>
            <a:ext uri="{FF2B5EF4-FFF2-40B4-BE49-F238E27FC236}">
              <a16:creationId xmlns:a16="http://schemas.microsoft.com/office/drawing/2014/main" xmlns="" id="{FF143B23-0549-49BB-8D73-4A80655B51D9}"/>
            </a:ext>
          </a:extLst>
        </xdr:cNvPr>
        <xdr:cNvCxnSpPr/>
      </xdr:nvCxnSpPr>
      <xdr:spPr>
        <a:xfrm>
          <a:off x="6972300" y="706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78212</xdr:rowOff>
    </xdr:from>
    <xdr:ext cx="469744" cy="259045"/>
    <xdr:sp macro="" textlink="">
      <xdr:nvSpPr>
        <xdr:cNvPr id="144" name="n_1aveValue【図書館】&#10;一人当たり面積">
          <a:extLst>
            <a:ext uri="{FF2B5EF4-FFF2-40B4-BE49-F238E27FC236}">
              <a16:creationId xmlns:a16="http://schemas.microsoft.com/office/drawing/2014/main" xmlns="" id="{10B49988-6618-4655-B873-32DC995F0F62}"/>
            </a:ext>
          </a:extLst>
        </xdr:cNvPr>
        <xdr:cNvSpPr txBox="1"/>
      </xdr:nvSpPr>
      <xdr:spPr>
        <a:xfrm>
          <a:off x="9391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5" name="n_2aveValue【図書館】&#10;一人当たり面積">
          <a:extLst>
            <a:ext uri="{FF2B5EF4-FFF2-40B4-BE49-F238E27FC236}">
              <a16:creationId xmlns:a16="http://schemas.microsoft.com/office/drawing/2014/main" xmlns="" id="{99F36021-CA5F-49F0-95EE-52D05DF6F782}"/>
            </a:ext>
          </a:extLst>
        </xdr:cNvPr>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6" name="n_3aveValue【図書館】&#10;一人当たり面積">
          <a:extLst>
            <a:ext uri="{FF2B5EF4-FFF2-40B4-BE49-F238E27FC236}">
              <a16:creationId xmlns:a16="http://schemas.microsoft.com/office/drawing/2014/main" xmlns="" id="{9E171F26-7A4D-4254-BCDD-8654BDF782FC}"/>
            </a:ext>
          </a:extLst>
        </xdr:cNvPr>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47" name="n_4aveValue【図書館】&#10;一人当たり面積">
          <a:extLst>
            <a:ext uri="{FF2B5EF4-FFF2-40B4-BE49-F238E27FC236}">
              <a16:creationId xmlns:a16="http://schemas.microsoft.com/office/drawing/2014/main" xmlns="" id="{40A6834A-66C6-4E33-95E9-FD1C7408BCD5}"/>
            </a:ext>
          </a:extLst>
        </xdr:cNvPr>
        <xdr:cNvSpPr txBox="1"/>
      </xdr:nvSpPr>
      <xdr:spPr>
        <a:xfrm>
          <a:off x="6737427"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8" name="n_1mainValue【図書館】&#10;一人当たり面積">
          <a:extLst>
            <a:ext uri="{FF2B5EF4-FFF2-40B4-BE49-F238E27FC236}">
              <a16:creationId xmlns:a16="http://schemas.microsoft.com/office/drawing/2014/main" xmlns="" id="{3F9E9A76-DC7A-44F7-8BAA-987AD20EB37C}"/>
            </a:ext>
          </a:extLst>
        </xdr:cNvPr>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77305</xdr:rowOff>
    </xdr:from>
    <xdr:ext cx="469744" cy="259045"/>
    <xdr:sp macro="" textlink="">
      <xdr:nvSpPr>
        <xdr:cNvPr id="149" name="n_2mainValue【図書館】&#10;一人当たり面積">
          <a:extLst>
            <a:ext uri="{FF2B5EF4-FFF2-40B4-BE49-F238E27FC236}">
              <a16:creationId xmlns:a16="http://schemas.microsoft.com/office/drawing/2014/main" xmlns="" id="{E864F6D7-7CD5-4876-B94E-0239BA4FE280}"/>
            </a:ext>
          </a:extLst>
        </xdr:cNvPr>
        <xdr:cNvSpPr txBox="1"/>
      </xdr:nvSpPr>
      <xdr:spPr>
        <a:xfrm>
          <a:off x="8515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77305</xdr:rowOff>
    </xdr:from>
    <xdr:ext cx="469744" cy="259045"/>
    <xdr:sp macro="" textlink="">
      <xdr:nvSpPr>
        <xdr:cNvPr id="150" name="n_3mainValue【図書館】&#10;一人当たり面積">
          <a:extLst>
            <a:ext uri="{FF2B5EF4-FFF2-40B4-BE49-F238E27FC236}">
              <a16:creationId xmlns:a16="http://schemas.microsoft.com/office/drawing/2014/main" xmlns="" id="{0FF7BC44-22D7-417F-B23A-B8308F58DAE1}"/>
            </a:ext>
          </a:extLst>
        </xdr:cNvPr>
        <xdr:cNvSpPr txBox="1"/>
      </xdr:nvSpPr>
      <xdr:spPr>
        <a:xfrm>
          <a:off x="7626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77305</xdr:rowOff>
    </xdr:from>
    <xdr:ext cx="469744" cy="259045"/>
    <xdr:sp macro="" textlink="">
      <xdr:nvSpPr>
        <xdr:cNvPr id="151" name="n_4mainValue【図書館】&#10;一人当たり面積">
          <a:extLst>
            <a:ext uri="{FF2B5EF4-FFF2-40B4-BE49-F238E27FC236}">
              <a16:creationId xmlns:a16="http://schemas.microsoft.com/office/drawing/2014/main" xmlns="" id="{F42B836E-9F9E-428A-8CE2-B174EB6D12AA}"/>
            </a:ext>
          </a:extLst>
        </xdr:cNvPr>
        <xdr:cNvSpPr txBox="1"/>
      </xdr:nvSpPr>
      <xdr:spPr>
        <a:xfrm>
          <a:off x="6737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xmlns="" id="{F8D17608-6930-486E-9FCD-536FE4E090D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xmlns="" id="{A78373CF-2779-403C-9584-C04D944522E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xmlns="" id="{209EEA43-F812-4A71-880F-0F4271F718B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xmlns="" id="{DE4D44C5-040F-45E0-925A-0DA143C8947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xmlns="" id="{9830D805-69E3-44FE-B140-0F88DF24D7C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xmlns="" id="{7A4389CA-35BB-4CAF-B749-B11EF281D73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xmlns="" id="{94879AE2-A399-4FFD-BD12-F0AE2074472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xmlns="" id="{10C21B75-E6CC-42E8-809C-951F320358D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xmlns="" id="{BE2694E2-65CE-4B4F-927C-0590E14BB56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xmlns="" id="{C20B57D3-106E-4A74-8507-954CE68EF58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xmlns="" id="{9E22AA7B-F1C3-4609-984B-DF34FCE23EE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xmlns="" id="{AC3F5728-8714-482A-9558-B92AE771764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xmlns="" id="{F7266AEA-70A2-494E-8367-75A5C0BD722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xmlns="" id="{9122C8F3-C7F4-4DDB-AE45-540AB2EB023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xmlns="" id="{A4523A78-D477-43C9-9668-2B51E4BA547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xmlns="" id="{69B75C59-32B7-4AAB-8D74-91EDBD3DB54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xmlns="" id="{F50F4EB6-1155-4BC6-B058-5203842BB0E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xmlns="" id="{3182D262-044D-4421-B95D-C4B87055F66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xmlns="" id="{5C328EB9-8A43-44C8-8166-7F63ACFFF8C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xmlns="" id="{2F829E2B-DADC-4320-8985-D6430784004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xmlns="" id="{E3444C6F-AC84-41FB-9880-A40C5696346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xmlns="" id="{7C540575-4766-4A7A-BCC3-FFDCE5192FA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xmlns="" id="{49818FB7-BFFC-4334-867D-D41B289F255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xmlns="" id="{2F821DE6-17BF-4E0C-82D1-288BF6A4FE1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xmlns="" id="{7C459A4C-1028-4E15-BCC2-B26CB588C995}"/>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xmlns="" id="{61D3B932-F9F4-42DB-8C75-BB6D640C43B4}"/>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xmlns="" id="{17D40602-0BF3-428A-9FE2-2DFB50DCFBEF}"/>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xmlns="" id="{C23D1A65-3603-4297-83CB-65CC03005614}"/>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xmlns="" id="{CE9356BE-D3F7-48C4-ABA8-9FDA1BBDF518}"/>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xmlns="" id="{3FE272B9-9CE5-4314-B528-9E79C5D10D00}"/>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xmlns="" id="{42010F3C-AC77-474F-B1BF-7CDAF2283B41}"/>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xmlns="" id="{C627623D-073A-4B27-A26E-E0EEAFE23085}"/>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xmlns="" id="{8686C5AE-093D-4094-8F9F-BCBAD711C05F}"/>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xmlns="" id="{E00AF1EC-B275-48A7-9AAF-C0138F0E26C0}"/>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xmlns="" id="{26D3E20C-5173-4BFB-A2D3-6B41DEF26DFD}"/>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2A503CE2-F6C6-4AF9-894B-8AEE5C88E7D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7228C8BD-B8DE-46E1-BAB2-DCCF9223669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ABFBA14C-1B71-448F-80CF-9BF20591C7C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F8A16EA7-4BAC-43D4-8121-2C7AAD16AAC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xmlns="" id="{27367C40-7DD4-4206-9F9D-F36743BF6F8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25400</xdr:rowOff>
    </xdr:from>
    <xdr:to>
      <xdr:col>24</xdr:col>
      <xdr:colOff>114300</xdr:colOff>
      <xdr:row>63</xdr:row>
      <xdr:rowOff>127000</xdr:rowOff>
    </xdr:to>
    <xdr:sp macro="" textlink="">
      <xdr:nvSpPr>
        <xdr:cNvPr id="192" name="楕円 191">
          <a:extLst>
            <a:ext uri="{FF2B5EF4-FFF2-40B4-BE49-F238E27FC236}">
              <a16:creationId xmlns:a16="http://schemas.microsoft.com/office/drawing/2014/main" xmlns="" id="{A595BA04-9A9D-4D82-8AC4-FD364D733003}"/>
            </a:ext>
          </a:extLst>
        </xdr:cNvPr>
        <xdr:cNvSpPr/>
      </xdr:nvSpPr>
      <xdr:spPr>
        <a:xfrm>
          <a:off x="4584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111777</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xmlns="" id="{FACD673C-9AFB-43FD-89D4-0282E06E50CC}"/>
            </a:ext>
          </a:extLst>
        </xdr:cNvPr>
        <xdr:cNvSpPr txBox="1"/>
      </xdr:nvSpPr>
      <xdr:spPr>
        <a:xfrm>
          <a:off x="4673600" y="1074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149225</xdr:rowOff>
    </xdr:from>
    <xdr:to>
      <xdr:col>20</xdr:col>
      <xdr:colOff>38100</xdr:colOff>
      <xdr:row>63</xdr:row>
      <xdr:rowOff>79375</xdr:rowOff>
    </xdr:to>
    <xdr:sp macro="" textlink="">
      <xdr:nvSpPr>
        <xdr:cNvPr id="194" name="楕円 193">
          <a:extLst>
            <a:ext uri="{FF2B5EF4-FFF2-40B4-BE49-F238E27FC236}">
              <a16:creationId xmlns:a16="http://schemas.microsoft.com/office/drawing/2014/main" xmlns="" id="{9284E94C-F5F9-46C3-9D58-3EFCCE06B3AB}"/>
            </a:ext>
          </a:extLst>
        </xdr:cNvPr>
        <xdr:cNvSpPr/>
      </xdr:nvSpPr>
      <xdr:spPr>
        <a:xfrm>
          <a:off x="3746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28575</xdr:rowOff>
    </xdr:from>
    <xdr:to>
      <xdr:col>24</xdr:col>
      <xdr:colOff>63500</xdr:colOff>
      <xdr:row>63</xdr:row>
      <xdr:rowOff>76200</xdr:rowOff>
    </xdr:to>
    <xdr:cxnSp macro="">
      <xdr:nvCxnSpPr>
        <xdr:cNvPr id="195" name="直線コネクタ 194">
          <a:extLst>
            <a:ext uri="{FF2B5EF4-FFF2-40B4-BE49-F238E27FC236}">
              <a16:creationId xmlns:a16="http://schemas.microsoft.com/office/drawing/2014/main" xmlns="" id="{ED5632CE-E6EB-43D7-A83A-3806F93E4405}"/>
            </a:ext>
          </a:extLst>
        </xdr:cNvPr>
        <xdr:cNvCxnSpPr/>
      </xdr:nvCxnSpPr>
      <xdr:spPr>
        <a:xfrm>
          <a:off x="3797300" y="108299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145415</xdr:rowOff>
    </xdr:from>
    <xdr:to>
      <xdr:col>15</xdr:col>
      <xdr:colOff>101600</xdr:colOff>
      <xdr:row>63</xdr:row>
      <xdr:rowOff>75565</xdr:rowOff>
    </xdr:to>
    <xdr:sp macro="" textlink="">
      <xdr:nvSpPr>
        <xdr:cNvPr id="196" name="楕円 195">
          <a:extLst>
            <a:ext uri="{FF2B5EF4-FFF2-40B4-BE49-F238E27FC236}">
              <a16:creationId xmlns:a16="http://schemas.microsoft.com/office/drawing/2014/main" xmlns="" id="{F314AD43-15E7-403C-BA08-D9D780AA8406}"/>
            </a:ext>
          </a:extLst>
        </xdr:cNvPr>
        <xdr:cNvSpPr/>
      </xdr:nvSpPr>
      <xdr:spPr>
        <a:xfrm>
          <a:off x="2857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24765</xdr:rowOff>
    </xdr:from>
    <xdr:to>
      <xdr:col>19</xdr:col>
      <xdr:colOff>177800</xdr:colOff>
      <xdr:row>63</xdr:row>
      <xdr:rowOff>28575</xdr:rowOff>
    </xdr:to>
    <xdr:cxnSp macro="">
      <xdr:nvCxnSpPr>
        <xdr:cNvPr id="197" name="直線コネクタ 196">
          <a:extLst>
            <a:ext uri="{FF2B5EF4-FFF2-40B4-BE49-F238E27FC236}">
              <a16:creationId xmlns:a16="http://schemas.microsoft.com/office/drawing/2014/main" xmlns="" id="{7ADDC5B7-7B4E-4D07-900F-543A4589E7EA}"/>
            </a:ext>
          </a:extLst>
        </xdr:cNvPr>
        <xdr:cNvCxnSpPr/>
      </xdr:nvCxnSpPr>
      <xdr:spPr>
        <a:xfrm>
          <a:off x="2908300" y="108261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97790</xdr:rowOff>
    </xdr:from>
    <xdr:to>
      <xdr:col>10</xdr:col>
      <xdr:colOff>165100</xdr:colOff>
      <xdr:row>63</xdr:row>
      <xdr:rowOff>27940</xdr:rowOff>
    </xdr:to>
    <xdr:sp macro="" textlink="">
      <xdr:nvSpPr>
        <xdr:cNvPr id="198" name="楕円 197">
          <a:extLst>
            <a:ext uri="{FF2B5EF4-FFF2-40B4-BE49-F238E27FC236}">
              <a16:creationId xmlns:a16="http://schemas.microsoft.com/office/drawing/2014/main" xmlns="" id="{D3EB50E7-BBBA-4FD7-97AD-F2CDC0434949}"/>
            </a:ext>
          </a:extLst>
        </xdr:cNvPr>
        <xdr:cNvSpPr/>
      </xdr:nvSpPr>
      <xdr:spPr>
        <a:xfrm>
          <a:off x="1968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148590</xdr:rowOff>
    </xdr:from>
    <xdr:to>
      <xdr:col>15</xdr:col>
      <xdr:colOff>50800</xdr:colOff>
      <xdr:row>63</xdr:row>
      <xdr:rowOff>24765</xdr:rowOff>
    </xdr:to>
    <xdr:cxnSp macro="">
      <xdr:nvCxnSpPr>
        <xdr:cNvPr id="199" name="直線コネクタ 198">
          <a:extLst>
            <a:ext uri="{FF2B5EF4-FFF2-40B4-BE49-F238E27FC236}">
              <a16:creationId xmlns:a16="http://schemas.microsoft.com/office/drawing/2014/main" xmlns="" id="{F20DC7BD-38C3-413A-B932-EDB411A44520}"/>
            </a:ext>
          </a:extLst>
        </xdr:cNvPr>
        <xdr:cNvCxnSpPr/>
      </xdr:nvCxnSpPr>
      <xdr:spPr>
        <a:xfrm>
          <a:off x="2019300" y="107784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61595</xdr:rowOff>
    </xdr:from>
    <xdr:to>
      <xdr:col>6</xdr:col>
      <xdr:colOff>38100</xdr:colOff>
      <xdr:row>62</xdr:row>
      <xdr:rowOff>163195</xdr:rowOff>
    </xdr:to>
    <xdr:sp macro="" textlink="">
      <xdr:nvSpPr>
        <xdr:cNvPr id="200" name="楕円 199">
          <a:extLst>
            <a:ext uri="{FF2B5EF4-FFF2-40B4-BE49-F238E27FC236}">
              <a16:creationId xmlns:a16="http://schemas.microsoft.com/office/drawing/2014/main" xmlns="" id="{DA189E93-66E2-4F2D-A68F-4D8C5B35F3EA}"/>
            </a:ext>
          </a:extLst>
        </xdr:cNvPr>
        <xdr:cNvSpPr/>
      </xdr:nvSpPr>
      <xdr:spPr>
        <a:xfrm>
          <a:off x="1079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112395</xdr:rowOff>
    </xdr:from>
    <xdr:to>
      <xdr:col>10</xdr:col>
      <xdr:colOff>114300</xdr:colOff>
      <xdr:row>62</xdr:row>
      <xdr:rowOff>148590</xdr:rowOff>
    </xdr:to>
    <xdr:cxnSp macro="">
      <xdr:nvCxnSpPr>
        <xdr:cNvPr id="201" name="直線コネクタ 200">
          <a:extLst>
            <a:ext uri="{FF2B5EF4-FFF2-40B4-BE49-F238E27FC236}">
              <a16:creationId xmlns:a16="http://schemas.microsoft.com/office/drawing/2014/main" xmlns="" id="{1ED0396F-87A8-441D-8A31-FCBD8D637627}"/>
            </a:ext>
          </a:extLst>
        </xdr:cNvPr>
        <xdr:cNvCxnSpPr/>
      </xdr:nvCxnSpPr>
      <xdr:spPr>
        <a:xfrm>
          <a:off x="1130300" y="10742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a:extLst>
            <a:ext uri="{FF2B5EF4-FFF2-40B4-BE49-F238E27FC236}">
              <a16:creationId xmlns:a16="http://schemas.microsoft.com/office/drawing/2014/main" xmlns="" id="{F7A75A19-8BA8-433D-96FB-1E0233ECF3ED}"/>
            </a:ext>
          </a:extLst>
        </xdr:cNvPr>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a:extLst>
            <a:ext uri="{FF2B5EF4-FFF2-40B4-BE49-F238E27FC236}">
              <a16:creationId xmlns:a16="http://schemas.microsoft.com/office/drawing/2014/main" xmlns="" id="{77AA2214-A296-4C76-BA09-309A49941A70}"/>
            </a:ext>
          </a:extLst>
        </xdr:cNvPr>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a:extLst>
            <a:ext uri="{FF2B5EF4-FFF2-40B4-BE49-F238E27FC236}">
              <a16:creationId xmlns:a16="http://schemas.microsoft.com/office/drawing/2014/main" xmlns="" id="{2DA0599E-61FF-4D9D-B322-1FE8805CC8CD}"/>
            </a:ext>
          </a:extLst>
        </xdr:cNvPr>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a:extLst>
            <a:ext uri="{FF2B5EF4-FFF2-40B4-BE49-F238E27FC236}">
              <a16:creationId xmlns:a16="http://schemas.microsoft.com/office/drawing/2014/main" xmlns="" id="{B0F9EDEF-41C9-4FFD-8786-154954A87C4B}"/>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70502</xdr:rowOff>
    </xdr:from>
    <xdr:ext cx="405111" cy="259045"/>
    <xdr:sp macro="" textlink="">
      <xdr:nvSpPr>
        <xdr:cNvPr id="206" name="n_1mainValue【体育館・プール】&#10;有形固定資産減価償却率">
          <a:extLst>
            <a:ext uri="{FF2B5EF4-FFF2-40B4-BE49-F238E27FC236}">
              <a16:creationId xmlns:a16="http://schemas.microsoft.com/office/drawing/2014/main" xmlns="" id="{1D7155EA-7811-4A91-B533-2E88937C8390}"/>
            </a:ext>
          </a:extLst>
        </xdr:cNvPr>
        <xdr:cNvSpPr txBox="1"/>
      </xdr:nvSpPr>
      <xdr:spPr>
        <a:xfrm>
          <a:off x="3582044"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66692</xdr:rowOff>
    </xdr:from>
    <xdr:ext cx="405111" cy="259045"/>
    <xdr:sp macro="" textlink="">
      <xdr:nvSpPr>
        <xdr:cNvPr id="207" name="n_2mainValue【体育館・プール】&#10;有形固定資産減価償却率">
          <a:extLst>
            <a:ext uri="{FF2B5EF4-FFF2-40B4-BE49-F238E27FC236}">
              <a16:creationId xmlns:a16="http://schemas.microsoft.com/office/drawing/2014/main" xmlns="" id="{A54C572B-5E8F-4786-B088-5BF1F745BB3E}"/>
            </a:ext>
          </a:extLst>
        </xdr:cNvPr>
        <xdr:cNvSpPr txBox="1"/>
      </xdr:nvSpPr>
      <xdr:spPr>
        <a:xfrm>
          <a:off x="27057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19067</xdr:rowOff>
    </xdr:from>
    <xdr:ext cx="405111" cy="259045"/>
    <xdr:sp macro="" textlink="">
      <xdr:nvSpPr>
        <xdr:cNvPr id="208" name="n_3mainValue【体育館・プール】&#10;有形固定資産減価償却率">
          <a:extLst>
            <a:ext uri="{FF2B5EF4-FFF2-40B4-BE49-F238E27FC236}">
              <a16:creationId xmlns:a16="http://schemas.microsoft.com/office/drawing/2014/main" xmlns="" id="{8B71137B-C8EE-4324-8540-30F4AACFDBE0}"/>
            </a:ext>
          </a:extLst>
        </xdr:cNvPr>
        <xdr:cNvSpPr txBox="1"/>
      </xdr:nvSpPr>
      <xdr:spPr>
        <a:xfrm>
          <a:off x="1816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154322</xdr:rowOff>
    </xdr:from>
    <xdr:ext cx="405111" cy="259045"/>
    <xdr:sp macro="" textlink="">
      <xdr:nvSpPr>
        <xdr:cNvPr id="209" name="n_4mainValue【体育館・プール】&#10;有形固定資産減価償却率">
          <a:extLst>
            <a:ext uri="{FF2B5EF4-FFF2-40B4-BE49-F238E27FC236}">
              <a16:creationId xmlns:a16="http://schemas.microsoft.com/office/drawing/2014/main" xmlns="" id="{206D36BC-DCEC-4BCF-884F-45BB9851CE73}"/>
            </a:ext>
          </a:extLst>
        </xdr:cNvPr>
        <xdr:cNvSpPr txBox="1"/>
      </xdr:nvSpPr>
      <xdr:spPr>
        <a:xfrm>
          <a:off x="927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xmlns="" id="{8AABAB6A-5C07-4A7F-A23D-CEF4A99B583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xmlns="" id="{BED2CB27-06EE-47B4-9E76-7B078A1E2B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xmlns="" id="{E4A148FD-0A5D-4AF9-A796-D4DB9B7CAEF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xmlns="" id="{1976B4EE-C17D-4608-8186-5F89A290BF1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xmlns="" id="{171777F4-D9AB-4CE7-92C2-E3AC6442980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xmlns="" id="{08E7EFC2-53D2-400D-9430-FF2AFEE575F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xmlns="" id="{929126B3-E0CE-4C8D-A270-FA7C61DDE71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xmlns="" id="{8BF56C57-1901-4095-A697-B0D50186277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xmlns="" id="{EB3C7E65-C20D-4092-8B95-33A23062EB3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xmlns="" id="{F38DE278-CE70-4A05-9754-6F0155E1CEE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xmlns="" id="{BD755B83-3F3F-47A3-8276-6BA89590EA0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xmlns="" id="{3F918480-5DF9-4776-B2F1-D933DC4867E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xmlns="" id="{BDF64E96-4687-428D-A999-74B27341F25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xmlns="" id="{EB72CEB8-9CDD-4D59-9B15-EA6777DB597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xmlns="" id="{48CCFA6E-464D-4DDF-9895-281416D5B8A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xmlns="" id="{42D6DAEC-F59D-436B-B4D7-4B75E83DE03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xmlns="" id="{3FF1F73A-0665-46E2-91B8-A0D1AB0AF13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xmlns="" id="{BD3C7C12-E610-4C13-83A3-C398610E415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xmlns="" id="{8856B043-9E74-46C9-B367-C4A4EE39508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xmlns="" id="{02F2AAFE-B86C-4E08-9AA9-7914EB50DEC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xmlns="" id="{D731D865-8A40-445B-8E65-B479E16F46F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xmlns="" id="{DC857336-88D5-4894-8018-423D6526397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xmlns="" id="{0FCEADFB-B1FF-4AC2-97CD-5F4BBB9F28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xmlns="" id="{6D827337-B2C1-4582-8B39-C956132A92BE}"/>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xmlns="" id="{906AB1D3-960C-4659-ABC9-CEE08C930CBC}"/>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xmlns="" id="{09BCB628-C425-47E6-B603-3AF0996B6B5D}"/>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xmlns="" id="{B65AEBF2-D4B6-4BFB-9F6D-27E0E5D936FB}"/>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xmlns="" id="{2A76A9FA-A65C-49CB-834A-0B4C669366E4}"/>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a:extLst>
            <a:ext uri="{FF2B5EF4-FFF2-40B4-BE49-F238E27FC236}">
              <a16:creationId xmlns:a16="http://schemas.microsoft.com/office/drawing/2014/main" xmlns="" id="{D40D12A6-C2DF-4D6D-A3D8-D5D235C587E7}"/>
            </a:ext>
          </a:extLst>
        </xdr:cNvPr>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xmlns="" id="{3746301D-6D32-4A8D-9CC3-67B0175E0BA4}"/>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xmlns="" id="{C4AF8470-29C6-4EFB-82D6-F8595C265726}"/>
            </a:ext>
          </a:extLst>
        </xdr:cNvPr>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xmlns="" id="{17267B6F-4EF6-47EC-925F-724502F8726B}"/>
            </a:ext>
          </a:extLst>
        </xdr:cNvPr>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xmlns="" id="{11F4204A-7D99-4272-81B1-C0CB13CF078A}"/>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xmlns="" id="{38D9C04C-9959-46AA-9F8C-572ADC0E0353}"/>
            </a:ext>
          </a:extLst>
        </xdr:cNvPr>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3E12B966-5744-4536-B685-0B262254119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E45A4B60-D5D4-41DF-85A4-D0B7200689A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B3DF2795-C193-4D1F-A78D-C9D38184916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C0B733E1-D22A-404D-B133-4CA9C42BC7D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xmlns="" id="{864B0A6D-7C64-44F6-AF4A-A5BDFDCA0B6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26670</xdr:rowOff>
    </xdr:from>
    <xdr:to>
      <xdr:col>55</xdr:col>
      <xdr:colOff>50800</xdr:colOff>
      <xdr:row>63</xdr:row>
      <xdr:rowOff>128270</xdr:rowOff>
    </xdr:to>
    <xdr:sp macro="" textlink="">
      <xdr:nvSpPr>
        <xdr:cNvPr id="249" name="楕円 248">
          <a:extLst>
            <a:ext uri="{FF2B5EF4-FFF2-40B4-BE49-F238E27FC236}">
              <a16:creationId xmlns:a16="http://schemas.microsoft.com/office/drawing/2014/main" xmlns="" id="{1BEF4B50-6693-4B86-88E4-460BA4313DDA}"/>
            </a:ext>
          </a:extLst>
        </xdr:cNvPr>
        <xdr:cNvSpPr/>
      </xdr:nvSpPr>
      <xdr:spPr>
        <a:xfrm>
          <a:off x="104267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5097</xdr:rowOff>
    </xdr:from>
    <xdr:ext cx="469744" cy="259045"/>
    <xdr:sp macro="" textlink="">
      <xdr:nvSpPr>
        <xdr:cNvPr id="250" name="【体育館・プール】&#10;一人当たり面積該当値テキスト">
          <a:extLst>
            <a:ext uri="{FF2B5EF4-FFF2-40B4-BE49-F238E27FC236}">
              <a16:creationId xmlns:a16="http://schemas.microsoft.com/office/drawing/2014/main" xmlns="" id="{39A73D94-6171-4425-8A91-D0975846B293}"/>
            </a:ext>
          </a:extLst>
        </xdr:cNvPr>
        <xdr:cNvSpPr txBox="1"/>
      </xdr:nvSpPr>
      <xdr:spPr>
        <a:xfrm>
          <a:off x="105156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29210</xdr:rowOff>
    </xdr:from>
    <xdr:to>
      <xdr:col>50</xdr:col>
      <xdr:colOff>165100</xdr:colOff>
      <xdr:row>63</xdr:row>
      <xdr:rowOff>130810</xdr:rowOff>
    </xdr:to>
    <xdr:sp macro="" textlink="">
      <xdr:nvSpPr>
        <xdr:cNvPr id="251" name="楕円 250">
          <a:extLst>
            <a:ext uri="{FF2B5EF4-FFF2-40B4-BE49-F238E27FC236}">
              <a16:creationId xmlns:a16="http://schemas.microsoft.com/office/drawing/2014/main" xmlns="" id="{C5EE7470-6033-470A-AD0B-EC1901F8BA61}"/>
            </a:ext>
          </a:extLst>
        </xdr:cNvPr>
        <xdr:cNvSpPr/>
      </xdr:nvSpPr>
      <xdr:spPr>
        <a:xfrm>
          <a:off x="9588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77470</xdr:rowOff>
    </xdr:from>
    <xdr:to>
      <xdr:col>55</xdr:col>
      <xdr:colOff>0</xdr:colOff>
      <xdr:row>63</xdr:row>
      <xdr:rowOff>80010</xdr:rowOff>
    </xdr:to>
    <xdr:cxnSp macro="">
      <xdr:nvCxnSpPr>
        <xdr:cNvPr id="252" name="直線コネクタ 251">
          <a:extLst>
            <a:ext uri="{FF2B5EF4-FFF2-40B4-BE49-F238E27FC236}">
              <a16:creationId xmlns:a16="http://schemas.microsoft.com/office/drawing/2014/main" xmlns="" id="{91E80913-420F-4A70-8D5E-50204A949360}"/>
            </a:ext>
          </a:extLst>
        </xdr:cNvPr>
        <xdr:cNvCxnSpPr/>
      </xdr:nvCxnSpPr>
      <xdr:spPr>
        <a:xfrm flipV="1">
          <a:off x="9639300" y="1087882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xdr:rowOff>
    </xdr:from>
    <xdr:to>
      <xdr:col>46</xdr:col>
      <xdr:colOff>38100</xdr:colOff>
      <xdr:row>63</xdr:row>
      <xdr:rowOff>107950</xdr:rowOff>
    </xdr:to>
    <xdr:sp macro="" textlink="">
      <xdr:nvSpPr>
        <xdr:cNvPr id="253" name="楕円 252">
          <a:extLst>
            <a:ext uri="{FF2B5EF4-FFF2-40B4-BE49-F238E27FC236}">
              <a16:creationId xmlns:a16="http://schemas.microsoft.com/office/drawing/2014/main" xmlns="" id="{4A295B06-BF22-4F46-BA47-A42F29DC1C38}"/>
            </a:ext>
          </a:extLst>
        </xdr:cNvPr>
        <xdr:cNvSpPr/>
      </xdr:nvSpPr>
      <xdr:spPr>
        <a:xfrm>
          <a:off x="8699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57150</xdr:rowOff>
    </xdr:from>
    <xdr:to>
      <xdr:col>50</xdr:col>
      <xdr:colOff>114300</xdr:colOff>
      <xdr:row>63</xdr:row>
      <xdr:rowOff>80010</xdr:rowOff>
    </xdr:to>
    <xdr:cxnSp macro="">
      <xdr:nvCxnSpPr>
        <xdr:cNvPr id="254" name="直線コネクタ 253">
          <a:extLst>
            <a:ext uri="{FF2B5EF4-FFF2-40B4-BE49-F238E27FC236}">
              <a16:creationId xmlns:a16="http://schemas.microsoft.com/office/drawing/2014/main" xmlns="" id="{994FBE4D-6D95-489C-8FBB-137EA24217CF}"/>
            </a:ext>
          </a:extLst>
        </xdr:cNvPr>
        <xdr:cNvCxnSpPr/>
      </xdr:nvCxnSpPr>
      <xdr:spPr>
        <a:xfrm>
          <a:off x="8750300" y="10858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8890</xdr:rowOff>
    </xdr:from>
    <xdr:to>
      <xdr:col>41</xdr:col>
      <xdr:colOff>101600</xdr:colOff>
      <xdr:row>63</xdr:row>
      <xdr:rowOff>110490</xdr:rowOff>
    </xdr:to>
    <xdr:sp macro="" textlink="">
      <xdr:nvSpPr>
        <xdr:cNvPr id="255" name="楕円 254">
          <a:extLst>
            <a:ext uri="{FF2B5EF4-FFF2-40B4-BE49-F238E27FC236}">
              <a16:creationId xmlns:a16="http://schemas.microsoft.com/office/drawing/2014/main" xmlns="" id="{2340CAED-1882-4603-B40F-1F1DAAFD3494}"/>
            </a:ext>
          </a:extLst>
        </xdr:cNvPr>
        <xdr:cNvSpPr/>
      </xdr:nvSpPr>
      <xdr:spPr>
        <a:xfrm>
          <a:off x="78105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57150</xdr:rowOff>
    </xdr:from>
    <xdr:to>
      <xdr:col>45</xdr:col>
      <xdr:colOff>177800</xdr:colOff>
      <xdr:row>63</xdr:row>
      <xdr:rowOff>59690</xdr:rowOff>
    </xdr:to>
    <xdr:cxnSp macro="">
      <xdr:nvCxnSpPr>
        <xdr:cNvPr id="256" name="直線コネクタ 255">
          <a:extLst>
            <a:ext uri="{FF2B5EF4-FFF2-40B4-BE49-F238E27FC236}">
              <a16:creationId xmlns:a16="http://schemas.microsoft.com/office/drawing/2014/main" xmlns="" id="{8EA9E3C7-CE09-4634-8397-EE6AEF9F2E95}"/>
            </a:ext>
          </a:extLst>
        </xdr:cNvPr>
        <xdr:cNvCxnSpPr/>
      </xdr:nvCxnSpPr>
      <xdr:spPr>
        <a:xfrm flipV="1">
          <a:off x="7861300" y="108585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10160</xdr:rowOff>
    </xdr:from>
    <xdr:to>
      <xdr:col>36</xdr:col>
      <xdr:colOff>165100</xdr:colOff>
      <xdr:row>63</xdr:row>
      <xdr:rowOff>111760</xdr:rowOff>
    </xdr:to>
    <xdr:sp macro="" textlink="">
      <xdr:nvSpPr>
        <xdr:cNvPr id="257" name="楕円 256">
          <a:extLst>
            <a:ext uri="{FF2B5EF4-FFF2-40B4-BE49-F238E27FC236}">
              <a16:creationId xmlns:a16="http://schemas.microsoft.com/office/drawing/2014/main" xmlns="" id="{1B7C0921-1FAA-457B-B275-07AD9065D9D2}"/>
            </a:ext>
          </a:extLst>
        </xdr:cNvPr>
        <xdr:cNvSpPr/>
      </xdr:nvSpPr>
      <xdr:spPr>
        <a:xfrm>
          <a:off x="6921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59690</xdr:rowOff>
    </xdr:from>
    <xdr:to>
      <xdr:col>41</xdr:col>
      <xdr:colOff>50800</xdr:colOff>
      <xdr:row>63</xdr:row>
      <xdr:rowOff>60960</xdr:rowOff>
    </xdr:to>
    <xdr:cxnSp macro="">
      <xdr:nvCxnSpPr>
        <xdr:cNvPr id="258" name="直線コネクタ 257">
          <a:extLst>
            <a:ext uri="{FF2B5EF4-FFF2-40B4-BE49-F238E27FC236}">
              <a16:creationId xmlns:a16="http://schemas.microsoft.com/office/drawing/2014/main" xmlns="" id="{78CE9521-5C9E-49B1-A3E0-9D20028F1385}"/>
            </a:ext>
          </a:extLst>
        </xdr:cNvPr>
        <xdr:cNvCxnSpPr/>
      </xdr:nvCxnSpPr>
      <xdr:spPr>
        <a:xfrm flipV="1">
          <a:off x="6972300" y="108610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a:extLst>
            <a:ext uri="{FF2B5EF4-FFF2-40B4-BE49-F238E27FC236}">
              <a16:creationId xmlns:a16="http://schemas.microsoft.com/office/drawing/2014/main" xmlns="" id="{E9A650E2-A272-4313-8F58-64760212500C}"/>
            </a:ext>
          </a:extLst>
        </xdr:cNvPr>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a:extLst>
            <a:ext uri="{FF2B5EF4-FFF2-40B4-BE49-F238E27FC236}">
              <a16:creationId xmlns:a16="http://schemas.microsoft.com/office/drawing/2014/main" xmlns="" id="{2F9F821C-398C-4997-A597-33FAEBB9BA35}"/>
            </a:ext>
          </a:extLst>
        </xdr:cNvPr>
        <xdr:cNvSpPr txBox="1"/>
      </xdr:nvSpPr>
      <xdr:spPr>
        <a:xfrm>
          <a:off x="8515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a:extLst>
            <a:ext uri="{FF2B5EF4-FFF2-40B4-BE49-F238E27FC236}">
              <a16:creationId xmlns:a16="http://schemas.microsoft.com/office/drawing/2014/main" xmlns="" id="{FDB2560B-53C0-4CCC-8459-111787D81843}"/>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8907</xdr:rowOff>
    </xdr:from>
    <xdr:ext cx="469744" cy="259045"/>
    <xdr:sp macro="" textlink="">
      <xdr:nvSpPr>
        <xdr:cNvPr id="262" name="n_4aveValue【体育館・プール】&#10;一人当たり面積">
          <a:extLst>
            <a:ext uri="{FF2B5EF4-FFF2-40B4-BE49-F238E27FC236}">
              <a16:creationId xmlns:a16="http://schemas.microsoft.com/office/drawing/2014/main" xmlns="" id="{C93BEA28-272C-44B9-BB4B-8C3861D0BD5E}"/>
            </a:ext>
          </a:extLst>
        </xdr:cNvPr>
        <xdr:cNvSpPr txBox="1"/>
      </xdr:nvSpPr>
      <xdr:spPr>
        <a:xfrm>
          <a:off x="6737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121937</xdr:rowOff>
    </xdr:from>
    <xdr:ext cx="469744" cy="259045"/>
    <xdr:sp macro="" textlink="">
      <xdr:nvSpPr>
        <xdr:cNvPr id="263" name="n_1mainValue【体育館・プール】&#10;一人当たり面積">
          <a:extLst>
            <a:ext uri="{FF2B5EF4-FFF2-40B4-BE49-F238E27FC236}">
              <a16:creationId xmlns:a16="http://schemas.microsoft.com/office/drawing/2014/main" xmlns="" id="{84D23B28-E4F4-45BF-9D7B-05D49F8EA445}"/>
            </a:ext>
          </a:extLst>
        </xdr:cNvPr>
        <xdr:cNvSpPr txBox="1"/>
      </xdr:nvSpPr>
      <xdr:spPr>
        <a:xfrm>
          <a:off x="9391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99077</xdr:rowOff>
    </xdr:from>
    <xdr:ext cx="469744" cy="259045"/>
    <xdr:sp macro="" textlink="">
      <xdr:nvSpPr>
        <xdr:cNvPr id="264" name="n_2mainValue【体育館・プール】&#10;一人当たり面積">
          <a:extLst>
            <a:ext uri="{FF2B5EF4-FFF2-40B4-BE49-F238E27FC236}">
              <a16:creationId xmlns:a16="http://schemas.microsoft.com/office/drawing/2014/main" xmlns="" id="{2656E059-3EC1-4247-9F2E-997451E27E89}"/>
            </a:ext>
          </a:extLst>
        </xdr:cNvPr>
        <xdr:cNvSpPr txBox="1"/>
      </xdr:nvSpPr>
      <xdr:spPr>
        <a:xfrm>
          <a:off x="8515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101617</xdr:rowOff>
    </xdr:from>
    <xdr:ext cx="469744" cy="259045"/>
    <xdr:sp macro="" textlink="">
      <xdr:nvSpPr>
        <xdr:cNvPr id="265" name="n_3mainValue【体育館・プール】&#10;一人当たり面積">
          <a:extLst>
            <a:ext uri="{FF2B5EF4-FFF2-40B4-BE49-F238E27FC236}">
              <a16:creationId xmlns:a16="http://schemas.microsoft.com/office/drawing/2014/main" xmlns="" id="{12638F42-56AD-4B71-98F4-E73B6409292F}"/>
            </a:ext>
          </a:extLst>
        </xdr:cNvPr>
        <xdr:cNvSpPr txBox="1"/>
      </xdr:nvSpPr>
      <xdr:spPr>
        <a:xfrm>
          <a:off x="7626427" y="1090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102887</xdr:rowOff>
    </xdr:from>
    <xdr:ext cx="469744" cy="259045"/>
    <xdr:sp macro="" textlink="">
      <xdr:nvSpPr>
        <xdr:cNvPr id="266" name="n_4mainValue【体育館・プール】&#10;一人当たり面積">
          <a:extLst>
            <a:ext uri="{FF2B5EF4-FFF2-40B4-BE49-F238E27FC236}">
              <a16:creationId xmlns:a16="http://schemas.microsoft.com/office/drawing/2014/main" xmlns="" id="{37F0BD00-C1AD-4393-B173-BF984A326CB3}"/>
            </a:ext>
          </a:extLst>
        </xdr:cNvPr>
        <xdr:cNvSpPr txBox="1"/>
      </xdr:nvSpPr>
      <xdr:spPr>
        <a:xfrm>
          <a:off x="6737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xmlns="" id="{2A9D5853-5C71-4203-994D-D4A81BA3388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xmlns="" id="{E304B847-7261-408E-854A-41FD9EAD07B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xmlns="" id="{A98284B8-E6B6-4991-9977-F9287CA8325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xmlns="" id="{0E35A9DD-CA39-4417-AA32-59F885214C0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xmlns="" id="{8CAEF30E-D231-4705-A3BB-3674946130A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xmlns="" id="{85837835-B548-4C85-8675-B0B813944AC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xmlns="" id="{A98C9609-16FF-44F5-8BEC-A2AF8C248BD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xmlns="" id="{429BB26E-2939-4487-8F51-F15FDCB13AC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xmlns="" id="{8A9F64BA-1069-4E56-B46E-D9B5AB4192F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xmlns="" id="{773FC11D-5F6C-4DB5-B69A-874180AD997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xmlns="" id="{1695F791-F3EA-4CF7-9B8D-ABE356DF0C3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xmlns="" id="{E47629DF-55FD-49DD-8B11-2A37F604258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xmlns="" id="{BF6DAF2D-4A49-45A4-8F81-6A21DACC468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xmlns="" id="{237A5033-1519-481E-8DBE-234193E538C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xmlns="" id="{E444BA50-F9D9-4578-BE60-D5DC3B24DCD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xmlns="" id="{2F52CF78-BD3D-4DB7-9FD8-72FA912946C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xmlns="" id="{48A20079-12ED-4FA7-8338-FCA1682F865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xmlns="" id="{EF2DBE51-9AE9-4D38-89B9-B372DB47160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xmlns="" id="{7DDEFC2E-736E-4A9D-A082-37CFCD0614D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xmlns="" id="{210367C3-6B83-4C6E-9EE3-32375AAC249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xmlns="" id="{8C9921F2-71D9-40BF-8078-E59B6D40AD9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xmlns="" id="{4304DF41-A87F-4117-B4E3-C8970208D5C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xmlns="" id="{777C8916-9057-4DE4-A27D-2F51330C951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xmlns="" id="{67D1A0A8-D44D-4EF8-813E-0B06D48E0F4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xmlns="" id="{4543BF30-43F6-4CC7-9B62-BEBC1958B669}"/>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xmlns="" id="{345F70C7-3A43-4AE7-89D6-76DBC2DE068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xmlns="" id="{4D92EA0F-7C4A-49ED-9C33-3C64FEAA623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xmlns="" id="{C87560A6-EF38-4F74-A584-E00B863D047A}"/>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xmlns="" id="{2B5F34A6-10B2-4E88-A8E3-FBC9537C820B}"/>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6" name="【福祉施設】&#10;有形固定資産減価償却率平均値テキスト">
          <a:extLst>
            <a:ext uri="{FF2B5EF4-FFF2-40B4-BE49-F238E27FC236}">
              <a16:creationId xmlns:a16="http://schemas.microsoft.com/office/drawing/2014/main" xmlns="" id="{EF696D5F-07CD-4F64-90F0-80CBF9ABCD26}"/>
            </a:ext>
          </a:extLst>
        </xdr:cNvPr>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xmlns="" id="{B096D117-666E-48D0-8D16-B2C6043F78F5}"/>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xmlns="" id="{3E548C31-345A-40D6-A41F-62293EEA6686}"/>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xmlns="" id="{CCD032B7-FA9D-4F20-A211-5434B92F6BDE}"/>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xmlns="" id="{083FF9C6-7FF1-4957-A6F7-2C992B709FA1}"/>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xmlns="" id="{54EEF29B-6038-4E60-9456-4948D4082480}"/>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DAD90BC9-638C-4631-9D31-DECF8DFAF5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9371115E-EFC9-46D1-9CDE-F7C22D93A50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71765B26-93B2-44B8-B06A-914E0E33A43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67CEABA0-0DD4-4464-A3FB-66207726E1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D4A11AA4-1F2A-427F-895F-2C96D251495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160655</xdr:rowOff>
    </xdr:from>
    <xdr:to>
      <xdr:col>24</xdr:col>
      <xdr:colOff>114300</xdr:colOff>
      <xdr:row>81</xdr:row>
      <xdr:rowOff>90805</xdr:rowOff>
    </xdr:to>
    <xdr:sp macro="" textlink="">
      <xdr:nvSpPr>
        <xdr:cNvPr id="307" name="楕円 306">
          <a:extLst>
            <a:ext uri="{FF2B5EF4-FFF2-40B4-BE49-F238E27FC236}">
              <a16:creationId xmlns:a16="http://schemas.microsoft.com/office/drawing/2014/main" xmlns="" id="{1C6ACCEC-F58D-4035-BB10-586E96BC82DA}"/>
            </a:ext>
          </a:extLst>
        </xdr:cNvPr>
        <xdr:cNvSpPr/>
      </xdr:nvSpPr>
      <xdr:spPr>
        <a:xfrm>
          <a:off x="4584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12082</xdr:rowOff>
    </xdr:from>
    <xdr:ext cx="405111" cy="259045"/>
    <xdr:sp macro="" textlink="">
      <xdr:nvSpPr>
        <xdr:cNvPr id="308" name="【福祉施設】&#10;有形固定資産減価償却率該当値テキスト">
          <a:extLst>
            <a:ext uri="{FF2B5EF4-FFF2-40B4-BE49-F238E27FC236}">
              <a16:creationId xmlns:a16="http://schemas.microsoft.com/office/drawing/2014/main" xmlns="" id="{A7750F0D-E566-4A83-A2B3-9DC5D667013D}"/>
            </a:ext>
          </a:extLst>
        </xdr:cNvPr>
        <xdr:cNvSpPr txBox="1"/>
      </xdr:nvSpPr>
      <xdr:spPr>
        <a:xfrm>
          <a:off x="4673600"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34925</xdr:rowOff>
    </xdr:from>
    <xdr:to>
      <xdr:col>20</xdr:col>
      <xdr:colOff>38100</xdr:colOff>
      <xdr:row>81</xdr:row>
      <xdr:rowOff>136525</xdr:rowOff>
    </xdr:to>
    <xdr:sp macro="" textlink="">
      <xdr:nvSpPr>
        <xdr:cNvPr id="309" name="楕円 308">
          <a:extLst>
            <a:ext uri="{FF2B5EF4-FFF2-40B4-BE49-F238E27FC236}">
              <a16:creationId xmlns:a16="http://schemas.microsoft.com/office/drawing/2014/main" xmlns="" id="{4C25E4A0-2E01-459C-AA74-3674188ADC9E}"/>
            </a:ext>
          </a:extLst>
        </xdr:cNvPr>
        <xdr:cNvSpPr/>
      </xdr:nvSpPr>
      <xdr:spPr>
        <a:xfrm>
          <a:off x="3746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40005</xdr:rowOff>
    </xdr:from>
    <xdr:to>
      <xdr:col>24</xdr:col>
      <xdr:colOff>63500</xdr:colOff>
      <xdr:row>81</xdr:row>
      <xdr:rowOff>85725</xdr:rowOff>
    </xdr:to>
    <xdr:cxnSp macro="">
      <xdr:nvCxnSpPr>
        <xdr:cNvPr id="310" name="直線コネクタ 309">
          <a:extLst>
            <a:ext uri="{FF2B5EF4-FFF2-40B4-BE49-F238E27FC236}">
              <a16:creationId xmlns:a16="http://schemas.microsoft.com/office/drawing/2014/main" xmlns="" id="{33985A36-9B69-40E7-A01D-AB8C781FD55D}"/>
            </a:ext>
          </a:extLst>
        </xdr:cNvPr>
        <xdr:cNvCxnSpPr/>
      </xdr:nvCxnSpPr>
      <xdr:spPr>
        <a:xfrm flipV="1">
          <a:off x="3797300" y="139274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170180</xdr:rowOff>
    </xdr:from>
    <xdr:to>
      <xdr:col>15</xdr:col>
      <xdr:colOff>101600</xdr:colOff>
      <xdr:row>81</xdr:row>
      <xdr:rowOff>100330</xdr:rowOff>
    </xdr:to>
    <xdr:sp macro="" textlink="">
      <xdr:nvSpPr>
        <xdr:cNvPr id="311" name="楕円 310">
          <a:extLst>
            <a:ext uri="{FF2B5EF4-FFF2-40B4-BE49-F238E27FC236}">
              <a16:creationId xmlns:a16="http://schemas.microsoft.com/office/drawing/2014/main" xmlns="" id="{167FC98E-6504-4042-8AD5-AAD30D4DF84C}"/>
            </a:ext>
          </a:extLst>
        </xdr:cNvPr>
        <xdr:cNvSpPr/>
      </xdr:nvSpPr>
      <xdr:spPr>
        <a:xfrm>
          <a:off x="2857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85725</xdr:rowOff>
    </xdr:to>
    <xdr:cxnSp macro="">
      <xdr:nvCxnSpPr>
        <xdr:cNvPr id="312" name="直線コネクタ 311">
          <a:extLst>
            <a:ext uri="{FF2B5EF4-FFF2-40B4-BE49-F238E27FC236}">
              <a16:creationId xmlns:a16="http://schemas.microsoft.com/office/drawing/2014/main" xmlns="" id="{EBDF3282-2777-4AD6-9A95-511DA9D6A41B}"/>
            </a:ext>
          </a:extLst>
        </xdr:cNvPr>
        <xdr:cNvCxnSpPr/>
      </xdr:nvCxnSpPr>
      <xdr:spPr>
        <a:xfrm>
          <a:off x="2908300" y="139369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156845</xdr:rowOff>
    </xdr:from>
    <xdr:to>
      <xdr:col>10</xdr:col>
      <xdr:colOff>165100</xdr:colOff>
      <xdr:row>81</xdr:row>
      <xdr:rowOff>86995</xdr:rowOff>
    </xdr:to>
    <xdr:sp macro="" textlink="">
      <xdr:nvSpPr>
        <xdr:cNvPr id="313" name="楕円 312">
          <a:extLst>
            <a:ext uri="{FF2B5EF4-FFF2-40B4-BE49-F238E27FC236}">
              <a16:creationId xmlns:a16="http://schemas.microsoft.com/office/drawing/2014/main" xmlns="" id="{11E6D3A1-4B18-4730-93BB-AA13F69A0079}"/>
            </a:ext>
          </a:extLst>
        </xdr:cNvPr>
        <xdr:cNvSpPr/>
      </xdr:nvSpPr>
      <xdr:spPr>
        <a:xfrm>
          <a:off x="1968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36195</xdr:rowOff>
    </xdr:from>
    <xdr:to>
      <xdr:col>15</xdr:col>
      <xdr:colOff>50800</xdr:colOff>
      <xdr:row>81</xdr:row>
      <xdr:rowOff>49530</xdr:rowOff>
    </xdr:to>
    <xdr:cxnSp macro="">
      <xdr:nvCxnSpPr>
        <xdr:cNvPr id="314" name="直線コネクタ 313">
          <a:extLst>
            <a:ext uri="{FF2B5EF4-FFF2-40B4-BE49-F238E27FC236}">
              <a16:creationId xmlns:a16="http://schemas.microsoft.com/office/drawing/2014/main" xmlns="" id="{93608AF6-DAD1-4365-B653-40F72DF994D5}"/>
            </a:ext>
          </a:extLst>
        </xdr:cNvPr>
        <xdr:cNvCxnSpPr/>
      </xdr:nvCxnSpPr>
      <xdr:spPr>
        <a:xfrm>
          <a:off x="2019300" y="139236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107314</xdr:rowOff>
    </xdr:from>
    <xdr:to>
      <xdr:col>6</xdr:col>
      <xdr:colOff>38100</xdr:colOff>
      <xdr:row>81</xdr:row>
      <xdr:rowOff>37464</xdr:rowOff>
    </xdr:to>
    <xdr:sp macro="" textlink="">
      <xdr:nvSpPr>
        <xdr:cNvPr id="315" name="楕円 314">
          <a:extLst>
            <a:ext uri="{FF2B5EF4-FFF2-40B4-BE49-F238E27FC236}">
              <a16:creationId xmlns:a16="http://schemas.microsoft.com/office/drawing/2014/main" xmlns="" id="{342900FF-791E-49D5-9D88-692EE9573097}"/>
            </a:ext>
          </a:extLst>
        </xdr:cNvPr>
        <xdr:cNvSpPr/>
      </xdr:nvSpPr>
      <xdr:spPr>
        <a:xfrm>
          <a:off x="1079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158114</xdr:rowOff>
    </xdr:from>
    <xdr:to>
      <xdr:col>10</xdr:col>
      <xdr:colOff>114300</xdr:colOff>
      <xdr:row>81</xdr:row>
      <xdr:rowOff>36195</xdr:rowOff>
    </xdr:to>
    <xdr:cxnSp macro="">
      <xdr:nvCxnSpPr>
        <xdr:cNvPr id="316" name="直線コネクタ 315">
          <a:extLst>
            <a:ext uri="{FF2B5EF4-FFF2-40B4-BE49-F238E27FC236}">
              <a16:creationId xmlns:a16="http://schemas.microsoft.com/office/drawing/2014/main" xmlns="" id="{A5FC5F1D-4BCC-441E-B1CA-2560C242888B}"/>
            </a:ext>
          </a:extLst>
        </xdr:cNvPr>
        <xdr:cNvCxnSpPr/>
      </xdr:nvCxnSpPr>
      <xdr:spPr>
        <a:xfrm>
          <a:off x="1130300" y="138741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165752</xdr:rowOff>
    </xdr:from>
    <xdr:ext cx="405111" cy="259045"/>
    <xdr:sp macro="" textlink="">
      <xdr:nvSpPr>
        <xdr:cNvPr id="317" name="n_1aveValue【福祉施設】&#10;有形固定資産減価償却率">
          <a:extLst>
            <a:ext uri="{FF2B5EF4-FFF2-40B4-BE49-F238E27FC236}">
              <a16:creationId xmlns:a16="http://schemas.microsoft.com/office/drawing/2014/main" xmlns="" id="{B4CA4175-1B07-4766-927F-422B6E9F26C5}"/>
            </a:ext>
          </a:extLst>
        </xdr:cNvPr>
        <xdr:cNvSpPr txBox="1"/>
      </xdr:nvSpPr>
      <xdr:spPr>
        <a:xfrm>
          <a:off x="35820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macro="" textlink="">
      <xdr:nvSpPr>
        <xdr:cNvPr id="318" name="n_2aveValue【福祉施設】&#10;有形固定資産減価償却率">
          <a:extLst>
            <a:ext uri="{FF2B5EF4-FFF2-40B4-BE49-F238E27FC236}">
              <a16:creationId xmlns:a16="http://schemas.microsoft.com/office/drawing/2014/main" xmlns="" id="{3151669F-7DE6-4081-AC35-3FACE0495CEB}"/>
            </a:ext>
          </a:extLst>
        </xdr:cNvPr>
        <xdr:cNvSpPr txBox="1"/>
      </xdr:nvSpPr>
      <xdr:spPr>
        <a:xfrm>
          <a:off x="2705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9" name="n_3aveValue【福祉施設】&#10;有形固定資産減価償却率">
          <a:extLst>
            <a:ext uri="{FF2B5EF4-FFF2-40B4-BE49-F238E27FC236}">
              <a16:creationId xmlns:a16="http://schemas.microsoft.com/office/drawing/2014/main" xmlns="" id="{E86A5B30-2DDF-4610-9A6E-530A0A2EEB27}"/>
            </a:ext>
          </a:extLst>
        </xdr:cNvPr>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20" name="n_4aveValue【福祉施設】&#10;有形固定資産減価償却率">
          <a:extLst>
            <a:ext uri="{FF2B5EF4-FFF2-40B4-BE49-F238E27FC236}">
              <a16:creationId xmlns:a16="http://schemas.microsoft.com/office/drawing/2014/main" xmlns="" id="{D49C7DE5-4F69-419B-8F67-8D490D57E71F}"/>
            </a:ext>
          </a:extLst>
        </xdr:cNvPr>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153052</xdr:rowOff>
    </xdr:from>
    <xdr:ext cx="405111" cy="259045"/>
    <xdr:sp macro="" textlink="">
      <xdr:nvSpPr>
        <xdr:cNvPr id="321" name="n_1mainValue【福祉施設】&#10;有形固定資産減価償却率">
          <a:extLst>
            <a:ext uri="{FF2B5EF4-FFF2-40B4-BE49-F238E27FC236}">
              <a16:creationId xmlns:a16="http://schemas.microsoft.com/office/drawing/2014/main" xmlns="" id="{C3AC4059-0CE7-4730-9413-C806418DF168}"/>
            </a:ext>
          </a:extLst>
        </xdr:cNvPr>
        <xdr:cNvSpPr txBox="1"/>
      </xdr:nvSpPr>
      <xdr:spPr>
        <a:xfrm>
          <a:off x="35820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322" name="n_2mainValue【福祉施設】&#10;有形固定資産減価償却率">
          <a:extLst>
            <a:ext uri="{FF2B5EF4-FFF2-40B4-BE49-F238E27FC236}">
              <a16:creationId xmlns:a16="http://schemas.microsoft.com/office/drawing/2014/main" xmlns="" id="{B899AE41-648A-4D11-ABE7-E068E69AF04B}"/>
            </a:ext>
          </a:extLst>
        </xdr:cNvPr>
        <xdr:cNvSpPr txBox="1"/>
      </xdr:nvSpPr>
      <xdr:spPr>
        <a:xfrm>
          <a:off x="2705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103522</xdr:rowOff>
    </xdr:from>
    <xdr:ext cx="405111" cy="259045"/>
    <xdr:sp macro="" textlink="">
      <xdr:nvSpPr>
        <xdr:cNvPr id="323" name="n_3mainValue【福祉施設】&#10;有形固定資産減価償却率">
          <a:extLst>
            <a:ext uri="{FF2B5EF4-FFF2-40B4-BE49-F238E27FC236}">
              <a16:creationId xmlns:a16="http://schemas.microsoft.com/office/drawing/2014/main" xmlns="" id="{0D92AA35-F6A9-4438-A76D-508905CC94B1}"/>
            </a:ext>
          </a:extLst>
        </xdr:cNvPr>
        <xdr:cNvSpPr txBox="1"/>
      </xdr:nvSpPr>
      <xdr:spPr>
        <a:xfrm>
          <a:off x="1816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24" name="n_4mainValue【福祉施設】&#10;有形固定資産減価償却率">
          <a:extLst>
            <a:ext uri="{FF2B5EF4-FFF2-40B4-BE49-F238E27FC236}">
              <a16:creationId xmlns:a16="http://schemas.microsoft.com/office/drawing/2014/main" xmlns="" id="{EE45945C-E8C5-430A-B04E-AD84EC7B1085}"/>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xmlns="" id="{1673D0BE-7A77-4EF6-B2DA-B039D5D9542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xmlns="" id="{8E7BACCB-53AD-4FE5-B8D1-D3D527D8093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xmlns="" id="{F991D13E-4D73-45E2-836F-9197637301B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xmlns="" id="{CFD04432-2DA1-40CF-9A88-F1A49D91C4D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xmlns="" id="{1FFCF156-69B2-4D65-82E3-79F1D43664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xmlns="" id="{062602BE-40B1-46DC-8A9C-D1E5D2D1116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xmlns="" id="{246E483D-26DA-4B6C-9800-6CBDD48967C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xmlns="" id="{FE0C3E0D-ADE4-4A41-BE82-B3035C8A0AB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xmlns="" id="{B2E1A83A-7AC6-4DEE-897D-F08F3B345F6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xmlns="" id="{3F6D7C3B-7A21-4406-92BA-494096F445F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xmlns="" id="{EFE0E17F-10D3-4BF1-9687-7BDAA758E42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xmlns="" id="{64B4314F-3848-4096-80F1-747C549E197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xmlns="" id="{04078D00-1602-442C-9DEF-5D4CAB0128C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xmlns="" id="{518B3F6D-E486-45F9-9ADD-C90CF33D65C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xmlns="" id="{631565AC-BB69-41B4-BAE9-276440D646D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xmlns="" id="{D10C46C6-BD6D-4D75-89C5-F9A33F80B7C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xmlns="" id="{BA0DCDDC-0238-4C76-A1AB-A96152210BE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xmlns="" id="{F3CFA3B4-01ED-4AAA-B131-06BB89496EF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xmlns="" id="{66CBE5A4-FAB5-47E3-A0D7-72562CDA394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xmlns="" id="{7A560576-C70F-4F49-BBF1-94288177C42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xmlns="" id="{193C9ABC-3A7F-40C8-A7EB-E63C37B756F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xmlns="" id="{F9B38B59-3A15-4FB4-8679-DF254CB4CAE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xmlns="" id="{F67EC544-D91A-47B8-B335-DB567ED8FA4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xmlns="" id="{316FF6DC-4B8C-4734-9464-85FCB079108E}"/>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xmlns="" id="{FA3B6593-0387-4D3C-9615-71CDEEE3F9EF}"/>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xmlns="" id="{B42A6648-129A-4E62-B5CF-2DA1391A1FFF}"/>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xmlns="" id="{11A143AC-4E82-4A7C-8129-21CD9598FDD5}"/>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xmlns="" id="{BC935480-3317-4A1E-A8CB-0E27B81352C1}"/>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a:extLst>
            <a:ext uri="{FF2B5EF4-FFF2-40B4-BE49-F238E27FC236}">
              <a16:creationId xmlns:a16="http://schemas.microsoft.com/office/drawing/2014/main" xmlns="" id="{7EA27B51-349F-41E2-B6EA-F46AD931F341}"/>
            </a:ext>
          </a:extLst>
        </xdr:cNvPr>
        <xdr:cNvSpPr txBox="1"/>
      </xdr:nvSpPr>
      <xdr:spPr>
        <a:xfrm>
          <a:off x="10515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xmlns="" id="{0058140C-44E5-43AB-9E19-63E9B2821F5A}"/>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xmlns="" id="{82DFACA3-E027-4554-AA58-5497FD21CF03}"/>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a:extLst>
            <a:ext uri="{FF2B5EF4-FFF2-40B4-BE49-F238E27FC236}">
              <a16:creationId xmlns:a16="http://schemas.microsoft.com/office/drawing/2014/main" xmlns="" id="{1A46A734-D3D9-4C47-984F-018F3DCE49B2}"/>
            </a:ext>
          </a:extLst>
        </xdr:cNvPr>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xmlns="" id="{7B03F4D7-027D-426E-A59C-F5FB0044BC24}"/>
            </a:ext>
          </a:extLst>
        </xdr:cNvPr>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a:extLst>
            <a:ext uri="{FF2B5EF4-FFF2-40B4-BE49-F238E27FC236}">
              <a16:creationId xmlns:a16="http://schemas.microsoft.com/office/drawing/2014/main" xmlns="" id="{BDDE52C9-A71B-41E8-99CE-63634F2FC9D4}"/>
            </a:ext>
          </a:extLst>
        </xdr:cNvPr>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D06C24AD-AABC-426D-8BD3-210DFF02D2F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F988A243-D50F-487B-AAAF-BA20081806A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2772EFC3-DD8C-42A8-8A3F-46D02814C89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F91A34CA-3456-43B9-A766-912BA63851D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xmlns="" id="{5DD5DDB9-F994-4DA6-B6E2-3E1E9919880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71120</xdr:rowOff>
    </xdr:from>
    <xdr:to>
      <xdr:col>55</xdr:col>
      <xdr:colOff>50800</xdr:colOff>
      <xdr:row>86</xdr:row>
      <xdr:rowOff>1270</xdr:rowOff>
    </xdr:to>
    <xdr:sp macro="" textlink="">
      <xdr:nvSpPr>
        <xdr:cNvPr id="364" name="楕円 363">
          <a:extLst>
            <a:ext uri="{FF2B5EF4-FFF2-40B4-BE49-F238E27FC236}">
              <a16:creationId xmlns:a16="http://schemas.microsoft.com/office/drawing/2014/main" xmlns="" id="{D6D35A2F-835C-4DCD-8310-6964CF2BA8D6}"/>
            </a:ext>
          </a:extLst>
        </xdr:cNvPr>
        <xdr:cNvSpPr/>
      </xdr:nvSpPr>
      <xdr:spPr>
        <a:xfrm>
          <a:off x="10426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49547</xdr:rowOff>
    </xdr:from>
    <xdr:ext cx="469744" cy="259045"/>
    <xdr:sp macro="" textlink="">
      <xdr:nvSpPr>
        <xdr:cNvPr id="365" name="【福祉施設】&#10;一人当たり面積該当値テキスト">
          <a:extLst>
            <a:ext uri="{FF2B5EF4-FFF2-40B4-BE49-F238E27FC236}">
              <a16:creationId xmlns:a16="http://schemas.microsoft.com/office/drawing/2014/main" xmlns="" id="{1E9D0D23-89E5-4528-BC9B-791F8D2004AF}"/>
            </a:ext>
          </a:extLst>
        </xdr:cNvPr>
        <xdr:cNvSpPr txBox="1"/>
      </xdr:nvSpPr>
      <xdr:spPr>
        <a:xfrm>
          <a:off x="10515600"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74930</xdr:rowOff>
    </xdr:from>
    <xdr:to>
      <xdr:col>50</xdr:col>
      <xdr:colOff>165100</xdr:colOff>
      <xdr:row>86</xdr:row>
      <xdr:rowOff>5080</xdr:rowOff>
    </xdr:to>
    <xdr:sp macro="" textlink="">
      <xdr:nvSpPr>
        <xdr:cNvPr id="366" name="楕円 365">
          <a:extLst>
            <a:ext uri="{FF2B5EF4-FFF2-40B4-BE49-F238E27FC236}">
              <a16:creationId xmlns:a16="http://schemas.microsoft.com/office/drawing/2014/main" xmlns="" id="{D7CC79C9-A355-413A-A493-E841BF78C55A}"/>
            </a:ext>
          </a:extLst>
        </xdr:cNvPr>
        <xdr:cNvSpPr/>
      </xdr:nvSpPr>
      <xdr:spPr>
        <a:xfrm>
          <a:off x="958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121920</xdr:rowOff>
    </xdr:from>
    <xdr:to>
      <xdr:col>55</xdr:col>
      <xdr:colOff>0</xdr:colOff>
      <xdr:row>85</xdr:row>
      <xdr:rowOff>125730</xdr:rowOff>
    </xdr:to>
    <xdr:cxnSp macro="">
      <xdr:nvCxnSpPr>
        <xdr:cNvPr id="367" name="直線コネクタ 366">
          <a:extLst>
            <a:ext uri="{FF2B5EF4-FFF2-40B4-BE49-F238E27FC236}">
              <a16:creationId xmlns:a16="http://schemas.microsoft.com/office/drawing/2014/main" xmlns="" id="{CC76C712-0606-4ED7-9FE3-79277AB56B26}"/>
            </a:ext>
          </a:extLst>
        </xdr:cNvPr>
        <xdr:cNvCxnSpPr/>
      </xdr:nvCxnSpPr>
      <xdr:spPr>
        <a:xfrm flipV="1">
          <a:off x="9639300" y="14695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368" name="楕円 367">
          <a:extLst>
            <a:ext uri="{FF2B5EF4-FFF2-40B4-BE49-F238E27FC236}">
              <a16:creationId xmlns:a16="http://schemas.microsoft.com/office/drawing/2014/main" xmlns="" id="{B7408389-9419-4176-A2E2-678144C307AD}"/>
            </a:ext>
          </a:extLst>
        </xdr:cNvPr>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125730</xdr:rowOff>
    </xdr:from>
    <xdr:to>
      <xdr:col>50</xdr:col>
      <xdr:colOff>114300</xdr:colOff>
      <xdr:row>85</xdr:row>
      <xdr:rowOff>129539</xdr:rowOff>
    </xdr:to>
    <xdr:cxnSp macro="">
      <xdr:nvCxnSpPr>
        <xdr:cNvPr id="369" name="直線コネクタ 368">
          <a:extLst>
            <a:ext uri="{FF2B5EF4-FFF2-40B4-BE49-F238E27FC236}">
              <a16:creationId xmlns:a16="http://schemas.microsoft.com/office/drawing/2014/main" xmlns="" id="{17D864EE-0CA6-47A5-A6A9-4F3814FE25A8}"/>
            </a:ext>
          </a:extLst>
        </xdr:cNvPr>
        <xdr:cNvCxnSpPr/>
      </xdr:nvCxnSpPr>
      <xdr:spPr>
        <a:xfrm flipV="1">
          <a:off x="8750300" y="14698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78739</xdr:rowOff>
    </xdr:from>
    <xdr:to>
      <xdr:col>41</xdr:col>
      <xdr:colOff>101600</xdr:colOff>
      <xdr:row>86</xdr:row>
      <xdr:rowOff>8889</xdr:rowOff>
    </xdr:to>
    <xdr:sp macro="" textlink="">
      <xdr:nvSpPr>
        <xdr:cNvPr id="370" name="楕円 369">
          <a:extLst>
            <a:ext uri="{FF2B5EF4-FFF2-40B4-BE49-F238E27FC236}">
              <a16:creationId xmlns:a16="http://schemas.microsoft.com/office/drawing/2014/main" xmlns="" id="{FB72ED0D-CFC6-4098-A102-8B5DA370457E}"/>
            </a:ext>
          </a:extLst>
        </xdr:cNvPr>
        <xdr:cNvSpPr/>
      </xdr:nvSpPr>
      <xdr:spPr>
        <a:xfrm>
          <a:off x="781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129539</xdr:rowOff>
    </xdr:from>
    <xdr:to>
      <xdr:col>45</xdr:col>
      <xdr:colOff>177800</xdr:colOff>
      <xdr:row>85</xdr:row>
      <xdr:rowOff>129539</xdr:rowOff>
    </xdr:to>
    <xdr:cxnSp macro="">
      <xdr:nvCxnSpPr>
        <xdr:cNvPr id="371" name="直線コネクタ 370">
          <a:extLst>
            <a:ext uri="{FF2B5EF4-FFF2-40B4-BE49-F238E27FC236}">
              <a16:creationId xmlns:a16="http://schemas.microsoft.com/office/drawing/2014/main" xmlns="" id="{25583F67-7768-476D-AA18-EC266F13DD92}"/>
            </a:ext>
          </a:extLst>
        </xdr:cNvPr>
        <xdr:cNvCxnSpPr/>
      </xdr:nvCxnSpPr>
      <xdr:spPr>
        <a:xfrm>
          <a:off x="7861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78739</xdr:rowOff>
    </xdr:from>
    <xdr:to>
      <xdr:col>36</xdr:col>
      <xdr:colOff>165100</xdr:colOff>
      <xdr:row>86</xdr:row>
      <xdr:rowOff>8889</xdr:rowOff>
    </xdr:to>
    <xdr:sp macro="" textlink="">
      <xdr:nvSpPr>
        <xdr:cNvPr id="372" name="楕円 371">
          <a:extLst>
            <a:ext uri="{FF2B5EF4-FFF2-40B4-BE49-F238E27FC236}">
              <a16:creationId xmlns:a16="http://schemas.microsoft.com/office/drawing/2014/main" xmlns="" id="{4334E516-48C1-45C3-B795-9B8628B7C7E5}"/>
            </a:ext>
          </a:extLst>
        </xdr:cNvPr>
        <xdr:cNvSpPr/>
      </xdr:nvSpPr>
      <xdr:spPr>
        <a:xfrm>
          <a:off x="692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129539</xdr:rowOff>
    </xdr:from>
    <xdr:to>
      <xdr:col>41</xdr:col>
      <xdr:colOff>50800</xdr:colOff>
      <xdr:row>85</xdr:row>
      <xdr:rowOff>129539</xdr:rowOff>
    </xdr:to>
    <xdr:cxnSp macro="">
      <xdr:nvCxnSpPr>
        <xdr:cNvPr id="373" name="直線コネクタ 372">
          <a:extLst>
            <a:ext uri="{FF2B5EF4-FFF2-40B4-BE49-F238E27FC236}">
              <a16:creationId xmlns:a16="http://schemas.microsoft.com/office/drawing/2014/main" xmlns="" id="{42B4048D-59B4-4689-9012-C4A6FD963A1B}"/>
            </a:ext>
          </a:extLst>
        </xdr:cNvPr>
        <xdr:cNvCxnSpPr/>
      </xdr:nvCxnSpPr>
      <xdr:spPr>
        <a:xfrm>
          <a:off x="6972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4" name="n_1aveValue【福祉施設】&#10;一人当たり面積">
          <a:extLst>
            <a:ext uri="{FF2B5EF4-FFF2-40B4-BE49-F238E27FC236}">
              <a16:creationId xmlns:a16="http://schemas.microsoft.com/office/drawing/2014/main" xmlns="" id="{D44EDEE2-3142-4339-8572-90A08D141A3A}"/>
            </a:ext>
          </a:extLst>
        </xdr:cNvPr>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a:extLst>
            <a:ext uri="{FF2B5EF4-FFF2-40B4-BE49-F238E27FC236}">
              <a16:creationId xmlns:a16="http://schemas.microsoft.com/office/drawing/2014/main" xmlns="" id="{FA33314C-734B-4471-96B4-1B8B9028968B}"/>
            </a:ext>
          </a:extLst>
        </xdr:cNvPr>
        <xdr:cNvSpPr txBox="1"/>
      </xdr:nvSpPr>
      <xdr:spPr>
        <a:xfrm>
          <a:off x="8515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6" name="n_3aveValue【福祉施設】&#10;一人当たり面積">
          <a:extLst>
            <a:ext uri="{FF2B5EF4-FFF2-40B4-BE49-F238E27FC236}">
              <a16:creationId xmlns:a16="http://schemas.microsoft.com/office/drawing/2014/main" xmlns="" id="{E806641A-C4FC-4EDC-A8BC-0EC2B9E19B1B}"/>
            </a:ext>
          </a:extLst>
        </xdr:cNvPr>
        <xdr:cNvSpPr txBox="1"/>
      </xdr:nvSpPr>
      <xdr:spPr>
        <a:xfrm>
          <a:off x="7626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a:extLst>
            <a:ext uri="{FF2B5EF4-FFF2-40B4-BE49-F238E27FC236}">
              <a16:creationId xmlns:a16="http://schemas.microsoft.com/office/drawing/2014/main" xmlns="" id="{D7161B9E-A241-4239-9B0A-4A70B3880E5E}"/>
            </a:ext>
          </a:extLst>
        </xdr:cNvPr>
        <xdr:cNvSpPr txBox="1"/>
      </xdr:nvSpPr>
      <xdr:spPr>
        <a:xfrm>
          <a:off x="6737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167657</xdr:rowOff>
    </xdr:from>
    <xdr:ext cx="469744" cy="259045"/>
    <xdr:sp macro="" textlink="">
      <xdr:nvSpPr>
        <xdr:cNvPr id="378" name="n_1mainValue【福祉施設】&#10;一人当たり面積">
          <a:extLst>
            <a:ext uri="{FF2B5EF4-FFF2-40B4-BE49-F238E27FC236}">
              <a16:creationId xmlns:a16="http://schemas.microsoft.com/office/drawing/2014/main" xmlns="" id="{6D695AD5-C878-4F42-96D7-A52605FA8ACD}"/>
            </a:ext>
          </a:extLst>
        </xdr:cNvPr>
        <xdr:cNvSpPr txBox="1"/>
      </xdr:nvSpPr>
      <xdr:spPr>
        <a:xfrm>
          <a:off x="9391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379" name="n_2mainValue【福祉施設】&#10;一人当たり面積">
          <a:extLst>
            <a:ext uri="{FF2B5EF4-FFF2-40B4-BE49-F238E27FC236}">
              <a16:creationId xmlns:a16="http://schemas.microsoft.com/office/drawing/2014/main" xmlns="" id="{CEE5C16F-524A-41A6-9246-96C56D3D211A}"/>
            </a:ext>
          </a:extLst>
        </xdr:cNvPr>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xdr:rowOff>
    </xdr:from>
    <xdr:ext cx="469744" cy="259045"/>
    <xdr:sp macro="" textlink="">
      <xdr:nvSpPr>
        <xdr:cNvPr id="380" name="n_3mainValue【福祉施設】&#10;一人当たり面積">
          <a:extLst>
            <a:ext uri="{FF2B5EF4-FFF2-40B4-BE49-F238E27FC236}">
              <a16:creationId xmlns:a16="http://schemas.microsoft.com/office/drawing/2014/main" xmlns="" id="{667802F3-FAFF-42E2-BB07-BE08CF235780}"/>
            </a:ext>
          </a:extLst>
        </xdr:cNvPr>
        <xdr:cNvSpPr txBox="1"/>
      </xdr:nvSpPr>
      <xdr:spPr>
        <a:xfrm>
          <a:off x="7626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xdr:rowOff>
    </xdr:from>
    <xdr:ext cx="469744" cy="259045"/>
    <xdr:sp macro="" textlink="">
      <xdr:nvSpPr>
        <xdr:cNvPr id="381" name="n_4mainValue【福祉施設】&#10;一人当たり面積">
          <a:extLst>
            <a:ext uri="{FF2B5EF4-FFF2-40B4-BE49-F238E27FC236}">
              <a16:creationId xmlns:a16="http://schemas.microsoft.com/office/drawing/2014/main" xmlns="" id="{5CADCB75-F2D6-49A6-BB20-A8F8F57F2F74}"/>
            </a:ext>
          </a:extLst>
        </xdr:cNvPr>
        <xdr:cNvSpPr txBox="1"/>
      </xdr:nvSpPr>
      <xdr:spPr>
        <a:xfrm>
          <a:off x="6737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xmlns="" id="{29D2B43E-95D8-427C-B75C-DCCCD093952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xmlns="" id="{B28D1FE7-B137-49CD-A8B1-B41732D8917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xmlns="" id="{09509CB2-A7E2-4FD6-9402-0F0AB8C6377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xmlns="" id="{2759FD52-2378-4F12-8566-DC2E960261A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xmlns="" id="{26A7425F-9766-4257-A8CA-2E048E92569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xmlns="" id="{6F363A33-77D8-433C-9812-0507F24556D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xmlns="" id="{64BE17F4-8733-4089-82EE-5DCF0B68F6C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xmlns="" id="{8AB828F1-A9EB-4C22-BA20-C9B4B41B51E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xmlns="" id="{3A21557B-C9D2-4CD3-B744-F75B37F5E5E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xmlns="" id="{084690C0-F2BE-4821-814A-32640422BFB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xmlns="" id="{120A2A54-CC9E-4E38-B6B7-8B6858186DB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xmlns="" id="{D241C165-B390-45BA-B896-35782497112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xmlns="" id="{EB1F288B-D15A-42FE-91FE-A93EAACC661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xmlns="" id="{7A13868A-8DE7-4A9D-BC0B-32FEC09A6CD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xmlns="" id="{71ED06AF-1A28-4E4D-AFDB-E06DFD9EFDA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xmlns="" id="{1E41A433-2AF0-40E7-8B31-AB03834718F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xmlns="" id="{F9F81EA7-0DC6-4F27-BFD7-F9831115D36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xmlns="" id="{7E706E66-66E0-4B06-A39B-E9F7F74831A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xmlns="" id="{3A956929-8A8D-4AD8-AA95-81456635346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xmlns="" id="{D80FA81E-46E5-4FF3-848D-D0E76400B40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xmlns="" id="{72F4C38D-F74F-4E7C-9DEA-135C4DF4CC8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xmlns="" id="{F8BF19DF-E057-4BE0-A1FD-AAF994F3D65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xmlns="" id="{EF01585C-0300-488D-953D-30F821B8B01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xmlns="" id="{DD3D4BC4-B046-4ADD-8E15-C1630F753BB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xmlns="" id="{AE84D9D5-4A99-4B0E-8AE7-6ECABA7F1BFB}"/>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xmlns="" id="{62825BF0-8AFC-488C-A4A6-51D44FDB5F95}"/>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xmlns="" id="{9302CF04-7B63-4AEC-8FAD-43707B2FF77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xmlns="" id="{4B739FB8-6EAB-4362-AB0A-17C72558926A}"/>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xmlns="" id="{291CCD97-D733-4287-A5CF-61657DB46D3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xmlns="" id="{4393BF8D-B780-475F-A56B-BC0CC908F3A6}"/>
            </a:ext>
          </a:extLst>
        </xdr:cNvPr>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xmlns="" id="{9EBBE868-AC84-4233-AACD-D59DA4C5902F}"/>
            </a:ext>
          </a:extLst>
        </xdr:cNvPr>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a:extLst>
            <a:ext uri="{FF2B5EF4-FFF2-40B4-BE49-F238E27FC236}">
              <a16:creationId xmlns:a16="http://schemas.microsoft.com/office/drawing/2014/main" xmlns="" id="{FCDDB03A-85B9-415D-910B-32DE3ECAFEE0}"/>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a:extLst>
            <a:ext uri="{FF2B5EF4-FFF2-40B4-BE49-F238E27FC236}">
              <a16:creationId xmlns:a16="http://schemas.microsoft.com/office/drawing/2014/main" xmlns="" id="{6E977999-46F1-457D-816B-42DA71702872}"/>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a:extLst>
            <a:ext uri="{FF2B5EF4-FFF2-40B4-BE49-F238E27FC236}">
              <a16:creationId xmlns:a16="http://schemas.microsoft.com/office/drawing/2014/main" xmlns="" id="{35205C7D-E506-49ED-91B9-8E715C98028B}"/>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a:extLst>
            <a:ext uri="{FF2B5EF4-FFF2-40B4-BE49-F238E27FC236}">
              <a16:creationId xmlns:a16="http://schemas.microsoft.com/office/drawing/2014/main" xmlns="" id="{ED5DA9DE-ED6F-4D07-A823-5557311FFE2D}"/>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02F89F0C-847A-49B6-B71F-DDBB9161520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1ECB1918-5F08-48B6-97C6-BE7F9C1473E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883A6674-373A-4C06-830F-E35BADDCC4C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077979E2-B1BC-426F-81BF-AA4FD15F2B2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xmlns="" id="{BF1B4BF9-F835-49B2-ACEE-8D02118DA4F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422" name="楕円 421">
          <a:extLst>
            <a:ext uri="{FF2B5EF4-FFF2-40B4-BE49-F238E27FC236}">
              <a16:creationId xmlns:a16="http://schemas.microsoft.com/office/drawing/2014/main" xmlns="" id="{B5A8B506-7945-44A3-845F-E7A848B2864F}"/>
            </a:ext>
          </a:extLst>
        </xdr:cNvPr>
        <xdr:cNvSpPr/>
      </xdr:nvSpPr>
      <xdr:spPr>
        <a:xfrm>
          <a:off x="4584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102888</xdr:rowOff>
    </xdr:from>
    <xdr:ext cx="405111" cy="259045"/>
    <xdr:sp macro="" textlink="">
      <xdr:nvSpPr>
        <xdr:cNvPr id="423" name="【市民会館】&#10;有形固定資産減価償却率該当値テキスト">
          <a:extLst>
            <a:ext uri="{FF2B5EF4-FFF2-40B4-BE49-F238E27FC236}">
              <a16:creationId xmlns:a16="http://schemas.microsoft.com/office/drawing/2014/main" xmlns="" id="{35164666-ED67-471A-8A8F-1FCBFFDC3808}"/>
            </a:ext>
          </a:extLst>
        </xdr:cNvPr>
        <xdr:cNvSpPr txBox="1"/>
      </xdr:nvSpPr>
      <xdr:spPr>
        <a:xfrm>
          <a:off x="4673600"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113030</xdr:rowOff>
    </xdr:from>
    <xdr:to>
      <xdr:col>20</xdr:col>
      <xdr:colOff>38100</xdr:colOff>
      <xdr:row>105</xdr:row>
      <xdr:rowOff>43180</xdr:rowOff>
    </xdr:to>
    <xdr:sp macro="" textlink="">
      <xdr:nvSpPr>
        <xdr:cNvPr id="424" name="楕円 423">
          <a:extLst>
            <a:ext uri="{FF2B5EF4-FFF2-40B4-BE49-F238E27FC236}">
              <a16:creationId xmlns:a16="http://schemas.microsoft.com/office/drawing/2014/main" xmlns="" id="{9568D47E-0D32-4EC4-AB0D-87CB4271A07A}"/>
            </a:ext>
          </a:extLst>
        </xdr:cNvPr>
        <xdr:cNvSpPr/>
      </xdr:nvSpPr>
      <xdr:spPr>
        <a:xfrm>
          <a:off x="3746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163830</xdr:rowOff>
    </xdr:from>
    <xdr:to>
      <xdr:col>24</xdr:col>
      <xdr:colOff>63500</xdr:colOff>
      <xdr:row>105</xdr:row>
      <xdr:rowOff>3811</xdr:rowOff>
    </xdr:to>
    <xdr:cxnSp macro="">
      <xdr:nvCxnSpPr>
        <xdr:cNvPr id="425" name="直線コネクタ 424">
          <a:extLst>
            <a:ext uri="{FF2B5EF4-FFF2-40B4-BE49-F238E27FC236}">
              <a16:creationId xmlns:a16="http://schemas.microsoft.com/office/drawing/2014/main" xmlns="" id="{BCF412C0-8CC4-49E7-BB69-C309A01D97A1}"/>
            </a:ext>
          </a:extLst>
        </xdr:cNvPr>
        <xdr:cNvCxnSpPr/>
      </xdr:nvCxnSpPr>
      <xdr:spPr>
        <a:xfrm>
          <a:off x="3797300" y="179946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105411</xdr:rowOff>
    </xdr:from>
    <xdr:to>
      <xdr:col>15</xdr:col>
      <xdr:colOff>101600</xdr:colOff>
      <xdr:row>105</xdr:row>
      <xdr:rowOff>35561</xdr:rowOff>
    </xdr:to>
    <xdr:sp macro="" textlink="">
      <xdr:nvSpPr>
        <xdr:cNvPr id="426" name="楕円 425">
          <a:extLst>
            <a:ext uri="{FF2B5EF4-FFF2-40B4-BE49-F238E27FC236}">
              <a16:creationId xmlns:a16="http://schemas.microsoft.com/office/drawing/2014/main" xmlns="" id="{8409F25F-6226-4A91-8823-A8FB2F5C31E4}"/>
            </a:ext>
          </a:extLst>
        </xdr:cNvPr>
        <xdr:cNvSpPr/>
      </xdr:nvSpPr>
      <xdr:spPr>
        <a:xfrm>
          <a:off x="2857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156211</xdr:rowOff>
    </xdr:from>
    <xdr:to>
      <xdr:col>19</xdr:col>
      <xdr:colOff>177800</xdr:colOff>
      <xdr:row>104</xdr:row>
      <xdr:rowOff>163830</xdr:rowOff>
    </xdr:to>
    <xdr:cxnSp macro="">
      <xdr:nvCxnSpPr>
        <xdr:cNvPr id="427" name="直線コネクタ 426">
          <a:extLst>
            <a:ext uri="{FF2B5EF4-FFF2-40B4-BE49-F238E27FC236}">
              <a16:creationId xmlns:a16="http://schemas.microsoft.com/office/drawing/2014/main" xmlns="" id="{BB872B65-7655-4B67-AD4E-FFD8D498F78F}"/>
            </a:ext>
          </a:extLst>
        </xdr:cNvPr>
        <xdr:cNvCxnSpPr/>
      </xdr:nvCxnSpPr>
      <xdr:spPr>
        <a:xfrm>
          <a:off x="2908300" y="17987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67311</xdr:rowOff>
    </xdr:from>
    <xdr:to>
      <xdr:col>10</xdr:col>
      <xdr:colOff>165100</xdr:colOff>
      <xdr:row>104</xdr:row>
      <xdr:rowOff>168911</xdr:rowOff>
    </xdr:to>
    <xdr:sp macro="" textlink="">
      <xdr:nvSpPr>
        <xdr:cNvPr id="428" name="楕円 427">
          <a:extLst>
            <a:ext uri="{FF2B5EF4-FFF2-40B4-BE49-F238E27FC236}">
              <a16:creationId xmlns:a16="http://schemas.microsoft.com/office/drawing/2014/main" xmlns="" id="{F41319EF-8F7E-4CB3-BD33-F2B78137BB45}"/>
            </a:ext>
          </a:extLst>
        </xdr:cNvPr>
        <xdr:cNvSpPr/>
      </xdr:nvSpPr>
      <xdr:spPr>
        <a:xfrm>
          <a:off x="1968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118111</xdr:rowOff>
    </xdr:from>
    <xdr:to>
      <xdr:col>15</xdr:col>
      <xdr:colOff>50800</xdr:colOff>
      <xdr:row>104</xdr:row>
      <xdr:rowOff>156211</xdr:rowOff>
    </xdr:to>
    <xdr:cxnSp macro="">
      <xdr:nvCxnSpPr>
        <xdr:cNvPr id="429" name="直線コネクタ 428">
          <a:extLst>
            <a:ext uri="{FF2B5EF4-FFF2-40B4-BE49-F238E27FC236}">
              <a16:creationId xmlns:a16="http://schemas.microsoft.com/office/drawing/2014/main" xmlns="" id="{C2CA8567-888A-46BB-8BFB-8249724F5DA1}"/>
            </a:ext>
          </a:extLst>
        </xdr:cNvPr>
        <xdr:cNvCxnSpPr/>
      </xdr:nvCxnSpPr>
      <xdr:spPr>
        <a:xfrm>
          <a:off x="2019300" y="17948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31114</xdr:rowOff>
    </xdr:from>
    <xdr:to>
      <xdr:col>6</xdr:col>
      <xdr:colOff>38100</xdr:colOff>
      <xdr:row>104</xdr:row>
      <xdr:rowOff>132714</xdr:rowOff>
    </xdr:to>
    <xdr:sp macro="" textlink="">
      <xdr:nvSpPr>
        <xdr:cNvPr id="430" name="楕円 429">
          <a:extLst>
            <a:ext uri="{FF2B5EF4-FFF2-40B4-BE49-F238E27FC236}">
              <a16:creationId xmlns:a16="http://schemas.microsoft.com/office/drawing/2014/main" xmlns="" id="{7C165AA6-F9A4-45D2-8A5C-07F76AF46BA9}"/>
            </a:ext>
          </a:extLst>
        </xdr:cNvPr>
        <xdr:cNvSpPr/>
      </xdr:nvSpPr>
      <xdr:spPr>
        <a:xfrm>
          <a:off x="1079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81914</xdr:rowOff>
    </xdr:from>
    <xdr:to>
      <xdr:col>10</xdr:col>
      <xdr:colOff>114300</xdr:colOff>
      <xdr:row>104</xdr:row>
      <xdr:rowOff>118111</xdr:rowOff>
    </xdr:to>
    <xdr:cxnSp macro="">
      <xdr:nvCxnSpPr>
        <xdr:cNvPr id="431" name="直線コネクタ 430">
          <a:extLst>
            <a:ext uri="{FF2B5EF4-FFF2-40B4-BE49-F238E27FC236}">
              <a16:creationId xmlns:a16="http://schemas.microsoft.com/office/drawing/2014/main" xmlns="" id="{FC1F8BB7-0D1C-4CA3-8F5C-764EC163400D}"/>
            </a:ext>
          </a:extLst>
        </xdr:cNvPr>
        <xdr:cNvCxnSpPr/>
      </xdr:nvCxnSpPr>
      <xdr:spPr>
        <a:xfrm>
          <a:off x="1130300" y="179127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a:extLst>
            <a:ext uri="{FF2B5EF4-FFF2-40B4-BE49-F238E27FC236}">
              <a16:creationId xmlns:a16="http://schemas.microsoft.com/office/drawing/2014/main" xmlns="" id="{037F0677-0A1B-4027-821E-C0623597CCAD}"/>
            </a:ext>
          </a:extLst>
        </xdr:cNvPr>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3" name="n_2aveValue【市民会館】&#10;有形固定資産減価償却率">
          <a:extLst>
            <a:ext uri="{FF2B5EF4-FFF2-40B4-BE49-F238E27FC236}">
              <a16:creationId xmlns:a16="http://schemas.microsoft.com/office/drawing/2014/main" xmlns="" id="{3579F44D-69CC-4FD0-9FFB-70CCFB3E90CF}"/>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4" name="n_3aveValue【市民会館】&#10;有形固定資産減価償却率">
          <a:extLst>
            <a:ext uri="{FF2B5EF4-FFF2-40B4-BE49-F238E27FC236}">
              <a16:creationId xmlns:a16="http://schemas.microsoft.com/office/drawing/2014/main" xmlns="" id="{65E39D73-CE13-4D36-9F0E-9A51BA2CAFC9}"/>
            </a:ext>
          </a:extLst>
        </xdr:cNvPr>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5" name="n_4aveValue【市民会館】&#10;有形固定資産減価償却率">
          <a:extLst>
            <a:ext uri="{FF2B5EF4-FFF2-40B4-BE49-F238E27FC236}">
              <a16:creationId xmlns:a16="http://schemas.microsoft.com/office/drawing/2014/main" xmlns="" id="{3BE507AA-3EB6-4E12-9F1D-C7BFE9152D7A}"/>
            </a:ext>
          </a:extLst>
        </xdr:cNvPr>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34307</xdr:rowOff>
    </xdr:from>
    <xdr:ext cx="405111" cy="259045"/>
    <xdr:sp macro="" textlink="">
      <xdr:nvSpPr>
        <xdr:cNvPr id="436" name="n_1mainValue【市民会館】&#10;有形固定資産減価償却率">
          <a:extLst>
            <a:ext uri="{FF2B5EF4-FFF2-40B4-BE49-F238E27FC236}">
              <a16:creationId xmlns:a16="http://schemas.microsoft.com/office/drawing/2014/main" xmlns="" id="{9CF3514D-4C19-486E-A455-334176927A9B}"/>
            </a:ext>
          </a:extLst>
        </xdr:cNvPr>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26688</xdr:rowOff>
    </xdr:from>
    <xdr:ext cx="405111" cy="259045"/>
    <xdr:sp macro="" textlink="">
      <xdr:nvSpPr>
        <xdr:cNvPr id="437" name="n_2mainValue【市民会館】&#10;有形固定資産減価償却率">
          <a:extLst>
            <a:ext uri="{FF2B5EF4-FFF2-40B4-BE49-F238E27FC236}">
              <a16:creationId xmlns:a16="http://schemas.microsoft.com/office/drawing/2014/main" xmlns="" id="{DDF31EA0-E420-4175-83D5-629B0C832EC0}"/>
            </a:ext>
          </a:extLst>
        </xdr:cNvPr>
        <xdr:cNvSpPr txBox="1"/>
      </xdr:nvSpPr>
      <xdr:spPr>
        <a:xfrm>
          <a:off x="2705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160038</xdr:rowOff>
    </xdr:from>
    <xdr:ext cx="405111" cy="259045"/>
    <xdr:sp macro="" textlink="">
      <xdr:nvSpPr>
        <xdr:cNvPr id="438" name="n_3mainValue【市民会館】&#10;有形固定資産減価償却率">
          <a:extLst>
            <a:ext uri="{FF2B5EF4-FFF2-40B4-BE49-F238E27FC236}">
              <a16:creationId xmlns:a16="http://schemas.microsoft.com/office/drawing/2014/main" xmlns="" id="{5842090F-EB8E-4992-849E-AC31AD947D82}"/>
            </a:ext>
          </a:extLst>
        </xdr:cNvPr>
        <xdr:cNvSpPr txBox="1"/>
      </xdr:nvSpPr>
      <xdr:spPr>
        <a:xfrm>
          <a:off x="1816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123841</xdr:rowOff>
    </xdr:from>
    <xdr:ext cx="405111" cy="259045"/>
    <xdr:sp macro="" textlink="">
      <xdr:nvSpPr>
        <xdr:cNvPr id="439" name="n_4mainValue【市民会館】&#10;有形固定資産減価償却率">
          <a:extLst>
            <a:ext uri="{FF2B5EF4-FFF2-40B4-BE49-F238E27FC236}">
              <a16:creationId xmlns:a16="http://schemas.microsoft.com/office/drawing/2014/main" xmlns="" id="{F16AF8E6-E5B5-4F29-BF68-F1CF75561C55}"/>
            </a:ext>
          </a:extLst>
        </xdr:cNvPr>
        <xdr:cNvSpPr txBox="1"/>
      </xdr:nvSpPr>
      <xdr:spPr>
        <a:xfrm>
          <a:off x="927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xmlns="" id="{E9057BB8-5832-4F80-9F74-787FBD2BDAB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xmlns="" id="{A417EF4F-DDED-4D6F-8796-0C1DB8152B2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xmlns="" id="{EA806985-71DC-494F-8A1E-B4B7CCBFF0D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xmlns="" id="{F4D58C5B-A5B6-4591-8F46-03F2BC905B8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xmlns="" id="{3362BBE3-1F10-4C40-8856-02707667AA6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xmlns="" id="{187C5DE5-2593-4B6F-9F2A-5A77B2FF213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xmlns="" id="{8EC7C72B-80E2-4830-961D-72DBD25CD2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xmlns="" id="{4B981ADD-56AF-4547-81BE-DDC29EC7BCB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xmlns="" id="{47551CD9-10C6-4F72-A962-415B7921E7B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xmlns="" id="{C5E2C04F-67EB-402E-A0AA-89B15BDBFFA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xmlns="" id="{E1B82B3F-FD80-4108-889E-AB8780F2D87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xmlns="" id="{39C76160-192B-4BF1-96DD-DD58560CD38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xmlns="" id="{74C6DD0E-5987-4B05-B950-8D154B3F315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xmlns="" id="{081FFCB3-7D12-424D-B1B6-34C983C2795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xmlns="" id="{728BD44E-6A50-4F99-BDDB-9F51818D406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xmlns="" id="{64BAFE08-F64A-45EB-98A2-7E2DFCDC74F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xmlns="" id="{FEDED6F5-1A73-43E4-A428-8443EBC3B31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xmlns="" id="{DA5850A0-92CD-4A13-AA39-76D26AC6EFB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xmlns="" id="{D1708090-3EDB-4615-9BBC-49A76C2CFAB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xmlns="" id="{48467E5F-A4E5-4933-A4A0-4C2B19EDBCA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xmlns="" id="{17C122F7-40ED-4041-8847-9223675B040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xmlns="" id="{CAEC3BE7-B2B7-453A-99D3-EA35180A3A6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xmlns="" id="{0DFE7FF4-DDF3-473A-968E-E88DC3281A9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a:extLst>
            <a:ext uri="{FF2B5EF4-FFF2-40B4-BE49-F238E27FC236}">
              <a16:creationId xmlns:a16="http://schemas.microsoft.com/office/drawing/2014/main" xmlns="" id="{29F7104F-BE60-4508-A151-350248BDE2A5}"/>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a:extLst>
            <a:ext uri="{FF2B5EF4-FFF2-40B4-BE49-F238E27FC236}">
              <a16:creationId xmlns:a16="http://schemas.microsoft.com/office/drawing/2014/main" xmlns="" id="{F0991AA3-BF17-42A9-8CD5-902B957714C7}"/>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a:extLst>
            <a:ext uri="{FF2B5EF4-FFF2-40B4-BE49-F238E27FC236}">
              <a16:creationId xmlns:a16="http://schemas.microsoft.com/office/drawing/2014/main" xmlns="" id="{707B9444-EE25-4915-8579-2DF73D3F512F}"/>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a:extLst>
            <a:ext uri="{FF2B5EF4-FFF2-40B4-BE49-F238E27FC236}">
              <a16:creationId xmlns:a16="http://schemas.microsoft.com/office/drawing/2014/main" xmlns="" id="{CDE83EA6-19AC-4552-BFCD-6E06915A17BE}"/>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xmlns="" id="{4BD10F7B-2391-445E-9586-FC54221F935D}"/>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68" name="【市民会館】&#10;一人当たり面積平均値テキスト">
          <a:extLst>
            <a:ext uri="{FF2B5EF4-FFF2-40B4-BE49-F238E27FC236}">
              <a16:creationId xmlns:a16="http://schemas.microsoft.com/office/drawing/2014/main" xmlns="" id="{C3207639-074B-4087-894B-645405261F84}"/>
            </a:ext>
          </a:extLst>
        </xdr:cNvPr>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xmlns="" id="{B6891630-B6A3-4809-BC74-9E23EBEE0174}"/>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a:extLst>
            <a:ext uri="{FF2B5EF4-FFF2-40B4-BE49-F238E27FC236}">
              <a16:creationId xmlns:a16="http://schemas.microsoft.com/office/drawing/2014/main" xmlns="" id="{BB061273-D89C-4280-B818-343539743B1B}"/>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a:extLst>
            <a:ext uri="{FF2B5EF4-FFF2-40B4-BE49-F238E27FC236}">
              <a16:creationId xmlns:a16="http://schemas.microsoft.com/office/drawing/2014/main" xmlns="" id="{FD04CFC9-8195-41F7-9EEF-88D71958CA01}"/>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a:extLst>
            <a:ext uri="{FF2B5EF4-FFF2-40B4-BE49-F238E27FC236}">
              <a16:creationId xmlns:a16="http://schemas.microsoft.com/office/drawing/2014/main" xmlns="" id="{43B487A9-D9F7-4240-AAFB-7A930A1F121B}"/>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a:extLst>
            <a:ext uri="{FF2B5EF4-FFF2-40B4-BE49-F238E27FC236}">
              <a16:creationId xmlns:a16="http://schemas.microsoft.com/office/drawing/2014/main" xmlns="" id="{F39BE779-15CE-4B39-A485-EC15F96E573B}"/>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92547F98-B6CA-4912-9A30-114445CF319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094AEF1D-5466-407F-B98D-0B093748E25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966D326B-B778-4BE4-B613-171D547B9B2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xmlns="" id="{73E247CD-BD81-4F92-BC90-3C3CD63C479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xmlns="" id="{0F1792B4-447D-4EDC-960C-C938F37FB54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113030</xdr:rowOff>
    </xdr:from>
    <xdr:to>
      <xdr:col>55</xdr:col>
      <xdr:colOff>50800</xdr:colOff>
      <xdr:row>103</xdr:row>
      <xdr:rowOff>43180</xdr:rowOff>
    </xdr:to>
    <xdr:sp macro="" textlink="">
      <xdr:nvSpPr>
        <xdr:cNvPr id="479" name="楕円 478">
          <a:extLst>
            <a:ext uri="{FF2B5EF4-FFF2-40B4-BE49-F238E27FC236}">
              <a16:creationId xmlns:a16="http://schemas.microsoft.com/office/drawing/2014/main" xmlns="" id="{1D1A35D8-6350-44DD-B936-CA3780C3A3D2}"/>
            </a:ext>
          </a:extLst>
        </xdr:cNvPr>
        <xdr:cNvSpPr/>
      </xdr:nvSpPr>
      <xdr:spPr>
        <a:xfrm>
          <a:off x="104267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135907</xdr:rowOff>
    </xdr:from>
    <xdr:ext cx="469744" cy="259045"/>
    <xdr:sp macro="" textlink="">
      <xdr:nvSpPr>
        <xdr:cNvPr id="480" name="【市民会館】&#10;一人当たり面積該当値テキスト">
          <a:extLst>
            <a:ext uri="{FF2B5EF4-FFF2-40B4-BE49-F238E27FC236}">
              <a16:creationId xmlns:a16="http://schemas.microsoft.com/office/drawing/2014/main" xmlns="" id="{C965880E-9323-4ECB-B927-6D3AF1A22BF2}"/>
            </a:ext>
          </a:extLst>
        </xdr:cNvPr>
        <xdr:cNvSpPr txBox="1"/>
      </xdr:nvSpPr>
      <xdr:spPr>
        <a:xfrm>
          <a:off x="10515600"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124461</xdr:rowOff>
    </xdr:from>
    <xdr:to>
      <xdr:col>50</xdr:col>
      <xdr:colOff>165100</xdr:colOff>
      <xdr:row>103</xdr:row>
      <xdr:rowOff>54611</xdr:rowOff>
    </xdr:to>
    <xdr:sp macro="" textlink="">
      <xdr:nvSpPr>
        <xdr:cNvPr id="481" name="楕円 480">
          <a:extLst>
            <a:ext uri="{FF2B5EF4-FFF2-40B4-BE49-F238E27FC236}">
              <a16:creationId xmlns:a16="http://schemas.microsoft.com/office/drawing/2014/main" xmlns="" id="{8932C9CE-24F7-45DF-A40C-5122DD2E15A4}"/>
            </a:ext>
          </a:extLst>
        </xdr:cNvPr>
        <xdr:cNvSpPr/>
      </xdr:nvSpPr>
      <xdr:spPr>
        <a:xfrm>
          <a:off x="9588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163830</xdr:rowOff>
    </xdr:from>
    <xdr:to>
      <xdr:col>55</xdr:col>
      <xdr:colOff>0</xdr:colOff>
      <xdr:row>103</xdr:row>
      <xdr:rowOff>3811</xdr:rowOff>
    </xdr:to>
    <xdr:cxnSp macro="">
      <xdr:nvCxnSpPr>
        <xdr:cNvPr id="482" name="直線コネクタ 481">
          <a:extLst>
            <a:ext uri="{FF2B5EF4-FFF2-40B4-BE49-F238E27FC236}">
              <a16:creationId xmlns:a16="http://schemas.microsoft.com/office/drawing/2014/main" xmlns="" id="{B04CDCB9-BEF0-4EC9-8287-2E4A0FC1141F}"/>
            </a:ext>
          </a:extLst>
        </xdr:cNvPr>
        <xdr:cNvCxnSpPr/>
      </xdr:nvCxnSpPr>
      <xdr:spPr>
        <a:xfrm flipV="1">
          <a:off x="9639300" y="176517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135889</xdr:rowOff>
    </xdr:from>
    <xdr:to>
      <xdr:col>46</xdr:col>
      <xdr:colOff>38100</xdr:colOff>
      <xdr:row>103</xdr:row>
      <xdr:rowOff>66039</xdr:rowOff>
    </xdr:to>
    <xdr:sp macro="" textlink="">
      <xdr:nvSpPr>
        <xdr:cNvPr id="483" name="楕円 482">
          <a:extLst>
            <a:ext uri="{FF2B5EF4-FFF2-40B4-BE49-F238E27FC236}">
              <a16:creationId xmlns:a16="http://schemas.microsoft.com/office/drawing/2014/main" xmlns="" id="{14A02195-1A01-4612-85A3-4C35A23ABA80}"/>
            </a:ext>
          </a:extLst>
        </xdr:cNvPr>
        <xdr:cNvSpPr/>
      </xdr:nvSpPr>
      <xdr:spPr>
        <a:xfrm>
          <a:off x="8699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3811</xdr:rowOff>
    </xdr:from>
    <xdr:to>
      <xdr:col>50</xdr:col>
      <xdr:colOff>114300</xdr:colOff>
      <xdr:row>103</xdr:row>
      <xdr:rowOff>15239</xdr:rowOff>
    </xdr:to>
    <xdr:cxnSp macro="">
      <xdr:nvCxnSpPr>
        <xdr:cNvPr id="484" name="直線コネクタ 483">
          <a:extLst>
            <a:ext uri="{FF2B5EF4-FFF2-40B4-BE49-F238E27FC236}">
              <a16:creationId xmlns:a16="http://schemas.microsoft.com/office/drawing/2014/main" xmlns="" id="{3372DDF4-3877-4D28-A972-4BEBCE7323BC}"/>
            </a:ext>
          </a:extLst>
        </xdr:cNvPr>
        <xdr:cNvCxnSpPr/>
      </xdr:nvCxnSpPr>
      <xdr:spPr>
        <a:xfrm flipV="1">
          <a:off x="8750300" y="176631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151130</xdr:rowOff>
    </xdr:from>
    <xdr:to>
      <xdr:col>41</xdr:col>
      <xdr:colOff>101600</xdr:colOff>
      <xdr:row>103</xdr:row>
      <xdr:rowOff>81280</xdr:rowOff>
    </xdr:to>
    <xdr:sp macro="" textlink="">
      <xdr:nvSpPr>
        <xdr:cNvPr id="485" name="楕円 484">
          <a:extLst>
            <a:ext uri="{FF2B5EF4-FFF2-40B4-BE49-F238E27FC236}">
              <a16:creationId xmlns:a16="http://schemas.microsoft.com/office/drawing/2014/main" xmlns="" id="{D15D6B55-A9D3-470D-B799-222B6DE257A5}"/>
            </a:ext>
          </a:extLst>
        </xdr:cNvPr>
        <xdr:cNvSpPr/>
      </xdr:nvSpPr>
      <xdr:spPr>
        <a:xfrm>
          <a:off x="781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15239</xdr:rowOff>
    </xdr:from>
    <xdr:to>
      <xdr:col>45</xdr:col>
      <xdr:colOff>177800</xdr:colOff>
      <xdr:row>103</xdr:row>
      <xdr:rowOff>30480</xdr:rowOff>
    </xdr:to>
    <xdr:cxnSp macro="">
      <xdr:nvCxnSpPr>
        <xdr:cNvPr id="486" name="直線コネクタ 485">
          <a:extLst>
            <a:ext uri="{FF2B5EF4-FFF2-40B4-BE49-F238E27FC236}">
              <a16:creationId xmlns:a16="http://schemas.microsoft.com/office/drawing/2014/main" xmlns="" id="{85F7F583-D934-45F7-AEF3-C201472C5C23}"/>
            </a:ext>
          </a:extLst>
        </xdr:cNvPr>
        <xdr:cNvCxnSpPr/>
      </xdr:nvCxnSpPr>
      <xdr:spPr>
        <a:xfrm flipV="1">
          <a:off x="7861300" y="176745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158750</xdr:rowOff>
    </xdr:from>
    <xdr:to>
      <xdr:col>36</xdr:col>
      <xdr:colOff>165100</xdr:colOff>
      <xdr:row>103</xdr:row>
      <xdr:rowOff>88900</xdr:rowOff>
    </xdr:to>
    <xdr:sp macro="" textlink="">
      <xdr:nvSpPr>
        <xdr:cNvPr id="487" name="楕円 486">
          <a:extLst>
            <a:ext uri="{FF2B5EF4-FFF2-40B4-BE49-F238E27FC236}">
              <a16:creationId xmlns:a16="http://schemas.microsoft.com/office/drawing/2014/main" xmlns="" id="{7A79B112-1FDE-4978-889A-872814876592}"/>
            </a:ext>
          </a:extLst>
        </xdr:cNvPr>
        <xdr:cNvSpPr/>
      </xdr:nvSpPr>
      <xdr:spPr>
        <a:xfrm>
          <a:off x="6921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30480</xdr:rowOff>
    </xdr:from>
    <xdr:to>
      <xdr:col>41</xdr:col>
      <xdr:colOff>50800</xdr:colOff>
      <xdr:row>103</xdr:row>
      <xdr:rowOff>38100</xdr:rowOff>
    </xdr:to>
    <xdr:cxnSp macro="">
      <xdr:nvCxnSpPr>
        <xdr:cNvPr id="488" name="直線コネクタ 487">
          <a:extLst>
            <a:ext uri="{FF2B5EF4-FFF2-40B4-BE49-F238E27FC236}">
              <a16:creationId xmlns:a16="http://schemas.microsoft.com/office/drawing/2014/main" xmlns="" id="{21B5AB82-3D00-471D-8723-E9BA304CD42A}"/>
            </a:ext>
          </a:extLst>
        </xdr:cNvPr>
        <xdr:cNvCxnSpPr/>
      </xdr:nvCxnSpPr>
      <xdr:spPr>
        <a:xfrm flipV="1">
          <a:off x="6972300" y="17689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9" name="n_1aveValue【市民会館】&#10;一人当たり面積">
          <a:extLst>
            <a:ext uri="{FF2B5EF4-FFF2-40B4-BE49-F238E27FC236}">
              <a16:creationId xmlns:a16="http://schemas.microsoft.com/office/drawing/2014/main" xmlns="" id="{2AA6FAF9-EBA0-4A5E-82A2-DC5206CE7EE3}"/>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0" name="n_2aveValue【市民会館】&#10;一人当たり面積">
          <a:extLst>
            <a:ext uri="{FF2B5EF4-FFF2-40B4-BE49-F238E27FC236}">
              <a16:creationId xmlns:a16="http://schemas.microsoft.com/office/drawing/2014/main" xmlns="" id="{13AE27E6-14A6-43AF-BE92-7A8459EBE1E5}"/>
            </a:ext>
          </a:extLst>
        </xdr:cNvPr>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91" name="n_3aveValue【市民会館】&#10;一人当たり面積">
          <a:extLst>
            <a:ext uri="{FF2B5EF4-FFF2-40B4-BE49-F238E27FC236}">
              <a16:creationId xmlns:a16="http://schemas.microsoft.com/office/drawing/2014/main" xmlns="" id="{64DC1E46-E81E-4990-AA7B-3B3DFB891BE8}"/>
            </a:ext>
          </a:extLst>
        </xdr:cNvPr>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92" name="n_4aveValue【市民会館】&#10;一人当たり面積">
          <a:extLst>
            <a:ext uri="{FF2B5EF4-FFF2-40B4-BE49-F238E27FC236}">
              <a16:creationId xmlns:a16="http://schemas.microsoft.com/office/drawing/2014/main" xmlns="" id="{3DECE364-7282-4331-BF76-C056B7D5F55A}"/>
            </a:ext>
          </a:extLst>
        </xdr:cNvPr>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71138</xdr:rowOff>
    </xdr:from>
    <xdr:ext cx="469744" cy="259045"/>
    <xdr:sp macro="" textlink="">
      <xdr:nvSpPr>
        <xdr:cNvPr id="493" name="n_1mainValue【市民会館】&#10;一人当たり面積">
          <a:extLst>
            <a:ext uri="{FF2B5EF4-FFF2-40B4-BE49-F238E27FC236}">
              <a16:creationId xmlns:a16="http://schemas.microsoft.com/office/drawing/2014/main" xmlns="" id="{8743BA03-62E4-44DF-875A-C4720E9A8F6F}"/>
            </a:ext>
          </a:extLst>
        </xdr:cNvPr>
        <xdr:cNvSpPr txBox="1"/>
      </xdr:nvSpPr>
      <xdr:spPr>
        <a:xfrm>
          <a:off x="9391727"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82566</xdr:rowOff>
    </xdr:from>
    <xdr:ext cx="469744" cy="259045"/>
    <xdr:sp macro="" textlink="">
      <xdr:nvSpPr>
        <xdr:cNvPr id="494" name="n_2mainValue【市民会館】&#10;一人当たり面積">
          <a:extLst>
            <a:ext uri="{FF2B5EF4-FFF2-40B4-BE49-F238E27FC236}">
              <a16:creationId xmlns:a16="http://schemas.microsoft.com/office/drawing/2014/main" xmlns="" id="{FCF0D2CC-34BF-49FA-9A1F-77B04632B3DB}"/>
            </a:ext>
          </a:extLst>
        </xdr:cNvPr>
        <xdr:cNvSpPr txBox="1"/>
      </xdr:nvSpPr>
      <xdr:spPr>
        <a:xfrm>
          <a:off x="8515427"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97807</xdr:rowOff>
    </xdr:from>
    <xdr:ext cx="469744" cy="259045"/>
    <xdr:sp macro="" textlink="">
      <xdr:nvSpPr>
        <xdr:cNvPr id="495" name="n_3mainValue【市民会館】&#10;一人当たり面積">
          <a:extLst>
            <a:ext uri="{FF2B5EF4-FFF2-40B4-BE49-F238E27FC236}">
              <a16:creationId xmlns:a16="http://schemas.microsoft.com/office/drawing/2014/main" xmlns="" id="{DE936211-E663-4F76-BAF9-01A5453E85DA}"/>
            </a:ext>
          </a:extLst>
        </xdr:cNvPr>
        <xdr:cNvSpPr txBox="1"/>
      </xdr:nvSpPr>
      <xdr:spPr>
        <a:xfrm>
          <a:off x="76264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105427</xdr:rowOff>
    </xdr:from>
    <xdr:ext cx="469744" cy="259045"/>
    <xdr:sp macro="" textlink="">
      <xdr:nvSpPr>
        <xdr:cNvPr id="496" name="n_4mainValue【市民会館】&#10;一人当たり面積">
          <a:extLst>
            <a:ext uri="{FF2B5EF4-FFF2-40B4-BE49-F238E27FC236}">
              <a16:creationId xmlns:a16="http://schemas.microsoft.com/office/drawing/2014/main" xmlns="" id="{59BB17B1-0AB7-4010-936F-B48F7DC5DE9D}"/>
            </a:ext>
          </a:extLst>
        </xdr:cNvPr>
        <xdr:cNvSpPr txBox="1"/>
      </xdr:nvSpPr>
      <xdr:spPr>
        <a:xfrm>
          <a:off x="67374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xmlns="" id="{D95FC241-C6C2-4862-B569-05AB1A01C82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xmlns="" id="{895BFCB8-9039-4295-B60E-B306A519997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xmlns="" id="{FD6C1AE3-C981-437C-AF80-7CC865DEFFE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xmlns="" id="{25697F16-7740-4D27-9EB7-53FF2605FB7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xmlns="" id="{25F0222A-294A-4C8B-A1A4-65539E8313E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xmlns="" id="{19D4142A-E780-47A9-ADB5-BAA4C8BF08D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xmlns="" id="{7E1B2159-4652-4953-89E1-8811B293B82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xmlns="" id="{ED7E64D6-5955-482A-B0B4-E9CBE6A86C5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xmlns="" id="{B79F0EAF-1527-4A98-965D-2B0BA4A0377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xmlns="" id="{8B36CC75-CBED-4BEE-B448-FD56FA4205C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xmlns="" id="{8AA79EB0-FB70-4C90-BC9D-E08E2DDC195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xmlns="" id="{D4A81843-6B2E-4DBC-BE7D-A1C0C476422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xmlns="" id="{5CC9B72E-1F45-48CD-8D75-1817444C25D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xmlns="" id="{1127BBCB-5E11-4F89-B6E4-745E3AC216A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xmlns="" id="{7D5B901F-D497-47C3-B927-BB016DB067F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xmlns="" id="{A04C213D-836B-4EA9-8E8B-7C92337A1D7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xmlns="" id="{86F8DBE7-0080-49B4-A659-96D96B939D4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xmlns="" id="{983435C8-31E9-4CEF-ABBB-8B7EE19F130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xmlns="" id="{DD2BAB73-F751-4CE5-8FF9-4D7F4B890B6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xmlns="" id="{A533D296-82D2-4296-9515-7FF6BA2BE17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xmlns="" id="{520CDCC1-2B2B-41F8-BD41-3927B25EEDF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xmlns="" id="{76D62773-275B-49F8-97EB-287B8A9CFAA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xmlns="" id="{52572B39-D490-42CC-8324-03DFBBF297A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xmlns="" id="{A8F630A9-C281-4C78-8812-E7E40BA8B36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a:extLst>
            <a:ext uri="{FF2B5EF4-FFF2-40B4-BE49-F238E27FC236}">
              <a16:creationId xmlns:a16="http://schemas.microsoft.com/office/drawing/2014/main" xmlns="" id="{BAEB48A0-522F-4065-BB09-F7901AACA4D0}"/>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xmlns="" id="{DE78B939-9B02-4C32-9F6A-85831CD2F7A8}"/>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a:extLst>
            <a:ext uri="{FF2B5EF4-FFF2-40B4-BE49-F238E27FC236}">
              <a16:creationId xmlns:a16="http://schemas.microsoft.com/office/drawing/2014/main" xmlns="" id="{826297C8-4BAB-4B07-A377-25658A8BAD2B}"/>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xmlns="" id="{DD62C0FB-1CAD-4651-B426-FB15767FB46D}"/>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a:extLst>
            <a:ext uri="{FF2B5EF4-FFF2-40B4-BE49-F238E27FC236}">
              <a16:creationId xmlns:a16="http://schemas.microsoft.com/office/drawing/2014/main" xmlns="" id="{7E5658BA-9195-4DCF-9D3C-739335AD298C}"/>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xmlns="" id="{6A8C735F-EE8C-4D00-BC14-D4A2D481AD42}"/>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xmlns="" id="{73945B7D-36BA-461A-A968-C438FDF17294}"/>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a:extLst>
            <a:ext uri="{FF2B5EF4-FFF2-40B4-BE49-F238E27FC236}">
              <a16:creationId xmlns:a16="http://schemas.microsoft.com/office/drawing/2014/main" xmlns="" id="{04C474E9-1245-49CE-8E81-A4C22312EAC1}"/>
            </a:ext>
          </a:extLst>
        </xdr:cNvPr>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a:extLst>
            <a:ext uri="{FF2B5EF4-FFF2-40B4-BE49-F238E27FC236}">
              <a16:creationId xmlns:a16="http://schemas.microsoft.com/office/drawing/2014/main" xmlns="" id="{4D1C4C68-F820-443F-B962-59152EB8A5F5}"/>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a:extLst>
            <a:ext uri="{FF2B5EF4-FFF2-40B4-BE49-F238E27FC236}">
              <a16:creationId xmlns:a16="http://schemas.microsoft.com/office/drawing/2014/main" xmlns="" id="{A0DF0464-5D76-45AD-B088-F02294FCCBA7}"/>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a:extLst>
            <a:ext uri="{FF2B5EF4-FFF2-40B4-BE49-F238E27FC236}">
              <a16:creationId xmlns:a16="http://schemas.microsoft.com/office/drawing/2014/main" xmlns="" id="{99E1DEB4-AB83-44DD-BAA9-FD43A094F4F8}"/>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2313185F-0C3A-4664-AA48-544EAC9B0F4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02DEDD18-96CB-4B8C-AFC0-D93F6272EC7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AC89733A-8F2C-481F-A608-9BCCD8B7F27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C9E329D9-5FB5-468A-8FD7-C23909F2D58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xmlns="" id="{AAD066B8-2F7A-4780-9FF5-02A2D62D1CB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537" name="楕円 536">
          <a:extLst>
            <a:ext uri="{FF2B5EF4-FFF2-40B4-BE49-F238E27FC236}">
              <a16:creationId xmlns:a16="http://schemas.microsoft.com/office/drawing/2014/main" xmlns="" id="{AEBB328E-8E27-4C09-870E-589AE78005F0}"/>
            </a:ext>
          </a:extLst>
        </xdr:cNvPr>
        <xdr:cNvSpPr/>
      </xdr:nvSpPr>
      <xdr:spPr>
        <a:xfrm>
          <a:off x="16268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44467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xmlns="" id="{927100B8-7E6A-4181-A914-06D386FB3709}"/>
            </a:ext>
          </a:extLst>
        </xdr:cNvPr>
        <xdr:cNvSpPr txBox="1"/>
      </xdr:nvSpPr>
      <xdr:spPr>
        <a:xfrm>
          <a:off x="16357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84455</xdr:rowOff>
    </xdr:from>
    <xdr:to>
      <xdr:col>81</xdr:col>
      <xdr:colOff>101600</xdr:colOff>
      <xdr:row>38</xdr:row>
      <xdr:rowOff>14605</xdr:rowOff>
    </xdr:to>
    <xdr:sp macro="" textlink="">
      <xdr:nvSpPr>
        <xdr:cNvPr id="539" name="楕円 538">
          <a:extLst>
            <a:ext uri="{FF2B5EF4-FFF2-40B4-BE49-F238E27FC236}">
              <a16:creationId xmlns:a16="http://schemas.microsoft.com/office/drawing/2014/main" xmlns="" id="{7A71652B-5D2F-40FD-ADE3-0C3E8F52EE32}"/>
            </a:ext>
          </a:extLst>
        </xdr:cNvPr>
        <xdr:cNvSpPr/>
      </xdr:nvSpPr>
      <xdr:spPr>
        <a:xfrm>
          <a:off x="15430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72390</xdr:rowOff>
    </xdr:from>
    <xdr:to>
      <xdr:col>85</xdr:col>
      <xdr:colOff>127000</xdr:colOff>
      <xdr:row>37</xdr:row>
      <xdr:rowOff>135255</xdr:rowOff>
    </xdr:to>
    <xdr:cxnSp macro="">
      <xdr:nvCxnSpPr>
        <xdr:cNvPr id="540" name="直線コネクタ 539">
          <a:extLst>
            <a:ext uri="{FF2B5EF4-FFF2-40B4-BE49-F238E27FC236}">
              <a16:creationId xmlns:a16="http://schemas.microsoft.com/office/drawing/2014/main" xmlns="" id="{DCB770F5-9A5B-4A74-AC90-307E0F92073E}"/>
            </a:ext>
          </a:extLst>
        </xdr:cNvPr>
        <xdr:cNvCxnSpPr/>
      </xdr:nvCxnSpPr>
      <xdr:spPr>
        <a:xfrm flipV="1">
          <a:off x="15481300" y="641604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63500</xdr:rowOff>
    </xdr:from>
    <xdr:to>
      <xdr:col>76</xdr:col>
      <xdr:colOff>165100</xdr:colOff>
      <xdr:row>36</xdr:row>
      <xdr:rowOff>165100</xdr:rowOff>
    </xdr:to>
    <xdr:sp macro="" textlink="">
      <xdr:nvSpPr>
        <xdr:cNvPr id="541" name="楕円 540">
          <a:extLst>
            <a:ext uri="{FF2B5EF4-FFF2-40B4-BE49-F238E27FC236}">
              <a16:creationId xmlns:a16="http://schemas.microsoft.com/office/drawing/2014/main" xmlns="" id="{C0D7D88E-0569-4968-B186-C41BD86C3281}"/>
            </a:ext>
          </a:extLst>
        </xdr:cNvPr>
        <xdr:cNvSpPr/>
      </xdr:nvSpPr>
      <xdr:spPr>
        <a:xfrm>
          <a:off x="1454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37</xdr:row>
      <xdr:rowOff>135255</xdr:rowOff>
    </xdr:to>
    <xdr:cxnSp macro="">
      <xdr:nvCxnSpPr>
        <xdr:cNvPr id="542" name="直線コネクタ 541">
          <a:extLst>
            <a:ext uri="{FF2B5EF4-FFF2-40B4-BE49-F238E27FC236}">
              <a16:creationId xmlns:a16="http://schemas.microsoft.com/office/drawing/2014/main" xmlns="" id="{C94EFAF7-381C-47B5-A3C6-6AFF34A9332A}"/>
            </a:ext>
          </a:extLst>
        </xdr:cNvPr>
        <xdr:cNvCxnSpPr/>
      </xdr:nvCxnSpPr>
      <xdr:spPr>
        <a:xfrm>
          <a:off x="14592300" y="628650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168275</xdr:rowOff>
    </xdr:from>
    <xdr:to>
      <xdr:col>72</xdr:col>
      <xdr:colOff>38100</xdr:colOff>
      <xdr:row>36</xdr:row>
      <xdr:rowOff>98425</xdr:rowOff>
    </xdr:to>
    <xdr:sp macro="" textlink="">
      <xdr:nvSpPr>
        <xdr:cNvPr id="543" name="楕円 542">
          <a:extLst>
            <a:ext uri="{FF2B5EF4-FFF2-40B4-BE49-F238E27FC236}">
              <a16:creationId xmlns:a16="http://schemas.microsoft.com/office/drawing/2014/main" xmlns="" id="{4953A2BB-A946-4852-906C-61A3F08BEC3D}"/>
            </a:ext>
          </a:extLst>
        </xdr:cNvPr>
        <xdr:cNvSpPr/>
      </xdr:nvSpPr>
      <xdr:spPr>
        <a:xfrm>
          <a:off x="13652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47625</xdr:rowOff>
    </xdr:from>
    <xdr:to>
      <xdr:col>76</xdr:col>
      <xdr:colOff>114300</xdr:colOff>
      <xdr:row>36</xdr:row>
      <xdr:rowOff>114300</xdr:rowOff>
    </xdr:to>
    <xdr:cxnSp macro="">
      <xdr:nvCxnSpPr>
        <xdr:cNvPr id="544" name="直線コネクタ 543">
          <a:extLst>
            <a:ext uri="{FF2B5EF4-FFF2-40B4-BE49-F238E27FC236}">
              <a16:creationId xmlns:a16="http://schemas.microsoft.com/office/drawing/2014/main" xmlns="" id="{B056C61B-BD51-4DEC-B667-C457D1EE6746}"/>
            </a:ext>
          </a:extLst>
        </xdr:cNvPr>
        <xdr:cNvCxnSpPr/>
      </xdr:nvCxnSpPr>
      <xdr:spPr>
        <a:xfrm>
          <a:off x="13703300" y="62198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103505</xdr:rowOff>
    </xdr:from>
    <xdr:to>
      <xdr:col>67</xdr:col>
      <xdr:colOff>101600</xdr:colOff>
      <xdr:row>36</xdr:row>
      <xdr:rowOff>33655</xdr:rowOff>
    </xdr:to>
    <xdr:sp macro="" textlink="">
      <xdr:nvSpPr>
        <xdr:cNvPr id="545" name="楕円 544">
          <a:extLst>
            <a:ext uri="{FF2B5EF4-FFF2-40B4-BE49-F238E27FC236}">
              <a16:creationId xmlns:a16="http://schemas.microsoft.com/office/drawing/2014/main" xmlns="" id="{5F687839-DDF5-4840-A0D3-BD9A46D5FA88}"/>
            </a:ext>
          </a:extLst>
        </xdr:cNvPr>
        <xdr:cNvSpPr/>
      </xdr:nvSpPr>
      <xdr:spPr>
        <a:xfrm>
          <a:off x="12763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154305</xdr:rowOff>
    </xdr:from>
    <xdr:to>
      <xdr:col>71</xdr:col>
      <xdr:colOff>177800</xdr:colOff>
      <xdr:row>36</xdr:row>
      <xdr:rowOff>47625</xdr:rowOff>
    </xdr:to>
    <xdr:cxnSp macro="">
      <xdr:nvCxnSpPr>
        <xdr:cNvPr id="546" name="直線コネクタ 545">
          <a:extLst>
            <a:ext uri="{FF2B5EF4-FFF2-40B4-BE49-F238E27FC236}">
              <a16:creationId xmlns:a16="http://schemas.microsoft.com/office/drawing/2014/main" xmlns="" id="{12FA93AC-E963-4192-81DE-B5F31D7E5C6C}"/>
            </a:ext>
          </a:extLst>
        </xdr:cNvPr>
        <xdr:cNvCxnSpPr/>
      </xdr:nvCxnSpPr>
      <xdr:spPr>
        <a:xfrm>
          <a:off x="12814300" y="61550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xmlns="" id="{8BB3DC2E-1F97-487B-AD60-C5B6E64D0B79}"/>
            </a:ext>
          </a:extLst>
        </xdr:cNvPr>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xmlns="" id="{C491E4E7-55B5-4057-9DDC-C167665B84C2}"/>
            </a:ext>
          </a:extLst>
        </xdr:cNvPr>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xmlns="" id="{1F0899A2-7CFB-4C9E-BD84-9C8C99E4C423}"/>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xmlns="" id="{A3B3812A-118A-4A86-BCEE-2DD8A8F68091}"/>
            </a:ext>
          </a:extLst>
        </xdr:cNvPr>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5732</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xmlns="" id="{2320EC8A-5249-4214-8B89-C5C0109C0F4A}"/>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10177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xmlns="" id="{44FEF46C-90BD-47D7-807A-1CACC01D2CA3}"/>
            </a:ext>
          </a:extLst>
        </xdr:cNvPr>
        <xdr:cNvSpPr txBox="1"/>
      </xdr:nvSpPr>
      <xdr:spPr>
        <a:xfrm>
          <a:off x="14389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114952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xmlns="" id="{CFAFF3A2-C732-40C6-8F69-9036B3A6507C}"/>
            </a:ext>
          </a:extLst>
        </xdr:cNvPr>
        <xdr:cNvSpPr txBox="1"/>
      </xdr:nvSpPr>
      <xdr:spPr>
        <a:xfrm>
          <a:off x="13500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50182</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xmlns="" id="{C86CED01-7074-4451-901C-1EF232285883}"/>
            </a:ext>
          </a:extLst>
        </xdr:cNvPr>
        <xdr:cNvSpPr txBox="1"/>
      </xdr:nvSpPr>
      <xdr:spPr>
        <a:xfrm>
          <a:off x="12611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xmlns="" id="{F250A70D-02CC-42AF-AB26-BF124F78105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xmlns="" id="{36E9A6F2-3AF1-4AEF-9BC5-2FE8C80D939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xmlns="" id="{6DEEE61A-0CFB-423F-85B9-822EEAE17DB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xmlns="" id="{5C60492D-75E7-4F7F-9897-48412C86F69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xmlns="" id="{9400E7DE-722A-475A-9665-1D73B7039F7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xmlns="" id="{9BF4A147-69A4-4A9E-B429-2BFED7A694D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xmlns="" id="{0E53B137-1C3C-4F9E-A5CA-50949A3F47B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xmlns="" id="{751A592A-F9A5-49D7-81B5-44960A2286E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xmlns="" id="{5C3E3CE3-1C69-4219-AAEB-12D18E67A9D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xmlns="" id="{7C4A1D05-0EAE-41B8-AFCB-69EC77307D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xmlns="" id="{8AE5E5CD-6194-4F80-AD15-D5497DBBBF4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xmlns="" id="{67035409-A08F-4B23-BD17-46AE5164B70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xmlns="" id="{99BC59D8-D3EC-4D2D-A369-A6735FCEB56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xmlns="" id="{09DC32A8-A0D6-43C5-88A0-513E36185B09}"/>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xmlns="" id="{5035BB83-A3BF-40FE-9666-E764B11F073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xmlns="" id="{AD7247A6-A714-45DB-ADCA-45E555B7121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xmlns="" id="{6D6C1D55-8E05-4A19-AEDC-8096ECEE090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xmlns="" id="{B2E33DF0-4816-4C36-96BF-35630327193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xmlns="" id="{1348AFCB-072C-4702-ADF2-8F625D56C6A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xmlns="" id="{A8AB201F-953F-44E5-A6F4-1FE3D99D319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xmlns="" id="{3DD7D583-1BCC-451A-9830-F21182FEC68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a:extLst>
            <a:ext uri="{FF2B5EF4-FFF2-40B4-BE49-F238E27FC236}">
              <a16:creationId xmlns:a16="http://schemas.microsoft.com/office/drawing/2014/main" xmlns="" id="{DB0C5C40-B376-4747-B255-15036771F063}"/>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xmlns="" id="{B4A8C853-3C7D-4B8A-910B-FFB6155BE085}"/>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a:extLst>
            <a:ext uri="{FF2B5EF4-FFF2-40B4-BE49-F238E27FC236}">
              <a16:creationId xmlns:a16="http://schemas.microsoft.com/office/drawing/2014/main" xmlns="" id="{1AE71F74-69CF-4618-8123-E9A2E0AFEEB1}"/>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xmlns="" id="{771BAE1C-2272-436A-BCC1-895B6FA6BD5B}"/>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a:extLst>
            <a:ext uri="{FF2B5EF4-FFF2-40B4-BE49-F238E27FC236}">
              <a16:creationId xmlns:a16="http://schemas.microsoft.com/office/drawing/2014/main" xmlns="" id="{72937F85-4665-47CB-9491-0F07B57B52FE}"/>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xmlns="" id="{C1BDB5B4-D6C3-4A8F-9210-44DAF18CA96C}"/>
            </a:ext>
          </a:extLst>
        </xdr:cNvPr>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a:extLst>
            <a:ext uri="{FF2B5EF4-FFF2-40B4-BE49-F238E27FC236}">
              <a16:creationId xmlns:a16="http://schemas.microsoft.com/office/drawing/2014/main" xmlns="" id="{244129A8-B545-44AE-9585-44D943E23018}"/>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a:extLst>
            <a:ext uri="{FF2B5EF4-FFF2-40B4-BE49-F238E27FC236}">
              <a16:creationId xmlns:a16="http://schemas.microsoft.com/office/drawing/2014/main" xmlns="" id="{11859FBB-9D6E-449E-AA4E-85C5C4DECD57}"/>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a:extLst>
            <a:ext uri="{FF2B5EF4-FFF2-40B4-BE49-F238E27FC236}">
              <a16:creationId xmlns:a16="http://schemas.microsoft.com/office/drawing/2014/main" xmlns="" id="{221F81A2-B7E5-477E-822B-D153CD2D8D3E}"/>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a:extLst>
            <a:ext uri="{FF2B5EF4-FFF2-40B4-BE49-F238E27FC236}">
              <a16:creationId xmlns:a16="http://schemas.microsoft.com/office/drawing/2014/main" xmlns="" id="{0D91B905-9E51-4738-A994-95529ABCB0C3}"/>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a:extLst>
            <a:ext uri="{FF2B5EF4-FFF2-40B4-BE49-F238E27FC236}">
              <a16:creationId xmlns:a16="http://schemas.microsoft.com/office/drawing/2014/main" xmlns="" id="{516694AB-A332-4B31-9C41-F2EC0344F46C}"/>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F468E60F-1C39-47C7-B24B-0DBC1EA107F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BCB29748-6BF5-4D01-BC6D-B7A8AC8A436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9845DC8B-6529-47AA-B8E5-0CED434F0DC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A636C4CA-9537-4D27-B7FF-71E5D8FE3D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BAD03BA5-C26B-45DA-AB65-0931D2769A5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16645</xdr:rowOff>
    </xdr:from>
    <xdr:to>
      <xdr:col>116</xdr:col>
      <xdr:colOff>114300</xdr:colOff>
      <xdr:row>40</xdr:row>
      <xdr:rowOff>118245</xdr:rowOff>
    </xdr:to>
    <xdr:sp macro="" textlink="">
      <xdr:nvSpPr>
        <xdr:cNvPr id="592" name="楕円 591">
          <a:extLst>
            <a:ext uri="{FF2B5EF4-FFF2-40B4-BE49-F238E27FC236}">
              <a16:creationId xmlns:a16="http://schemas.microsoft.com/office/drawing/2014/main" xmlns="" id="{81F1EDF2-A8E2-46EA-8690-38016DF3310C}"/>
            </a:ext>
          </a:extLst>
        </xdr:cNvPr>
        <xdr:cNvSpPr/>
      </xdr:nvSpPr>
      <xdr:spPr>
        <a:xfrm>
          <a:off x="22110700" y="687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166522</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xmlns="" id="{E5797CC3-2CB2-4A34-91B1-EE77027EC537}"/>
            </a:ext>
          </a:extLst>
        </xdr:cNvPr>
        <xdr:cNvSpPr txBox="1"/>
      </xdr:nvSpPr>
      <xdr:spPr>
        <a:xfrm>
          <a:off x="22199600" y="685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17107</xdr:rowOff>
    </xdr:from>
    <xdr:to>
      <xdr:col>112</xdr:col>
      <xdr:colOff>38100</xdr:colOff>
      <xdr:row>40</xdr:row>
      <xdr:rowOff>118707</xdr:rowOff>
    </xdr:to>
    <xdr:sp macro="" textlink="">
      <xdr:nvSpPr>
        <xdr:cNvPr id="594" name="楕円 593">
          <a:extLst>
            <a:ext uri="{FF2B5EF4-FFF2-40B4-BE49-F238E27FC236}">
              <a16:creationId xmlns:a16="http://schemas.microsoft.com/office/drawing/2014/main" xmlns="" id="{D6957AA5-2C47-45BD-A9AA-A69823C8D299}"/>
            </a:ext>
          </a:extLst>
        </xdr:cNvPr>
        <xdr:cNvSpPr/>
      </xdr:nvSpPr>
      <xdr:spPr>
        <a:xfrm>
          <a:off x="21272500" y="68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67445</xdr:rowOff>
    </xdr:from>
    <xdr:to>
      <xdr:col>116</xdr:col>
      <xdr:colOff>63500</xdr:colOff>
      <xdr:row>40</xdr:row>
      <xdr:rowOff>67907</xdr:rowOff>
    </xdr:to>
    <xdr:cxnSp macro="">
      <xdr:nvCxnSpPr>
        <xdr:cNvPr id="595" name="直線コネクタ 594">
          <a:extLst>
            <a:ext uri="{FF2B5EF4-FFF2-40B4-BE49-F238E27FC236}">
              <a16:creationId xmlns:a16="http://schemas.microsoft.com/office/drawing/2014/main" xmlns="" id="{552570E9-ECB3-4CA8-A440-BA30E5C9F509}"/>
            </a:ext>
          </a:extLst>
        </xdr:cNvPr>
        <xdr:cNvCxnSpPr/>
      </xdr:nvCxnSpPr>
      <xdr:spPr>
        <a:xfrm flipV="1">
          <a:off x="21323300" y="6925445"/>
          <a:ext cx="8382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19324</xdr:rowOff>
    </xdr:from>
    <xdr:to>
      <xdr:col>107</xdr:col>
      <xdr:colOff>101600</xdr:colOff>
      <xdr:row>40</xdr:row>
      <xdr:rowOff>120924</xdr:rowOff>
    </xdr:to>
    <xdr:sp macro="" textlink="">
      <xdr:nvSpPr>
        <xdr:cNvPr id="596" name="楕円 595">
          <a:extLst>
            <a:ext uri="{FF2B5EF4-FFF2-40B4-BE49-F238E27FC236}">
              <a16:creationId xmlns:a16="http://schemas.microsoft.com/office/drawing/2014/main" xmlns="" id="{C0459247-971C-4872-9488-909D0BCACBAB}"/>
            </a:ext>
          </a:extLst>
        </xdr:cNvPr>
        <xdr:cNvSpPr/>
      </xdr:nvSpPr>
      <xdr:spPr>
        <a:xfrm>
          <a:off x="20383500" y="68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67907</xdr:rowOff>
    </xdr:from>
    <xdr:to>
      <xdr:col>111</xdr:col>
      <xdr:colOff>177800</xdr:colOff>
      <xdr:row>40</xdr:row>
      <xdr:rowOff>70124</xdr:rowOff>
    </xdr:to>
    <xdr:cxnSp macro="">
      <xdr:nvCxnSpPr>
        <xdr:cNvPr id="597" name="直線コネクタ 596">
          <a:extLst>
            <a:ext uri="{FF2B5EF4-FFF2-40B4-BE49-F238E27FC236}">
              <a16:creationId xmlns:a16="http://schemas.microsoft.com/office/drawing/2014/main" xmlns="" id="{E2E08505-1617-4BA3-B81E-56F417696254}"/>
            </a:ext>
          </a:extLst>
        </xdr:cNvPr>
        <xdr:cNvCxnSpPr/>
      </xdr:nvCxnSpPr>
      <xdr:spPr>
        <a:xfrm flipV="1">
          <a:off x="20434300" y="6925907"/>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11730</xdr:rowOff>
    </xdr:from>
    <xdr:to>
      <xdr:col>102</xdr:col>
      <xdr:colOff>165100</xdr:colOff>
      <xdr:row>40</xdr:row>
      <xdr:rowOff>113330</xdr:rowOff>
    </xdr:to>
    <xdr:sp macro="" textlink="">
      <xdr:nvSpPr>
        <xdr:cNvPr id="598" name="楕円 597">
          <a:extLst>
            <a:ext uri="{FF2B5EF4-FFF2-40B4-BE49-F238E27FC236}">
              <a16:creationId xmlns:a16="http://schemas.microsoft.com/office/drawing/2014/main" xmlns="" id="{5361432B-57DB-43D4-80CF-A28DB75DFF19}"/>
            </a:ext>
          </a:extLst>
        </xdr:cNvPr>
        <xdr:cNvSpPr/>
      </xdr:nvSpPr>
      <xdr:spPr>
        <a:xfrm>
          <a:off x="19494500" y="68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62530</xdr:rowOff>
    </xdr:from>
    <xdr:to>
      <xdr:col>107</xdr:col>
      <xdr:colOff>50800</xdr:colOff>
      <xdr:row>40</xdr:row>
      <xdr:rowOff>70124</xdr:rowOff>
    </xdr:to>
    <xdr:cxnSp macro="">
      <xdr:nvCxnSpPr>
        <xdr:cNvPr id="599" name="直線コネクタ 598">
          <a:extLst>
            <a:ext uri="{FF2B5EF4-FFF2-40B4-BE49-F238E27FC236}">
              <a16:creationId xmlns:a16="http://schemas.microsoft.com/office/drawing/2014/main" xmlns="" id="{FDECBBE8-D676-4D9A-A8B9-366F7016475F}"/>
            </a:ext>
          </a:extLst>
        </xdr:cNvPr>
        <xdr:cNvCxnSpPr/>
      </xdr:nvCxnSpPr>
      <xdr:spPr>
        <a:xfrm>
          <a:off x="19545300" y="6920530"/>
          <a:ext cx="8890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20302</xdr:rowOff>
    </xdr:from>
    <xdr:to>
      <xdr:col>98</xdr:col>
      <xdr:colOff>38100</xdr:colOff>
      <xdr:row>40</xdr:row>
      <xdr:rowOff>121902</xdr:rowOff>
    </xdr:to>
    <xdr:sp macro="" textlink="">
      <xdr:nvSpPr>
        <xdr:cNvPr id="600" name="楕円 599">
          <a:extLst>
            <a:ext uri="{FF2B5EF4-FFF2-40B4-BE49-F238E27FC236}">
              <a16:creationId xmlns:a16="http://schemas.microsoft.com/office/drawing/2014/main" xmlns="" id="{5EB27105-B6BF-444E-921E-8B350595DEA6}"/>
            </a:ext>
          </a:extLst>
        </xdr:cNvPr>
        <xdr:cNvSpPr/>
      </xdr:nvSpPr>
      <xdr:spPr>
        <a:xfrm>
          <a:off x="18605500" y="68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62530</xdr:rowOff>
    </xdr:from>
    <xdr:to>
      <xdr:col>102</xdr:col>
      <xdr:colOff>114300</xdr:colOff>
      <xdr:row>40</xdr:row>
      <xdr:rowOff>71102</xdr:rowOff>
    </xdr:to>
    <xdr:cxnSp macro="">
      <xdr:nvCxnSpPr>
        <xdr:cNvPr id="601" name="直線コネクタ 600">
          <a:extLst>
            <a:ext uri="{FF2B5EF4-FFF2-40B4-BE49-F238E27FC236}">
              <a16:creationId xmlns:a16="http://schemas.microsoft.com/office/drawing/2014/main" xmlns="" id="{5B8CF775-A97B-482A-B458-DB577CA37A00}"/>
            </a:ext>
          </a:extLst>
        </xdr:cNvPr>
        <xdr:cNvCxnSpPr/>
      </xdr:nvCxnSpPr>
      <xdr:spPr>
        <a:xfrm flipV="1">
          <a:off x="18656300" y="692053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xmlns="" id="{8FCE5666-32D7-4E2E-B66C-C37FC7A50122}"/>
            </a:ext>
          </a:extLst>
        </xdr:cNvPr>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xmlns="" id="{5E15AB5B-5801-4E5B-81CA-04210EFDA735}"/>
            </a:ext>
          </a:extLst>
        </xdr:cNvPr>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xmlns="" id="{8F2037E6-A2E5-4E1A-A655-7AB86E0FED27}"/>
            </a:ext>
          </a:extLst>
        </xdr:cNvPr>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xmlns="" id="{3A40DB89-A712-4588-A1A4-FA46554D7D81}"/>
            </a:ext>
          </a:extLst>
        </xdr:cNvPr>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109834</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xmlns="" id="{421D074C-2868-41C3-A3C8-47E94DCA1CAC}"/>
            </a:ext>
          </a:extLst>
        </xdr:cNvPr>
        <xdr:cNvSpPr txBox="1"/>
      </xdr:nvSpPr>
      <xdr:spPr>
        <a:xfrm>
          <a:off x="21043411" y="696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112051</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xmlns="" id="{07199346-4682-402F-BF6E-1309D2D6804D}"/>
            </a:ext>
          </a:extLst>
        </xdr:cNvPr>
        <xdr:cNvSpPr txBox="1"/>
      </xdr:nvSpPr>
      <xdr:spPr>
        <a:xfrm>
          <a:off x="20167111" y="69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104457</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xmlns="" id="{E5923832-091A-4E76-9BD7-71238DCF029E}"/>
            </a:ext>
          </a:extLst>
        </xdr:cNvPr>
        <xdr:cNvSpPr txBox="1"/>
      </xdr:nvSpPr>
      <xdr:spPr>
        <a:xfrm>
          <a:off x="19278111" y="696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113029</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xmlns="" id="{ACFB04A2-251D-421C-BF7C-587B35457D8B}"/>
            </a:ext>
          </a:extLst>
        </xdr:cNvPr>
        <xdr:cNvSpPr txBox="1"/>
      </xdr:nvSpPr>
      <xdr:spPr>
        <a:xfrm>
          <a:off x="18389111" y="697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xmlns="" id="{20B1C118-620C-4167-A667-B89AC620E6A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xmlns="" id="{6144CB3D-4339-4481-B12E-7D86914C4A7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xmlns="" id="{2DE9BD44-7CAC-46F7-BBB1-9F79051CBF5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xmlns="" id="{DA365592-10AB-45F2-B7DA-9CCFD0BA65C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xmlns="" id="{4C47FF9B-014E-4626-8B83-F07ED0FC436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xmlns="" id="{7C58A442-68E1-46A7-BA66-87E503F2BD8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xmlns="" id="{FE8B62F6-5EC9-46C2-9A5C-95DC32D4BC8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xmlns="" id="{32EF1625-D4BE-4BB7-A18E-304C5354B9C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xmlns="" id="{919AA614-E2FA-49D7-8384-169FB8A176E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xmlns="" id="{A7BA3727-B806-4D72-BF35-40673A984D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xmlns="" id="{2180B0E4-6E0C-4DAD-8F41-B8389FA714F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xmlns="" id="{48B5BA59-0BC6-4B77-A629-CD469737CFC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a:extLst>
            <a:ext uri="{FF2B5EF4-FFF2-40B4-BE49-F238E27FC236}">
              <a16:creationId xmlns:a16="http://schemas.microsoft.com/office/drawing/2014/main" xmlns="" id="{1FF144F0-1F5C-4A86-B934-ED27D632A09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xmlns="" id="{F8C48A02-66F8-4F0E-970D-01028E20B29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xmlns="" id="{5EF09EFC-F6B6-426B-B43E-991171B7964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xmlns="" id="{DDE16C23-D9DD-4DB0-AB8B-729BA157F3D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xmlns="" id="{792FE4E4-5EBB-49FD-9BDE-DAE7E661D32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xmlns="" id="{CC4365A3-D062-4CF2-BD72-F87A2032C67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xmlns="" id="{20C11A2A-44DA-471F-B2E3-3DE3CF903D7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xmlns="" id="{AC9B4342-2003-4BEF-ACCE-0CC56725DCE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a:extLst>
            <a:ext uri="{FF2B5EF4-FFF2-40B4-BE49-F238E27FC236}">
              <a16:creationId xmlns:a16="http://schemas.microsoft.com/office/drawing/2014/main" xmlns="" id="{6AD95228-422F-4325-80C3-6B283623DBB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xmlns="" id="{357B781C-8F32-4122-87FC-135A40F1ED3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a:extLst>
            <a:ext uri="{FF2B5EF4-FFF2-40B4-BE49-F238E27FC236}">
              <a16:creationId xmlns:a16="http://schemas.microsoft.com/office/drawing/2014/main" xmlns="" id="{A6E7FBB4-373F-440F-83E9-84090BC4181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xmlns="" id="{F9D75D0D-3100-45A0-8B65-7B21644828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a:extLst>
            <a:ext uri="{FF2B5EF4-FFF2-40B4-BE49-F238E27FC236}">
              <a16:creationId xmlns:a16="http://schemas.microsoft.com/office/drawing/2014/main" xmlns="" id="{B299D969-B7A1-47A9-9AE1-60167265A74B}"/>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xmlns="" id="{7D705F27-D246-4796-8C32-D6160BBD2A2A}"/>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a:extLst>
            <a:ext uri="{FF2B5EF4-FFF2-40B4-BE49-F238E27FC236}">
              <a16:creationId xmlns:a16="http://schemas.microsoft.com/office/drawing/2014/main" xmlns="" id="{976C3906-E252-4475-8A71-FA02B8A69576}"/>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xmlns="" id="{14727EAB-13AB-4B73-B369-39C5CCD0365D}"/>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a:extLst>
            <a:ext uri="{FF2B5EF4-FFF2-40B4-BE49-F238E27FC236}">
              <a16:creationId xmlns:a16="http://schemas.microsoft.com/office/drawing/2014/main" xmlns="" id="{12923D5D-745C-4CFD-AB88-27CABB10B28D}"/>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xmlns="" id="{D9A39D1B-ADE8-4D50-BA94-FFB443803E06}"/>
            </a:ext>
          </a:extLst>
        </xdr:cNvPr>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a:extLst>
            <a:ext uri="{FF2B5EF4-FFF2-40B4-BE49-F238E27FC236}">
              <a16:creationId xmlns:a16="http://schemas.microsoft.com/office/drawing/2014/main" xmlns="" id="{22323A45-7F9C-44F9-994E-35C55146734F}"/>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a:extLst>
            <a:ext uri="{FF2B5EF4-FFF2-40B4-BE49-F238E27FC236}">
              <a16:creationId xmlns:a16="http://schemas.microsoft.com/office/drawing/2014/main" xmlns="" id="{8815006F-FF16-4196-8C43-203E4B5D7199}"/>
            </a:ext>
          </a:extLst>
        </xdr:cNvPr>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a:extLst>
            <a:ext uri="{FF2B5EF4-FFF2-40B4-BE49-F238E27FC236}">
              <a16:creationId xmlns:a16="http://schemas.microsoft.com/office/drawing/2014/main" xmlns="" id="{E0E46EB2-418B-48B3-A7BF-9BC92A82DCA8}"/>
            </a:ext>
          </a:extLst>
        </xdr:cNvPr>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a:extLst>
            <a:ext uri="{FF2B5EF4-FFF2-40B4-BE49-F238E27FC236}">
              <a16:creationId xmlns:a16="http://schemas.microsoft.com/office/drawing/2014/main" xmlns="" id="{6DCF23A6-BFE4-4067-9C49-439E95047870}"/>
            </a:ext>
          </a:extLst>
        </xdr:cNvPr>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a:extLst>
            <a:ext uri="{FF2B5EF4-FFF2-40B4-BE49-F238E27FC236}">
              <a16:creationId xmlns:a16="http://schemas.microsoft.com/office/drawing/2014/main" xmlns="" id="{F321AA1F-D774-4441-AA43-C374D50E6963}"/>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3BEB2F9F-D2DF-4FFE-9D3C-B9422F050FD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81BFC7C7-C325-4C31-BFA3-A54E00DAEE3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E88F4C59-40CB-45AC-83E0-F0B84D8C9A0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A1166AE1-6B98-4FB9-B374-B135BD350B6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426A5534-EF23-46A6-A35C-6943AB412CB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650" name="楕円 649">
          <a:extLst>
            <a:ext uri="{FF2B5EF4-FFF2-40B4-BE49-F238E27FC236}">
              <a16:creationId xmlns:a16="http://schemas.microsoft.com/office/drawing/2014/main" xmlns="" id="{F995C579-6618-4348-9772-AE13C4F5362F}"/>
            </a:ext>
          </a:extLst>
        </xdr:cNvPr>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87647</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xmlns="" id="{7D1D116F-96B4-4FF8-B082-B4D41BB09BEB}"/>
            </a:ext>
          </a:extLst>
        </xdr:cNvPr>
        <xdr:cNvSpPr txBox="1"/>
      </xdr:nvSpPr>
      <xdr:spPr>
        <a:xfrm>
          <a:off x="16357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67310</xdr:rowOff>
    </xdr:from>
    <xdr:to>
      <xdr:col>81</xdr:col>
      <xdr:colOff>101600</xdr:colOff>
      <xdr:row>59</xdr:row>
      <xdr:rowOff>168910</xdr:rowOff>
    </xdr:to>
    <xdr:sp macro="" textlink="">
      <xdr:nvSpPr>
        <xdr:cNvPr id="652" name="楕円 651">
          <a:extLst>
            <a:ext uri="{FF2B5EF4-FFF2-40B4-BE49-F238E27FC236}">
              <a16:creationId xmlns:a16="http://schemas.microsoft.com/office/drawing/2014/main" xmlns="" id="{C7ADCADD-10BE-47CF-9CEA-79C9A9C46273}"/>
            </a:ext>
          </a:extLst>
        </xdr:cNvPr>
        <xdr:cNvSpPr/>
      </xdr:nvSpPr>
      <xdr:spPr>
        <a:xfrm>
          <a:off x="15430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118110</xdr:rowOff>
    </xdr:from>
    <xdr:to>
      <xdr:col>85</xdr:col>
      <xdr:colOff>127000</xdr:colOff>
      <xdr:row>59</xdr:row>
      <xdr:rowOff>160020</xdr:rowOff>
    </xdr:to>
    <xdr:cxnSp macro="">
      <xdr:nvCxnSpPr>
        <xdr:cNvPr id="653" name="直線コネクタ 652">
          <a:extLst>
            <a:ext uri="{FF2B5EF4-FFF2-40B4-BE49-F238E27FC236}">
              <a16:creationId xmlns:a16="http://schemas.microsoft.com/office/drawing/2014/main" xmlns="" id="{15A8AD1C-4CBA-4A36-8FFF-75851444636F}"/>
            </a:ext>
          </a:extLst>
        </xdr:cNvPr>
        <xdr:cNvCxnSpPr/>
      </xdr:nvCxnSpPr>
      <xdr:spPr>
        <a:xfrm>
          <a:off x="15481300" y="102336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25400</xdr:rowOff>
    </xdr:from>
    <xdr:to>
      <xdr:col>76</xdr:col>
      <xdr:colOff>165100</xdr:colOff>
      <xdr:row>59</xdr:row>
      <xdr:rowOff>127000</xdr:rowOff>
    </xdr:to>
    <xdr:sp macro="" textlink="">
      <xdr:nvSpPr>
        <xdr:cNvPr id="654" name="楕円 653">
          <a:extLst>
            <a:ext uri="{FF2B5EF4-FFF2-40B4-BE49-F238E27FC236}">
              <a16:creationId xmlns:a16="http://schemas.microsoft.com/office/drawing/2014/main" xmlns="" id="{47383338-31AA-46F5-B3B6-120ED976A8A5}"/>
            </a:ext>
          </a:extLst>
        </xdr:cNvPr>
        <xdr:cNvSpPr/>
      </xdr:nvSpPr>
      <xdr:spPr>
        <a:xfrm>
          <a:off x="14541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59</xdr:row>
      <xdr:rowOff>118110</xdr:rowOff>
    </xdr:to>
    <xdr:cxnSp macro="">
      <xdr:nvCxnSpPr>
        <xdr:cNvPr id="655" name="直線コネクタ 654">
          <a:extLst>
            <a:ext uri="{FF2B5EF4-FFF2-40B4-BE49-F238E27FC236}">
              <a16:creationId xmlns:a16="http://schemas.microsoft.com/office/drawing/2014/main" xmlns="" id="{54FA38E9-43A8-4500-8CA5-7A5C7153AA4B}"/>
            </a:ext>
          </a:extLst>
        </xdr:cNvPr>
        <xdr:cNvCxnSpPr/>
      </xdr:nvCxnSpPr>
      <xdr:spPr>
        <a:xfrm>
          <a:off x="14592300" y="10191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56" name="楕円 655">
          <a:extLst>
            <a:ext uri="{FF2B5EF4-FFF2-40B4-BE49-F238E27FC236}">
              <a16:creationId xmlns:a16="http://schemas.microsoft.com/office/drawing/2014/main" xmlns="" id="{A116BAF7-DD2F-450F-A85F-E0BFDCA21DDD}"/>
            </a:ext>
          </a:extLst>
        </xdr:cNvPr>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76200</xdr:rowOff>
    </xdr:to>
    <xdr:cxnSp macro="">
      <xdr:nvCxnSpPr>
        <xdr:cNvPr id="657" name="直線コネクタ 656">
          <a:extLst>
            <a:ext uri="{FF2B5EF4-FFF2-40B4-BE49-F238E27FC236}">
              <a16:creationId xmlns:a16="http://schemas.microsoft.com/office/drawing/2014/main" xmlns="" id="{CBF6D149-9EC4-445F-8535-5AE19113A5ED}"/>
            </a:ext>
          </a:extLst>
        </xdr:cNvPr>
        <xdr:cNvCxnSpPr/>
      </xdr:nvCxnSpPr>
      <xdr:spPr>
        <a:xfrm>
          <a:off x="13703300" y="10149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113030</xdr:rowOff>
    </xdr:from>
    <xdr:to>
      <xdr:col>67</xdr:col>
      <xdr:colOff>101600</xdr:colOff>
      <xdr:row>59</xdr:row>
      <xdr:rowOff>43180</xdr:rowOff>
    </xdr:to>
    <xdr:sp macro="" textlink="">
      <xdr:nvSpPr>
        <xdr:cNvPr id="658" name="楕円 657">
          <a:extLst>
            <a:ext uri="{FF2B5EF4-FFF2-40B4-BE49-F238E27FC236}">
              <a16:creationId xmlns:a16="http://schemas.microsoft.com/office/drawing/2014/main" xmlns="" id="{4090509D-4B0F-468A-A18F-8BA4E7492E33}"/>
            </a:ext>
          </a:extLst>
        </xdr:cNvPr>
        <xdr:cNvSpPr/>
      </xdr:nvSpPr>
      <xdr:spPr>
        <a:xfrm>
          <a:off x="12763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163830</xdr:rowOff>
    </xdr:from>
    <xdr:to>
      <xdr:col>71</xdr:col>
      <xdr:colOff>177800</xdr:colOff>
      <xdr:row>59</xdr:row>
      <xdr:rowOff>34290</xdr:rowOff>
    </xdr:to>
    <xdr:cxnSp macro="">
      <xdr:nvCxnSpPr>
        <xdr:cNvPr id="659" name="直線コネクタ 658">
          <a:extLst>
            <a:ext uri="{FF2B5EF4-FFF2-40B4-BE49-F238E27FC236}">
              <a16:creationId xmlns:a16="http://schemas.microsoft.com/office/drawing/2014/main" xmlns="" id="{2A7C96AE-328F-450F-BA1B-CD4DCD05734A}"/>
            </a:ext>
          </a:extLst>
        </xdr:cNvPr>
        <xdr:cNvCxnSpPr/>
      </xdr:nvCxnSpPr>
      <xdr:spPr>
        <a:xfrm>
          <a:off x="12814300" y="10107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xmlns="" id="{EE2963E3-3269-437E-9661-A02CCB8A7C4A}"/>
            </a:ext>
          </a:extLst>
        </xdr:cNvPr>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xmlns="" id="{77057E62-D9A6-4EEA-A8C7-63B2B997A2BD}"/>
            </a:ext>
          </a:extLst>
        </xdr:cNvPr>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xmlns="" id="{51D8014A-5D05-45D3-81C3-3D327EB9881A}"/>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xmlns="" id="{71DDECF4-3FBA-40E2-AFFF-B61EE7F39852}"/>
            </a:ext>
          </a:extLst>
        </xdr:cNvPr>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160037</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xmlns="" id="{26CC53B9-80F9-4EA5-B56F-FEF9868C7EDE}"/>
            </a:ext>
          </a:extLst>
        </xdr:cNvPr>
        <xdr:cNvSpPr txBox="1"/>
      </xdr:nvSpPr>
      <xdr:spPr>
        <a:xfrm>
          <a:off x="152660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118127</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xmlns="" id="{ECAB9894-686B-4DE8-A5FE-DC5EB0B219F2}"/>
            </a:ext>
          </a:extLst>
        </xdr:cNvPr>
        <xdr:cNvSpPr txBox="1"/>
      </xdr:nvSpPr>
      <xdr:spPr>
        <a:xfrm>
          <a:off x="14389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xmlns="" id="{1CFD4BE4-F4C4-42C2-97D9-05BB118599DC}"/>
            </a:ext>
          </a:extLst>
        </xdr:cNvPr>
        <xdr:cNvSpPr txBox="1"/>
      </xdr:nvSpPr>
      <xdr:spPr>
        <a:xfrm>
          <a:off x="13500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34307</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xmlns="" id="{4F3B486D-C446-4E24-9716-8FA5295B3212}"/>
            </a:ext>
          </a:extLst>
        </xdr:cNvPr>
        <xdr:cNvSpPr txBox="1"/>
      </xdr:nvSpPr>
      <xdr:spPr>
        <a:xfrm>
          <a:off x="12611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xmlns="" id="{FFA2B49C-469B-450C-B3EF-BB8C752E846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xmlns="" id="{3735B350-EF38-41B2-84A4-D6C0CB05997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xmlns="" id="{41FBF957-8DB2-4C57-8C33-8EF1448F3F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xmlns="" id="{1A848C2F-7268-47B9-A9A1-CC9C0FB05B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xmlns="" id="{F54281D7-97FF-4562-ADB0-2C1F5832D4D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xmlns="" id="{CF5F6AFC-E5C7-4134-B6CF-243816658D8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xmlns="" id="{E1333EAD-9C8A-4C25-A851-E964A91AEE2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xmlns="" id="{EF8493EF-BBF1-4995-AC06-698E6FDD777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xmlns="" id="{331AC474-CE1C-42DA-918C-737E0CBA0D6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xmlns="" id="{A5C91141-4FB0-40F5-A276-ED9CDA5255F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xmlns="" id="{80B09378-0426-4683-A92F-8B67FAE7E3F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xmlns="" id="{3D492EFA-D975-4B9D-893A-3B1B3BE8A61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xmlns="" id="{5A3B940A-A86A-4501-87D1-088D01A2A4C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xmlns="" id="{EBEB6637-777E-49AA-B388-EDB225D0671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xmlns="" id="{C03BD1EA-92C7-4986-95A1-155F30331A1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xmlns="" id="{D29E566F-8E38-4904-9BCE-92BE3265F2B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xmlns="" id="{7E385E53-1431-46DB-A9F8-C088B62357C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xmlns="" id="{41599312-5C38-4D83-ACE6-C986F09A5E5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xmlns="" id="{D847990E-69C2-48EE-9F76-6731026F54B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xmlns="" id="{913235B8-AC99-4C71-831C-586EA549AD5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xmlns="" id="{E6B4FA0E-7653-4759-B19A-5647140009B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xmlns="" id="{ABDB1CE2-F1F6-4F08-934F-7F4559AAD00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xmlns="" id="{C2FB696A-3954-46EE-9639-5FE69036132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a:extLst>
            <a:ext uri="{FF2B5EF4-FFF2-40B4-BE49-F238E27FC236}">
              <a16:creationId xmlns:a16="http://schemas.microsoft.com/office/drawing/2014/main" xmlns="" id="{62A670AA-7FBB-4BD0-99CF-5F95C2B574CE}"/>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xmlns="" id="{7B47D9F2-557B-4398-BB6C-93A4E289974D}"/>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a:extLst>
            <a:ext uri="{FF2B5EF4-FFF2-40B4-BE49-F238E27FC236}">
              <a16:creationId xmlns:a16="http://schemas.microsoft.com/office/drawing/2014/main" xmlns="" id="{BB58CEF2-D34D-4CC4-B2C7-CA094132176B}"/>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xmlns="" id="{D5D511E4-C757-4D32-8DD4-CB7E2DD2BC29}"/>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a:extLst>
            <a:ext uri="{FF2B5EF4-FFF2-40B4-BE49-F238E27FC236}">
              <a16:creationId xmlns:a16="http://schemas.microsoft.com/office/drawing/2014/main" xmlns="" id="{F9989951-29CE-44AF-B620-899CBFEF4724}"/>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xmlns="" id="{9C7FD719-D24D-4E90-A354-F89EA7889BA5}"/>
            </a:ext>
          </a:extLst>
        </xdr:cNvPr>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a:extLst>
            <a:ext uri="{FF2B5EF4-FFF2-40B4-BE49-F238E27FC236}">
              <a16:creationId xmlns:a16="http://schemas.microsoft.com/office/drawing/2014/main" xmlns="" id="{F923C589-E4EA-4862-B57F-7690B1030F1B}"/>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a:extLst>
            <a:ext uri="{FF2B5EF4-FFF2-40B4-BE49-F238E27FC236}">
              <a16:creationId xmlns:a16="http://schemas.microsoft.com/office/drawing/2014/main" xmlns="" id="{AAA9ABEA-E0AC-4A6E-8C6F-A9C3D48D861A}"/>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a:extLst>
            <a:ext uri="{FF2B5EF4-FFF2-40B4-BE49-F238E27FC236}">
              <a16:creationId xmlns:a16="http://schemas.microsoft.com/office/drawing/2014/main" xmlns="" id="{B5CE61DB-850B-4F9D-BB65-01D14115AF32}"/>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a:extLst>
            <a:ext uri="{FF2B5EF4-FFF2-40B4-BE49-F238E27FC236}">
              <a16:creationId xmlns:a16="http://schemas.microsoft.com/office/drawing/2014/main" xmlns="" id="{73244DEF-ADDA-44FA-890F-218060E1A60A}"/>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a:extLst>
            <a:ext uri="{FF2B5EF4-FFF2-40B4-BE49-F238E27FC236}">
              <a16:creationId xmlns:a16="http://schemas.microsoft.com/office/drawing/2014/main" xmlns="" id="{29CA573A-79A6-4E82-8937-F0854D81D389}"/>
            </a:ext>
          </a:extLst>
        </xdr:cNvPr>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26CD1E3D-1FAC-4643-8405-0A6BDE5B209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C19F0B74-4CCD-4F6B-8005-99806573763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2748FF45-652F-40AD-B831-7CC270D549A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53B359A1-A81A-4D57-8782-6B6E48D2819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F1251F39-D001-4B8C-AE10-29074B3FA52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707" name="楕円 706">
          <a:extLst>
            <a:ext uri="{FF2B5EF4-FFF2-40B4-BE49-F238E27FC236}">
              <a16:creationId xmlns:a16="http://schemas.microsoft.com/office/drawing/2014/main" xmlns="" id="{26389596-8CBC-4E58-92F1-79B10D19C294}"/>
            </a:ext>
          </a:extLst>
        </xdr:cNvPr>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87647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xmlns="" id="{7E472D65-32CE-4F50-ADFC-06A290D45457}"/>
            </a:ext>
          </a:extLst>
        </xdr:cNvPr>
        <xdr:cNvSpPr txBox="1"/>
      </xdr:nvSpPr>
      <xdr:spPr>
        <a:xfrm>
          <a:off x="22199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116840</xdr:rowOff>
    </xdr:from>
    <xdr:to>
      <xdr:col>112</xdr:col>
      <xdr:colOff>38100</xdr:colOff>
      <xdr:row>63</xdr:row>
      <xdr:rowOff>46990</xdr:rowOff>
    </xdr:to>
    <xdr:sp macro="" textlink="">
      <xdr:nvSpPr>
        <xdr:cNvPr id="709" name="楕円 708">
          <a:extLst>
            <a:ext uri="{FF2B5EF4-FFF2-40B4-BE49-F238E27FC236}">
              <a16:creationId xmlns:a16="http://schemas.microsoft.com/office/drawing/2014/main" xmlns="" id="{D311A2EA-9D54-4C78-8988-B8145795E1C1}"/>
            </a:ext>
          </a:extLst>
        </xdr:cNvPr>
        <xdr:cNvSpPr/>
      </xdr:nvSpPr>
      <xdr:spPr>
        <a:xfrm>
          <a:off x="21272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167640</xdr:rowOff>
    </xdr:to>
    <xdr:cxnSp macro="">
      <xdr:nvCxnSpPr>
        <xdr:cNvPr id="710" name="直線コネクタ 709">
          <a:extLst>
            <a:ext uri="{FF2B5EF4-FFF2-40B4-BE49-F238E27FC236}">
              <a16:creationId xmlns:a16="http://schemas.microsoft.com/office/drawing/2014/main" xmlns="" id="{2987A8D2-6E5D-444B-90A4-E5C4E3818AAE}"/>
            </a:ext>
          </a:extLst>
        </xdr:cNvPr>
        <xdr:cNvCxnSpPr/>
      </xdr:nvCxnSpPr>
      <xdr:spPr>
        <a:xfrm flipV="1">
          <a:off x="21323300" y="10789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116840</xdr:rowOff>
    </xdr:from>
    <xdr:to>
      <xdr:col>107</xdr:col>
      <xdr:colOff>101600</xdr:colOff>
      <xdr:row>63</xdr:row>
      <xdr:rowOff>46990</xdr:rowOff>
    </xdr:to>
    <xdr:sp macro="" textlink="">
      <xdr:nvSpPr>
        <xdr:cNvPr id="711" name="楕円 710">
          <a:extLst>
            <a:ext uri="{FF2B5EF4-FFF2-40B4-BE49-F238E27FC236}">
              <a16:creationId xmlns:a16="http://schemas.microsoft.com/office/drawing/2014/main" xmlns="" id="{B9CFAC75-054A-44E3-8627-9FDFD3F3CA4D}"/>
            </a:ext>
          </a:extLst>
        </xdr:cNvPr>
        <xdr:cNvSpPr/>
      </xdr:nvSpPr>
      <xdr:spPr>
        <a:xfrm>
          <a:off x="20383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167640</xdr:rowOff>
    </xdr:from>
    <xdr:to>
      <xdr:col>111</xdr:col>
      <xdr:colOff>177800</xdr:colOff>
      <xdr:row>62</xdr:row>
      <xdr:rowOff>167640</xdr:rowOff>
    </xdr:to>
    <xdr:cxnSp macro="">
      <xdr:nvCxnSpPr>
        <xdr:cNvPr id="712" name="直線コネクタ 711">
          <a:extLst>
            <a:ext uri="{FF2B5EF4-FFF2-40B4-BE49-F238E27FC236}">
              <a16:creationId xmlns:a16="http://schemas.microsoft.com/office/drawing/2014/main" xmlns="" id="{5C2225FA-178B-4CF6-BD75-989FB877B598}"/>
            </a:ext>
          </a:extLst>
        </xdr:cNvPr>
        <xdr:cNvCxnSpPr/>
      </xdr:nvCxnSpPr>
      <xdr:spPr>
        <a:xfrm>
          <a:off x="20434300" y="10797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124460</xdr:rowOff>
    </xdr:from>
    <xdr:to>
      <xdr:col>102</xdr:col>
      <xdr:colOff>165100</xdr:colOff>
      <xdr:row>63</xdr:row>
      <xdr:rowOff>54610</xdr:rowOff>
    </xdr:to>
    <xdr:sp macro="" textlink="">
      <xdr:nvSpPr>
        <xdr:cNvPr id="713" name="楕円 712">
          <a:extLst>
            <a:ext uri="{FF2B5EF4-FFF2-40B4-BE49-F238E27FC236}">
              <a16:creationId xmlns:a16="http://schemas.microsoft.com/office/drawing/2014/main" xmlns="" id="{25137A2B-7EB6-4970-94BD-F9E67F1C1D5B}"/>
            </a:ext>
          </a:extLst>
        </xdr:cNvPr>
        <xdr:cNvSpPr/>
      </xdr:nvSpPr>
      <xdr:spPr>
        <a:xfrm>
          <a:off x="19494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167640</xdr:rowOff>
    </xdr:from>
    <xdr:to>
      <xdr:col>107</xdr:col>
      <xdr:colOff>50800</xdr:colOff>
      <xdr:row>63</xdr:row>
      <xdr:rowOff>3810</xdr:rowOff>
    </xdr:to>
    <xdr:cxnSp macro="">
      <xdr:nvCxnSpPr>
        <xdr:cNvPr id="714" name="直線コネクタ 713">
          <a:extLst>
            <a:ext uri="{FF2B5EF4-FFF2-40B4-BE49-F238E27FC236}">
              <a16:creationId xmlns:a16="http://schemas.microsoft.com/office/drawing/2014/main" xmlns="" id="{A7233EC5-D415-4112-8E11-6C4D66654C59}"/>
            </a:ext>
          </a:extLst>
        </xdr:cNvPr>
        <xdr:cNvCxnSpPr/>
      </xdr:nvCxnSpPr>
      <xdr:spPr>
        <a:xfrm flipV="1">
          <a:off x="19545300" y="10797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124460</xdr:rowOff>
    </xdr:from>
    <xdr:to>
      <xdr:col>98</xdr:col>
      <xdr:colOff>38100</xdr:colOff>
      <xdr:row>63</xdr:row>
      <xdr:rowOff>54610</xdr:rowOff>
    </xdr:to>
    <xdr:sp macro="" textlink="">
      <xdr:nvSpPr>
        <xdr:cNvPr id="715" name="楕円 714">
          <a:extLst>
            <a:ext uri="{FF2B5EF4-FFF2-40B4-BE49-F238E27FC236}">
              <a16:creationId xmlns:a16="http://schemas.microsoft.com/office/drawing/2014/main" xmlns="" id="{63FFE15C-5E18-4533-887A-A15989D60BAD}"/>
            </a:ext>
          </a:extLst>
        </xdr:cNvPr>
        <xdr:cNvSpPr/>
      </xdr:nvSpPr>
      <xdr:spPr>
        <a:xfrm>
          <a:off x="18605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xdr:rowOff>
    </xdr:from>
    <xdr:to>
      <xdr:col>102</xdr:col>
      <xdr:colOff>114300</xdr:colOff>
      <xdr:row>63</xdr:row>
      <xdr:rowOff>3810</xdr:rowOff>
    </xdr:to>
    <xdr:cxnSp macro="">
      <xdr:nvCxnSpPr>
        <xdr:cNvPr id="716" name="直線コネクタ 715">
          <a:extLst>
            <a:ext uri="{FF2B5EF4-FFF2-40B4-BE49-F238E27FC236}">
              <a16:creationId xmlns:a16="http://schemas.microsoft.com/office/drawing/2014/main" xmlns="" id="{EF305A9C-5694-4B9A-8E42-6B0C284B57F3}"/>
            </a:ext>
          </a:extLst>
        </xdr:cNvPr>
        <xdr:cNvCxnSpPr/>
      </xdr:nvCxnSpPr>
      <xdr:spPr>
        <a:xfrm>
          <a:off x="18656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7" name="n_1aveValue【保健センター・保健所】&#10;一人当たり面積">
          <a:extLst>
            <a:ext uri="{FF2B5EF4-FFF2-40B4-BE49-F238E27FC236}">
              <a16:creationId xmlns:a16="http://schemas.microsoft.com/office/drawing/2014/main" xmlns="" id="{283DEA2D-2897-42CE-8B79-8BF100A9D097}"/>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8" name="n_2aveValue【保健センター・保健所】&#10;一人当たり面積">
          <a:extLst>
            <a:ext uri="{FF2B5EF4-FFF2-40B4-BE49-F238E27FC236}">
              <a16:creationId xmlns:a16="http://schemas.microsoft.com/office/drawing/2014/main" xmlns="" id="{3418CF7C-4E20-402C-BCCC-25389427BCDC}"/>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19" name="n_3aveValue【保健センター・保健所】&#10;一人当たり面積">
          <a:extLst>
            <a:ext uri="{FF2B5EF4-FFF2-40B4-BE49-F238E27FC236}">
              <a16:creationId xmlns:a16="http://schemas.microsoft.com/office/drawing/2014/main" xmlns="" id="{5AD88F46-A0B4-4CAC-8161-3802B6AE8774}"/>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20" name="n_4aveValue【保健センター・保健所】&#10;一人当たり面積">
          <a:extLst>
            <a:ext uri="{FF2B5EF4-FFF2-40B4-BE49-F238E27FC236}">
              <a16:creationId xmlns:a16="http://schemas.microsoft.com/office/drawing/2014/main" xmlns="" id="{9FFD3415-81CF-4115-B73E-0A46F12E65D5}"/>
            </a:ext>
          </a:extLst>
        </xdr:cNvPr>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38117</xdr:rowOff>
    </xdr:from>
    <xdr:ext cx="469744" cy="259045"/>
    <xdr:sp macro="" textlink="">
      <xdr:nvSpPr>
        <xdr:cNvPr id="721" name="n_1mainValue【保健センター・保健所】&#10;一人当たり面積">
          <a:extLst>
            <a:ext uri="{FF2B5EF4-FFF2-40B4-BE49-F238E27FC236}">
              <a16:creationId xmlns:a16="http://schemas.microsoft.com/office/drawing/2014/main" xmlns="" id="{217D1711-3A98-4264-B581-56C20BB38EB9}"/>
            </a:ext>
          </a:extLst>
        </xdr:cNvPr>
        <xdr:cNvSpPr txBox="1"/>
      </xdr:nvSpPr>
      <xdr:spPr>
        <a:xfrm>
          <a:off x="21075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722" name="n_2mainValue【保健センター・保健所】&#10;一人当たり面積">
          <a:extLst>
            <a:ext uri="{FF2B5EF4-FFF2-40B4-BE49-F238E27FC236}">
              <a16:creationId xmlns:a16="http://schemas.microsoft.com/office/drawing/2014/main" xmlns="" id="{154DE33D-97D5-44D5-B580-DFA6DFC815F7}"/>
            </a:ext>
          </a:extLst>
        </xdr:cNvPr>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45737</xdr:rowOff>
    </xdr:from>
    <xdr:ext cx="469744" cy="259045"/>
    <xdr:sp macro="" textlink="">
      <xdr:nvSpPr>
        <xdr:cNvPr id="723" name="n_3mainValue【保健センター・保健所】&#10;一人当たり面積">
          <a:extLst>
            <a:ext uri="{FF2B5EF4-FFF2-40B4-BE49-F238E27FC236}">
              <a16:creationId xmlns:a16="http://schemas.microsoft.com/office/drawing/2014/main" xmlns="" id="{D91650D3-AB94-4EF6-98BC-F78A5E7A5E2F}"/>
            </a:ext>
          </a:extLst>
        </xdr:cNvPr>
        <xdr:cNvSpPr txBox="1"/>
      </xdr:nvSpPr>
      <xdr:spPr>
        <a:xfrm>
          <a:off x="19310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45737</xdr:rowOff>
    </xdr:from>
    <xdr:ext cx="469744" cy="259045"/>
    <xdr:sp macro="" textlink="">
      <xdr:nvSpPr>
        <xdr:cNvPr id="724" name="n_4mainValue【保健センター・保健所】&#10;一人当たり面積">
          <a:extLst>
            <a:ext uri="{FF2B5EF4-FFF2-40B4-BE49-F238E27FC236}">
              <a16:creationId xmlns:a16="http://schemas.microsoft.com/office/drawing/2014/main" xmlns="" id="{56C24CC4-0685-474B-8B01-AC8177C3AC8E}"/>
            </a:ext>
          </a:extLst>
        </xdr:cNvPr>
        <xdr:cNvSpPr txBox="1"/>
      </xdr:nvSpPr>
      <xdr:spPr>
        <a:xfrm>
          <a:off x="18421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xmlns="" id="{E297C2C9-B890-4DC4-B1E4-886CD6ABDE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xmlns="" id="{3AC135E0-CC15-457E-A251-70D379F4938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xmlns="" id="{4FA5CB41-856E-4C05-9E31-DD541993BAE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xmlns="" id="{95F35F07-1D1F-48CA-8B4F-B66CCFD9E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xmlns="" id="{78395AC4-7EB4-4516-97F6-422779C51B7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xmlns="" id="{FE82827B-BD8A-4BEA-A440-E96BAB31AA3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xmlns="" id="{72905327-1CA1-459F-806F-0B58D8D9B7C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xmlns="" id="{0B6F8A74-80FE-4852-871A-5DDFC0FCE9D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xmlns="" id="{3A8346DB-655A-4E53-A520-5F1F3C6E63F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xmlns="" id="{09670045-51D5-4005-88AA-B3754E7B917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xmlns="" id="{F9B3FAAA-5293-41D0-B2DC-3E6509568F3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xmlns="" id="{EDB9D6C0-E03A-4664-B305-8024B81BF6C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xmlns="" id="{E633832D-A58B-43D4-9BBC-1F733FFFBF0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xmlns="" id="{8FAD3A03-04D9-48B5-BE52-AB76EA7CA2A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xmlns="" id="{4E1251DE-E1C6-4023-8F01-5DFDD819794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xmlns="" id="{29FE4D54-BCEF-49C7-8C64-56E3F3C1C0B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xmlns="" id="{1C7B0C1E-7EA3-4794-B4E8-65C6145A0A3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xmlns="" id="{67FC71FC-8D69-46E5-8BB0-5015A3985A0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xmlns="" id="{788AB092-1B16-4DB5-A33E-A700E82C67E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xmlns="" id="{092E9053-80E9-44D8-86E0-7E76213456F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xmlns="" id="{E39730AA-5618-472E-9E5B-A4AB31DBDB2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xmlns="" id="{C07EC3A2-D77B-43E9-85FD-06E718AB2BD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xmlns="" id="{1BD7FAB6-A97D-484E-BD78-1D202CD0D37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xmlns="" id="{9EF68E74-27CC-4501-822E-AB48D5E3A3F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xmlns="" id="{1A180B1C-2637-4D9C-978A-B302DAA963D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a:extLst>
            <a:ext uri="{FF2B5EF4-FFF2-40B4-BE49-F238E27FC236}">
              <a16:creationId xmlns:a16="http://schemas.microsoft.com/office/drawing/2014/main" xmlns="" id="{F8B7E97F-7623-4602-A988-BF764B6BC496}"/>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a:extLst>
            <a:ext uri="{FF2B5EF4-FFF2-40B4-BE49-F238E27FC236}">
              <a16:creationId xmlns:a16="http://schemas.microsoft.com/office/drawing/2014/main" xmlns="" id="{D585D7F8-6904-4C12-99E4-D5E0848D3867}"/>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a:extLst>
            <a:ext uri="{FF2B5EF4-FFF2-40B4-BE49-F238E27FC236}">
              <a16:creationId xmlns:a16="http://schemas.microsoft.com/office/drawing/2014/main" xmlns="" id="{95FDB2D9-6D1A-431B-BF56-7B60E48FE35B}"/>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a:extLst>
            <a:ext uri="{FF2B5EF4-FFF2-40B4-BE49-F238E27FC236}">
              <a16:creationId xmlns:a16="http://schemas.microsoft.com/office/drawing/2014/main" xmlns="" id="{B6CD353D-5053-408C-8DFD-ECFB0FE0CBE1}"/>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a:extLst>
            <a:ext uri="{FF2B5EF4-FFF2-40B4-BE49-F238E27FC236}">
              <a16:creationId xmlns:a16="http://schemas.microsoft.com/office/drawing/2014/main" xmlns="" id="{DE904976-2222-4AA2-9D73-42E29134A407}"/>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2013</xdr:rowOff>
    </xdr:from>
    <xdr:ext cx="405111" cy="259045"/>
    <xdr:sp macro="" textlink="">
      <xdr:nvSpPr>
        <xdr:cNvPr id="755" name="【消防施設】&#10;有形固定資産減価償却率平均値テキスト">
          <a:extLst>
            <a:ext uri="{FF2B5EF4-FFF2-40B4-BE49-F238E27FC236}">
              <a16:creationId xmlns:a16="http://schemas.microsoft.com/office/drawing/2014/main" xmlns="" id="{699C7B4C-27D5-47C5-AD04-65A234C86FD3}"/>
            </a:ext>
          </a:extLst>
        </xdr:cNvPr>
        <xdr:cNvSpPr txBox="1"/>
      </xdr:nvSpPr>
      <xdr:spPr>
        <a:xfrm>
          <a:off x="16357600" y="1406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a:extLst>
            <a:ext uri="{FF2B5EF4-FFF2-40B4-BE49-F238E27FC236}">
              <a16:creationId xmlns:a16="http://schemas.microsoft.com/office/drawing/2014/main" xmlns="" id="{4ABDC723-4B28-4250-B27B-5658FA8D2F1C}"/>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a:extLst>
            <a:ext uri="{FF2B5EF4-FFF2-40B4-BE49-F238E27FC236}">
              <a16:creationId xmlns:a16="http://schemas.microsoft.com/office/drawing/2014/main" xmlns="" id="{6085CCCF-332E-4394-96EF-B8030AFD6708}"/>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a:extLst>
            <a:ext uri="{FF2B5EF4-FFF2-40B4-BE49-F238E27FC236}">
              <a16:creationId xmlns:a16="http://schemas.microsoft.com/office/drawing/2014/main" xmlns="" id="{976607BD-6515-4657-A09E-91944AA5F018}"/>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a:extLst>
            <a:ext uri="{FF2B5EF4-FFF2-40B4-BE49-F238E27FC236}">
              <a16:creationId xmlns:a16="http://schemas.microsoft.com/office/drawing/2014/main" xmlns="" id="{28C06C30-9E11-410C-947D-B3A3859A38DD}"/>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a:extLst>
            <a:ext uri="{FF2B5EF4-FFF2-40B4-BE49-F238E27FC236}">
              <a16:creationId xmlns:a16="http://schemas.microsoft.com/office/drawing/2014/main" xmlns="" id="{2CF5C2B3-244C-4456-B0E9-CFD342BB66B7}"/>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xmlns="" id="{17351D27-DC4C-41A1-8160-364686E1205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xmlns="" id="{77BB3B1D-1AB6-4A2C-A613-00A18896C68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xmlns="" id="{7D344681-8AEB-4569-AC39-F743BA4C81D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xmlns="" id="{7084189D-BBD6-4247-B667-46BA8EC079C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xmlns="" id="{4625A905-3391-413C-8DF3-1746C896D77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82006</xdr:rowOff>
    </xdr:from>
    <xdr:to>
      <xdr:col>85</xdr:col>
      <xdr:colOff>177800</xdr:colOff>
      <xdr:row>85</xdr:row>
      <xdr:rowOff>12156</xdr:rowOff>
    </xdr:to>
    <xdr:sp macro="" textlink="">
      <xdr:nvSpPr>
        <xdr:cNvPr id="766" name="楕円 765">
          <a:extLst>
            <a:ext uri="{FF2B5EF4-FFF2-40B4-BE49-F238E27FC236}">
              <a16:creationId xmlns:a16="http://schemas.microsoft.com/office/drawing/2014/main" xmlns="" id="{0632D655-C88C-4C83-9B8C-D52806805ABF}"/>
            </a:ext>
          </a:extLst>
        </xdr:cNvPr>
        <xdr:cNvSpPr/>
      </xdr:nvSpPr>
      <xdr:spPr>
        <a:xfrm>
          <a:off x="16268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60433</xdr:rowOff>
    </xdr:from>
    <xdr:ext cx="405111" cy="259045"/>
    <xdr:sp macro="" textlink="">
      <xdr:nvSpPr>
        <xdr:cNvPr id="767" name="【消防施設】&#10;有形固定資産減価償却率該当値テキスト">
          <a:extLst>
            <a:ext uri="{FF2B5EF4-FFF2-40B4-BE49-F238E27FC236}">
              <a16:creationId xmlns:a16="http://schemas.microsoft.com/office/drawing/2014/main" xmlns="" id="{BDA6F9C2-C8A4-4589-A427-35FA6390F798}"/>
            </a:ext>
          </a:extLst>
        </xdr:cNvPr>
        <xdr:cNvSpPr txBox="1"/>
      </xdr:nvSpPr>
      <xdr:spPr>
        <a:xfrm>
          <a:off x="1635760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72208</xdr:rowOff>
    </xdr:from>
    <xdr:to>
      <xdr:col>81</xdr:col>
      <xdr:colOff>101600</xdr:colOff>
      <xdr:row>85</xdr:row>
      <xdr:rowOff>2358</xdr:rowOff>
    </xdr:to>
    <xdr:sp macro="" textlink="">
      <xdr:nvSpPr>
        <xdr:cNvPr id="768" name="楕円 767">
          <a:extLst>
            <a:ext uri="{FF2B5EF4-FFF2-40B4-BE49-F238E27FC236}">
              <a16:creationId xmlns:a16="http://schemas.microsoft.com/office/drawing/2014/main" xmlns="" id="{DCEE2AE1-DF57-4E96-BD34-FB2872303A9F}"/>
            </a:ext>
          </a:extLst>
        </xdr:cNvPr>
        <xdr:cNvSpPr/>
      </xdr:nvSpPr>
      <xdr:spPr>
        <a:xfrm>
          <a:off x="15430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123008</xdr:rowOff>
    </xdr:from>
    <xdr:to>
      <xdr:col>85</xdr:col>
      <xdr:colOff>127000</xdr:colOff>
      <xdr:row>84</xdr:row>
      <xdr:rowOff>132806</xdr:rowOff>
    </xdr:to>
    <xdr:cxnSp macro="">
      <xdr:nvCxnSpPr>
        <xdr:cNvPr id="769" name="直線コネクタ 768">
          <a:extLst>
            <a:ext uri="{FF2B5EF4-FFF2-40B4-BE49-F238E27FC236}">
              <a16:creationId xmlns:a16="http://schemas.microsoft.com/office/drawing/2014/main" xmlns="" id="{CE79A7C0-001E-4230-B5C6-C53092676DEF}"/>
            </a:ext>
          </a:extLst>
        </xdr:cNvPr>
        <xdr:cNvCxnSpPr/>
      </xdr:nvCxnSpPr>
      <xdr:spPr>
        <a:xfrm>
          <a:off x="15481300" y="1452480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163649</xdr:rowOff>
    </xdr:from>
    <xdr:to>
      <xdr:col>76</xdr:col>
      <xdr:colOff>165100</xdr:colOff>
      <xdr:row>85</xdr:row>
      <xdr:rowOff>93799</xdr:rowOff>
    </xdr:to>
    <xdr:sp macro="" textlink="">
      <xdr:nvSpPr>
        <xdr:cNvPr id="770" name="楕円 769">
          <a:extLst>
            <a:ext uri="{FF2B5EF4-FFF2-40B4-BE49-F238E27FC236}">
              <a16:creationId xmlns:a16="http://schemas.microsoft.com/office/drawing/2014/main" xmlns="" id="{4C028450-E33D-4ADC-8972-316AB9112A86}"/>
            </a:ext>
          </a:extLst>
        </xdr:cNvPr>
        <xdr:cNvSpPr/>
      </xdr:nvSpPr>
      <xdr:spPr>
        <a:xfrm>
          <a:off x="14541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123008</xdr:rowOff>
    </xdr:from>
    <xdr:to>
      <xdr:col>81</xdr:col>
      <xdr:colOff>50800</xdr:colOff>
      <xdr:row>85</xdr:row>
      <xdr:rowOff>42999</xdr:rowOff>
    </xdr:to>
    <xdr:cxnSp macro="">
      <xdr:nvCxnSpPr>
        <xdr:cNvPr id="771" name="直線コネクタ 770">
          <a:extLst>
            <a:ext uri="{FF2B5EF4-FFF2-40B4-BE49-F238E27FC236}">
              <a16:creationId xmlns:a16="http://schemas.microsoft.com/office/drawing/2014/main" xmlns="" id="{365FD7AA-FF10-4A47-9115-87BAB5B1EC7E}"/>
            </a:ext>
          </a:extLst>
        </xdr:cNvPr>
        <xdr:cNvCxnSpPr/>
      </xdr:nvCxnSpPr>
      <xdr:spPr>
        <a:xfrm flipV="1">
          <a:off x="14592300" y="1452480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145687</xdr:rowOff>
    </xdr:from>
    <xdr:to>
      <xdr:col>72</xdr:col>
      <xdr:colOff>38100</xdr:colOff>
      <xdr:row>85</xdr:row>
      <xdr:rowOff>75837</xdr:rowOff>
    </xdr:to>
    <xdr:sp macro="" textlink="">
      <xdr:nvSpPr>
        <xdr:cNvPr id="772" name="楕円 771">
          <a:extLst>
            <a:ext uri="{FF2B5EF4-FFF2-40B4-BE49-F238E27FC236}">
              <a16:creationId xmlns:a16="http://schemas.microsoft.com/office/drawing/2014/main" xmlns="" id="{2E841AF8-6C7A-4294-98C7-38D6765A869D}"/>
            </a:ext>
          </a:extLst>
        </xdr:cNvPr>
        <xdr:cNvSpPr/>
      </xdr:nvSpPr>
      <xdr:spPr>
        <a:xfrm>
          <a:off x="13652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25037</xdr:rowOff>
    </xdr:from>
    <xdr:to>
      <xdr:col>76</xdr:col>
      <xdr:colOff>114300</xdr:colOff>
      <xdr:row>85</xdr:row>
      <xdr:rowOff>42999</xdr:rowOff>
    </xdr:to>
    <xdr:cxnSp macro="">
      <xdr:nvCxnSpPr>
        <xdr:cNvPr id="773" name="直線コネクタ 772">
          <a:extLst>
            <a:ext uri="{FF2B5EF4-FFF2-40B4-BE49-F238E27FC236}">
              <a16:creationId xmlns:a16="http://schemas.microsoft.com/office/drawing/2014/main" xmlns="" id="{456FD45A-4819-410A-B3A8-0FE8DF34ACB0}"/>
            </a:ext>
          </a:extLst>
        </xdr:cNvPr>
        <xdr:cNvCxnSpPr/>
      </xdr:nvCxnSpPr>
      <xdr:spPr>
        <a:xfrm>
          <a:off x="13703300" y="145982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119562</xdr:rowOff>
    </xdr:from>
    <xdr:to>
      <xdr:col>67</xdr:col>
      <xdr:colOff>101600</xdr:colOff>
      <xdr:row>85</xdr:row>
      <xdr:rowOff>49712</xdr:rowOff>
    </xdr:to>
    <xdr:sp macro="" textlink="">
      <xdr:nvSpPr>
        <xdr:cNvPr id="774" name="楕円 773">
          <a:extLst>
            <a:ext uri="{FF2B5EF4-FFF2-40B4-BE49-F238E27FC236}">
              <a16:creationId xmlns:a16="http://schemas.microsoft.com/office/drawing/2014/main" xmlns="" id="{047A5108-D71E-4596-A353-C85373B53103}"/>
            </a:ext>
          </a:extLst>
        </xdr:cNvPr>
        <xdr:cNvSpPr/>
      </xdr:nvSpPr>
      <xdr:spPr>
        <a:xfrm>
          <a:off x="12763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170362</xdr:rowOff>
    </xdr:from>
    <xdr:to>
      <xdr:col>71</xdr:col>
      <xdr:colOff>177800</xdr:colOff>
      <xdr:row>85</xdr:row>
      <xdr:rowOff>25037</xdr:rowOff>
    </xdr:to>
    <xdr:cxnSp macro="">
      <xdr:nvCxnSpPr>
        <xdr:cNvPr id="775" name="直線コネクタ 774">
          <a:extLst>
            <a:ext uri="{FF2B5EF4-FFF2-40B4-BE49-F238E27FC236}">
              <a16:creationId xmlns:a16="http://schemas.microsoft.com/office/drawing/2014/main" xmlns="" id="{B4E62FDA-3EB8-4404-A230-DD99DEAAD2CF}"/>
            </a:ext>
          </a:extLst>
        </xdr:cNvPr>
        <xdr:cNvCxnSpPr/>
      </xdr:nvCxnSpPr>
      <xdr:spPr>
        <a:xfrm>
          <a:off x="12814300" y="145721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6" name="n_1aveValue【消防施設】&#10;有形固定資産減価償却率">
          <a:extLst>
            <a:ext uri="{FF2B5EF4-FFF2-40B4-BE49-F238E27FC236}">
              <a16:creationId xmlns:a16="http://schemas.microsoft.com/office/drawing/2014/main" xmlns="" id="{3FC5C850-4A12-4292-9B63-F8ADE9D9ECA4}"/>
            </a:ext>
          </a:extLst>
        </xdr:cNvPr>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7" name="n_2aveValue【消防施設】&#10;有形固定資産減価償却率">
          <a:extLst>
            <a:ext uri="{FF2B5EF4-FFF2-40B4-BE49-F238E27FC236}">
              <a16:creationId xmlns:a16="http://schemas.microsoft.com/office/drawing/2014/main" xmlns="" id="{92F05B05-D323-4D9E-9065-DBB7DC473779}"/>
            </a:ext>
          </a:extLst>
        </xdr:cNvPr>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8" name="n_3aveValue【消防施設】&#10;有形固定資産減価償却率">
          <a:extLst>
            <a:ext uri="{FF2B5EF4-FFF2-40B4-BE49-F238E27FC236}">
              <a16:creationId xmlns:a16="http://schemas.microsoft.com/office/drawing/2014/main" xmlns="" id="{98F8AADA-07A2-4667-8310-5B393FE7A9A3}"/>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9" name="n_4aveValue【消防施設】&#10;有形固定資産減価償却率">
          <a:extLst>
            <a:ext uri="{FF2B5EF4-FFF2-40B4-BE49-F238E27FC236}">
              <a16:creationId xmlns:a16="http://schemas.microsoft.com/office/drawing/2014/main" xmlns="" id="{DE720604-D59B-4D2F-B6C4-A9F5408CD8F9}"/>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164935</xdr:rowOff>
    </xdr:from>
    <xdr:ext cx="405111" cy="259045"/>
    <xdr:sp macro="" textlink="">
      <xdr:nvSpPr>
        <xdr:cNvPr id="780" name="n_1mainValue【消防施設】&#10;有形固定資産減価償却率">
          <a:extLst>
            <a:ext uri="{FF2B5EF4-FFF2-40B4-BE49-F238E27FC236}">
              <a16:creationId xmlns:a16="http://schemas.microsoft.com/office/drawing/2014/main" xmlns="" id="{84FEF8A4-AC31-419F-9996-B52B6F1D385A}"/>
            </a:ext>
          </a:extLst>
        </xdr:cNvPr>
        <xdr:cNvSpPr txBox="1"/>
      </xdr:nvSpPr>
      <xdr:spPr>
        <a:xfrm>
          <a:off x="152660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84926</xdr:rowOff>
    </xdr:from>
    <xdr:ext cx="405111" cy="259045"/>
    <xdr:sp macro="" textlink="">
      <xdr:nvSpPr>
        <xdr:cNvPr id="781" name="n_2mainValue【消防施設】&#10;有形固定資産減価償却率">
          <a:extLst>
            <a:ext uri="{FF2B5EF4-FFF2-40B4-BE49-F238E27FC236}">
              <a16:creationId xmlns:a16="http://schemas.microsoft.com/office/drawing/2014/main" xmlns="" id="{0443EDC6-7F8D-48A7-89DB-55A136D75EFB}"/>
            </a:ext>
          </a:extLst>
        </xdr:cNvPr>
        <xdr:cNvSpPr txBox="1"/>
      </xdr:nvSpPr>
      <xdr:spPr>
        <a:xfrm>
          <a:off x="14389744"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66964</xdr:rowOff>
    </xdr:from>
    <xdr:ext cx="405111" cy="259045"/>
    <xdr:sp macro="" textlink="">
      <xdr:nvSpPr>
        <xdr:cNvPr id="782" name="n_3mainValue【消防施設】&#10;有形固定資産減価償却率">
          <a:extLst>
            <a:ext uri="{FF2B5EF4-FFF2-40B4-BE49-F238E27FC236}">
              <a16:creationId xmlns:a16="http://schemas.microsoft.com/office/drawing/2014/main" xmlns="" id="{EEC419F4-2DB7-43B5-9718-AA11EC722B70}"/>
            </a:ext>
          </a:extLst>
        </xdr:cNvPr>
        <xdr:cNvSpPr txBox="1"/>
      </xdr:nvSpPr>
      <xdr:spPr>
        <a:xfrm>
          <a:off x="13500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40839</xdr:rowOff>
    </xdr:from>
    <xdr:ext cx="405111" cy="259045"/>
    <xdr:sp macro="" textlink="">
      <xdr:nvSpPr>
        <xdr:cNvPr id="783" name="n_4mainValue【消防施設】&#10;有形固定資産減価償却率">
          <a:extLst>
            <a:ext uri="{FF2B5EF4-FFF2-40B4-BE49-F238E27FC236}">
              <a16:creationId xmlns:a16="http://schemas.microsoft.com/office/drawing/2014/main" xmlns="" id="{2955F8ED-8014-4B4E-B3A9-65802B86D6EE}"/>
            </a:ext>
          </a:extLst>
        </xdr:cNvPr>
        <xdr:cNvSpPr txBox="1"/>
      </xdr:nvSpPr>
      <xdr:spPr>
        <a:xfrm>
          <a:off x="126117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xmlns="" id="{4158F8D3-0CE9-44ED-93B4-33DBA86E46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xmlns="" id="{A6BFFDEF-0677-4AF1-B794-97935F4150F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xmlns="" id="{B2E1F7A0-0E98-49DE-A771-5D1BA58BCEC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xmlns="" id="{168D4856-79CF-4CCE-BBE0-9AD93B43C0D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xmlns="" id="{8DFEF3D0-28A6-4EEF-BFB8-69B29CCED4F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xmlns="" id="{3DF415A9-6600-41F0-8818-3DB75670FB5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xmlns="" id="{598C17E0-6849-4B77-9D10-260DEF5A02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xmlns="" id="{9F622775-AB80-4700-AF8B-E542903D41D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xmlns="" id="{91E97918-B721-487A-B2CC-4FCBBDEFA56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xmlns="" id="{D2F9BD59-3A49-46FC-AFC5-C665CC81F58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xmlns="" id="{61A3321B-D0BF-4C85-B5A2-9D56EAE4E6D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xmlns="" id="{B1E0952B-B7D2-4292-87F0-5C11FFE8496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xmlns="" id="{A77E0D76-EC12-4465-978A-4C2BD7B7812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xmlns="" id="{70E10575-C2EC-46BC-9FA5-FBF3DD67EA5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xmlns="" id="{5020FC61-5AE3-4377-ADF6-6BE79B8DC0C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xmlns="" id="{64DB9786-DFC2-4179-9C64-A0B1902684C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xmlns="" id="{2DC1BFDD-AC5B-4534-949D-BA15DFEA974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xmlns="" id="{27D5A019-FE77-44FF-BC64-34B6F095EF4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xmlns="" id="{E69400E0-8907-41A8-8F29-D1FDD7D1B28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xmlns="" id="{154AB7A0-7FEB-4BCA-90EB-BCBADD93204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xmlns="" id="{341D6BFB-A107-4A41-BA13-980B4B2F258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xmlns="" id="{49DB193F-A74E-499B-9EA2-7DBAE800884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xmlns="" id="{08EFC2F5-D8D5-4F13-B397-7075A7250C6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a:extLst>
            <a:ext uri="{FF2B5EF4-FFF2-40B4-BE49-F238E27FC236}">
              <a16:creationId xmlns:a16="http://schemas.microsoft.com/office/drawing/2014/main" xmlns="" id="{C6181BEE-34E5-42F9-A4BA-0369ADC50407}"/>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a:extLst>
            <a:ext uri="{FF2B5EF4-FFF2-40B4-BE49-F238E27FC236}">
              <a16:creationId xmlns:a16="http://schemas.microsoft.com/office/drawing/2014/main" xmlns="" id="{CA102127-49C7-480A-96C2-9F7CE8359A0D}"/>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a:extLst>
            <a:ext uri="{FF2B5EF4-FFF2-40B4-BE49-F238E27FC236}">
              <a16:creationId xmlns:a16="http://schemas.microsoft.com/office/drawing/2014/main" xmlns="" id="{B3655C01-16F8-4720-8188-049381D15124}"/>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a:extLst>
            <a:ext uri="{FF2B5EF4-FFF2-40B4-BE49-F238E27FC236}">
              <a16:creationId xmlns:a16="http://schemas.microsoft.com/office/drawing/2014/main" xmlns="" id="{79FAB2A0-07ED-48FC-BC3A-185E7F83669F}"/>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a:extLst>
            <a:ext uri="{FF2B5EF4-FFF2-40B4-BE49-F238E27FC236}">
              <a16:creationId xmlns:a16="http://schemas.microsoft.com/office/drawing/2014/main" xmlns="" id="{F7F0B3F2-233C-4AD9-9749-47E5C0ED015F}"/>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30497</xdr:rowOff>
    </xdr:from>
    <xdr:ext cx="469744" cy="259045"/>
    <xdr:sp macro="" textlink="">
      <xdr:nvSpPr>
        <xdr:cNvPr id="812" name="【消防施設】&#10;一人当たり面積平均値テキスト">
          <a:extLst>
            <a:ext uri="{FF2B5EF4-FFF2-40B4-BE49-F238E27FC236}">
              <a16:creationId xmlns:a16="http://schemas.microsoft.com/office/drawing/2014/main" xmlns="" id="{38AD9EC0-4DC1-4359-8A3B-59B04BB9D287}"/>
            </a:ext>
          </a:extLst>
        </xdr:cNvPr>
        <xdr:cNvSpPr txBox="1"/>
      </xdr:nvSpPr>
      <xdr:spPr>
        <a:xfrm>
          <a:off x="22199600" y="1391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a:extLst>
            <a:ext uri="{FF2B5EF4-FFF2-40B4-BE49-F238E27FC236}">
              <a16:creationId xmlns:a16="http://schemas.microsoft.com/office/drawing/2014/main" xmlns="" id="{4C593FFA-5A95-43AD-BD9C-5A9129CD6092}"/>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a:extLst>
            <a:ext uri="{FF2B5EF4-FFF2-40B4-BE49-F238E27FC236}">
              <a16:creationId xmlns:a16="http://schemas.microsoft.com/office/drawing/2014/main" xmlns="" id="{C35E240B-590B-4BA5-9D2A-2C4D19D7378A}"/>
            </a:ext>
          </a:extLst>
        </xdr:cNvPr>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a:extLst>
            <a:ext uri="{FF2B5EF4-FFF2-40B4-BE49-F238E27FC236}">
              <a16:creationId xmlns:a16="http://schemas.microsoft.com/office/drawing/2014/main" xmlns="" id="{83A87724-6F4F-4C72-8E58-5DE8B2340CB9}"/>
            </a:ext>
          </a:extLst>
        </xdr:cNvPr>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a:extLst>
            <a:ext uri="{FF2B5EF4-FFF2-40B4-BE49-F238E27FC236}">
              <a16:creationId xmlns:a16="http://schemas.microsoft.com/office/drawing/2014/main" xmlns="" id="{3F1565E0-8AB0-4F82-8049-41E7D26C34B4}"/>
            </a:ext>
          </a:extLst>
        </xdr:cNvPr>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a:extLst>
            <a:ext uri="{FF2B5EF4-FFF2-40B4-BE49-F238E27FC236}">
              <a16:creationId xmlns:a16="http://schemas.microsoft.com/office/drawing/2014/main" xmlns="" id="{F36B589C-47E2-488C-81B0-37B70FC08939}"/>
            </a:ext>
          </a:extLst>
        </xdr:cNvPr>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xmlns="" id="{CCFA0922-8A9E-49D1-95A0-8DBB47B8386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xmlns="" id="{9D33C2E4-916B-4C38-8769-BC27DD8B198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xmlns="" id="{A1489A16-40D0-4DD8-BF7E-18A53F87177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xmlns="" id="{1ABFE3E8-BC68-4B5E-B0A6-7F2A02AC9C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xmlns="" id="{B9EC8C04-161E-4673-8FB6-A17FBCF5C50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124461</xdr:rowOff>
    </xdr:from>
    <xdr:to>
      <xdr:col>116</xdr:col>
      <xdr:colOff>114300</xdr:colOff>
      <xdr:row>81</xdr:row>
      <xdr:rowOff>54611</xdr:rowOff>
    </xdr:to>
    <xdr:sp macro="" textlink="">
      <xdr:nvSpPr>
        <xdr:cNvPr id="823" name="楕円 822">
          <a:extLst>
            <a:ext uri="{FF2B5EF4-FFF2-40B4-BE49-F238E27FC236}">
              <a16:creationId xmlns:a16="http://schemas.microsoft.com/office/drawing/2014/main" xmlns="" id="{B74EF78C-EE9E-40AE-8E9E-785B70F04471}"/>
            </a:ext>
          </a:extLst>
        </xdr:cNvPr>
        <xdr:cNvSpPr/>
      </xdr:nvSpPr>
      <xdr:spPr>
        <a:xfrm>
          <a:off x="22110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147338</xdr:rowOff>
    </xdr:from>
    <xdr:ext cx="469744" cy="259045"/>
    <xdr:sp macro="" textlink="">
      <xdr:nvSpPr>
        <xdr:cNvPr id="824" name="【消防施設】&#10;一人当たり面積該当値テキスト">
          <a:extLst>
            <a:ext uri="{FF2B5EF4-FFF2-40B4-BE49-F238E27FC236}">
              <a16:creationId xmlns:a16="http://schemas.microsoft.com/office/drawing/2014/main" xmlns="" id="{D10B51FA-8BDE-448F-89F5-75DECF92DA4D}"/>
            </a:ext>
          </a:extLst>
        </xdr:cNvPr>
        <xdr:cNvSpPr txBox="1"/>
      </xdr:nvSpPr>
      <xdr:spPr>
        <a:xfrm>
          <a:off x="22199600" y="136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825" name="楕円 824">
          <a:extLst>
            <a:ext uri="{FF2B5EF4-FFF2-40B4-BE49-F238E27FC236}">
              <a16:creationId xmlns:a16="http://schemas.microsoft.com/office/drawing/2014/main" xmlns="" id="{EC07B3AA-3E34-4595-9DEA-C123FCC72AD6}"/>
            </a:ext>
          </a:extLst>
        </xdr:cNvPr>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3811</xdr:rowOff>
    </xdr:from>
    <xdr:to>
      <xdr:col>116</xdr:col>
      <xdr:colOff>63500</xdr:colOff>
      <xdr:row>81</xdr:row>
      <xdr:rowOff>19050</xdr:rowOff>
    </xdr:to>
    <xdr:cxnSp macro="">
      <xdr:nvCxnSpPr>
        <xdr:cNvPr id="826" name="直線コネクタ 825">
          <a:extLst>
            <a:ext uri="{FF2B5EF4-FFF2-40B4-BE49-F238E27FC236}">
              <a16:creationId xmlns:a16="http://schemas.microsoft.com/office/drawing/2014/main" xmlns="" id="{0047AA98-708B-44C1-98B3-67F687F3F4E3}"/>
            </a:ext>
          </a:extLst>
        </xdr:cNvPr>
        <xdr:cNvCxnSpPr/>
      </xdr:nvCxnSpPr>
      <xdr:spPr>
        <a:xfrm flipV="1">
          <a:off x="21323300" y="138912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52070</xdr:rowOff>
    </xdr:from>
    <xdr:to>
      <xdr:col>107</xdr:col>
      <xdr:colOff>101600</xdr:colOff>
      <xdr:row>81</xdr:row>
      <xdr:rowOff>153670</xdr:rowOff>
    </xdr:to>
    <xdr:sp macro="" textlink="">
      <xdr:nvSpPr>
        <xdr:cNvPr id="827" name="楕円 826">
          <a:extLst>
            <a:ext uri="{FF2B5EF4-FFF2-40B4-BE49-F238E27FC236}">
              <a16:creationId xmlns:a16="http://schemas.microsoft.com/office/drawing/2014/main" xmlns="" id="{4B335B13-3B1F-4DC7-925A-C2A4CB76E04B}"/>
            </a:ext>
          </a:extLst>
        </xdr:cNvPr>
        <xdr:cNvSpPr/>
      </xdr:nvSpPr>
      <xdr:spPr>
        <a:xfrm>
          <a:off x="20383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102870</xdr:rowOff>
    </xdr:to>
    <xdr:cxnSp macro="">
      <xdr:nvCxnSpPr>
        <xdr:cNvPr id="828" name="直線コネクタ 827">
          <a:extLst>
            <a:ext uri="{FF2B5EF4-FFF2-40B4-BE49-F238E27FC236}">
              <a16:creationId xmlns:a16="http://schemas.microsoft.com/office/drawing/2014/main" xmlns="" id="{17902696-B3D8-4AD9-859D-D349D2D71F5C}"/>
            </a:ext>
          </a:extLst>
        </xdr:cNvPr>
        <xdr:cNvCxnSpPr/>
      </xdr:nvCxnSpPr>
      <xdr:spPr>
        <a:xfrm flipV="1">
          <a:off x="20434300" y="13906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59689</xdr:rowOff>
    </xdr:from>
    <xdr:to>
      <xdr:col>102</xdr:col>
      <xdr:colOff>165100</xdr:colOff>
      <xdr:row>81</xdr:row>
      <xdr:rowOff>161289</xdr:rowOff>
    </xdr:to>
    <xdr:sp macro="" textlink="">
      <xdr:nvSpPr>
        <xdr:cNvPr id="829" name="楕円 828">
          <a:extLst>
            <a:ext uri="{FF2B5EF4-FFF2-40B4-BE49-F238E27FC236}">
              <a16:creationId xmlns:a16="http://schemas.microsoft.com/office/drawing/2014/main" xmlns="" id="{412047F8-1F5F-46FA-BCC9-586430D2C3B3}"/>
            </a:ext>
          </a:extLst>
        </xdr:cNvPr>
        <xdr:cNvSpPr/>
      </xdr:nvSpPr>
      <xdr:spPr>
        <a:xfrm>
          <a:off x="19494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102870</xdr:rowOff>
    </xdr:from>
    <xdr:to>
      <xdr:col>107</xdr:col>
      <xdr:colOff>50800</xdr:colOff>
      <xdr:row>81</xdr:row>
      <xdr:rowOff>110489</xdr:rowOff>
    </xdr:to>
    <xdr:cxnSp macro="">
      <xdr:nvCxnSpPr>
        <xdr:cNvPr id="830" name="直線コネクタ 829">
          <a:extLst>
            <a:ext uri="{FF2B5EF4-FFF2-40B4-BE49-F238E27FC236}">
              <a16:creationId xmlns:a16="http://schemas.microsoft.com/office/drawing/2014/main" xmlns="" id="{FDABC9C9-FDA6-4D03-94AD-EACBF2A19699}"/>
            </a:ext>
          </a:extLst>
        </xdr:cNvPr>
        <xdr:cNvCxnSpPr/>
      </xdr:nvCxnSpPr>
      <xdr:spPr>
        <a:xfrm flipV="1">
          <a:off x="19545300" y="13990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74930</xdr:rowOff>
    </xdr:from>
    <xdr:to>
      <xdr:col>98</xdr:col>
      <xdr:colOff>38100</xdr:colOff>
      <xdr:row>82</xdr:row>
      <xdr:rowOff>5080</xdr:rowOff>
    </xdr:to>
    <xdr:sp macro="" textlink="">
      <xdr:nvSpPr>
        <xdr:cNvPr id="831" name="楕円 830">
          <a:extLst>
            <a:ext uri="{FF2B5EF4-FFF2-40B4-BE49-F238E27FC236}">
              <a16:creationId xmlns:a16="http://schemas.microsoft.com/office/drawing/2014/main" xmlns="" id="{9E6E9227-0700-4852-AEA5-97D41C1F4937}"/>
            </a:ext>
          </a:extLst>
        </xdr:cNvPr>
        <xdr:cNvSpPr/>
      </xdr:nvSpPr>
      <xdr:spPr>
        <a:xfrm>
          <a:off x="18605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110489</xdr:rowOff>
    </xdr:from>
    <xdr:to>
      <xdr:col>102</xdr:col>
      <xdr:colOff>114300</xdr:colOff>
      <xdr:row>81</xdr:row>
      <xdr:rowOff>125730</xdr:rowOff>
    </xdr:to>
    <xdr:cxnSp macro="">
      <xdr:nvCxnSpPr>
        <xdr:cNvPr id="832" name="直線コネクタ 831">
          <a:extLst>
            <a:ext uri="{FF2B5EF4-FFF2-40B4-BE49-F238E27FC236}">
              <a16:creationId xmlns:a16="http://schemas.microsoft.com/office/drawing/2014/main" xmlns="" id="{813969A9-5CA2-40D3-9E70-78806180CD5E}"/>
            </a:ext>
          </a:extLst>
        </xdr:cNvPr>
        <xdr:cNvCxnSpPr/>
      </xdr:nvCxnSpPr>
      <xdr:spPr>
        <a:xfrm flipV="1">
          <a:off x="18656300" y="139979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49547</xdr:rowOff>
    </xdr:from>
    <xdr:ext cx="469744" cy="259045"/>
    <xdr:sp macro="" textlink="">
      <xdr:nvSpPr>
        <xdr:cNvPr id="833" name="n_1aveValue【消防施設】&#10;一人当たり面積">
          <a:extLst>
            <a:ext uri="{FF2B5EF4-FFF2-40B4-BE49-F238E27FC236}">
              <a16:creationId xmlns:a16="http://schemas.microsoft.com/office/drawing/2014/main" xmlns="" id="{34B5F029-DAB7-4F2C-AB56-3A99D76BF169}"/>
            </a:ext>
          </a:extLst>
        </xdr:cNvPr>
        <xdr:cNvSpPr txBox="1"/>
      </xdr:nvSpPr>
      <xdr:spPr>
        <a:xfrm>
          <a:off x="210757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834" name="n_2aveValue【消防施設】&#10;一人当たり面積">
          <a:extLst>
            <a:ext uri="{FF2B5EF4-FFF2-40B4-BE49-F238E27FC236}">
              <a16:creationId xmlns:a16="http://schemas.microsoft.com/office/drawing/2014/main" xmlns="" id="{2B388E8F-17F0-4C2C-8389-F8632436B0FB}"/>
            </a:ext>
          </a:extLst>
        </xdr:cNvPr>
        <xdr:cNvSpPr txBox="1"/>
      </xdr:nvSpPr>
      <xdr:spPr>
        <a:xfrm>
          <a:off x="201994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87647</xdr:rowOff>
    </xdr:from>
    <xdr:ext cx="469744" cy="259045"/>
    <xdr:sp macro="" textlink="">
      <xdr:nvSpPr>
        <xdr:cNvPr id="835" name="n_3aveValue【消防施設】&#10;一人当たり面積">
          <a:extLst>
            <a:ext uri="{FF2B5EF4-FFF2-40B4-BE49-F238E27FC236}">
              <a16:creationId xmlns:a16="http://schemas.microsoft.com/office/drawing/2014/main" xmlns="" id="{FFB1F9BC-086F-4B8C-A675-8DFC9C1B5213}"/>
            </a:ext>
          </a:extLst>
        </xdr:cNvPr>
        <xdr:cNvSpPr txBox="1"/>
      </xdr:nvSpPr>
      <xdr:spPr>
        <a:xfrm>
          <a:off x="193104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72407</xdr:rowOff>
    </xdr:from>
    <xdr:ext cx="469744" cy="259045"/>
    <xdr:sp macro="" textlink="">
      <xdr:nvSpPr>
        <xdr:cNvPr id="836" name="n_4aveValue【消防施設】&#10;一人当たり面積">
          <a:extLst>
            <a:ext uri="{FF2B5EF4-FFF2-40B4-BE49-F238E27FC236}">
              <a16:creationId xmlns:a16="http://schemas.microsoft.com/office/drawing/2014/main" xmlns="" id="{BEADAB5C-AD70-431B-A2D4-3CEFEDAFCCAF}"/>
            </a:ext>
          </a:extLst>
        </xdr:cNvPr>
        <xdr:cNvSpPr txBox="1"/>
      </xdr:nvSpPr>
      <xdr:spPr>
        <a:xfrm>
          <a:off x="184214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86377</xdr:rowOff>
    </xdr:from>
    <xdr:ext cx="469744" cy="259045"/>
    <xdr:sp macro="" textlink="">
      <xdr:nvSpPr>
        <xdr:cNvPr id="837" name="n_1mainValue【消防施設】&#10;一人当たり面積">
          <a:extLst>
            <a:ext uri="{FF2B5EF4-FFF2-40B4-BE49-F238E27FC236}">
              <a16:creationId xmlns:a16="http://schemas.microsoft.com/office/drawing/2014/main" xmlns="" id="{4725619F-6E9F-4F01-B1BF-C460B0135BDA}"/>
            </a:ext>
          </a:extLst>
        </xdr:cNvPr>
        <xdr:cNvSpPr txBox="1"/>
      </xdr:nvSpPr>
      <xdr:spPr>
        <a:xfrm>
          <a:off x="21075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170197</xdr:rowOff>
    </xdr:from>
    <xdr:ext cx="469744" cy="259045"/>
    <xdr:sp macro="" textlink="">
      <xdr:nvSpPr>
        <xdr:cNvPr id="838" name="n_2mainValue【消防施設】&#10;一人当たり面積">
          <a:extLst>
            <a:ext uri="{FF2B5EF4-FFF2-40B4-BE49-F238E27FC236}">
              <a16:creationId xmlns:a16="http://schemas.microsoft.com/office/drawing/2014/main" xmlns="" id="{97C6A300-DB52-4039-8A82-782CB50AF549}"/>
            </a:ext>
          </a:extLst>
        </xdr:cNvPr>
        <xdr:cNvSpPr txBox="1"/>
      </xdr:nvSpPr>
      <xdr:spPr>
        <a:xfrm>
          <a:off x="20199427"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6366</xdr:rowOff>
    </xdr:from>
    <xdr:ext cx="469744" cy="259045"/>
    <xdr:sp macro="" textlink="">
      <xdr:nvSpPr>
        <xdr:cNvPr id="839" name="n_3mainValue【消防施設】&#10;一人当たり面積">
          <a:extLst>
            <a:ext uri="{FF2B5EF4-FFF2-40B4-BE49-F238E27FC236}">
              <a16:creationId xmlns:a16="http://schemas.microsoft.com/office/drawing/2014/main" xmlns="" id="{01DCFD1F-987D-4C8E-9EDE-0477831E9A72}"/>
            </a:ext>
          </a:extLst>
        </xdr:cNvPr>
        <xdr:cNvSpPr txBox="1"/>
      </xdr:nvSpPr>
      <xdr:spPr>
        <a:xfrm>
          <a:off x="19310427" y="137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21607</xdr:rowOff>
    </xdr:from>
    <xdr:ext cx="469744" cy="259045"/>
    <xdr:sp macro="" textlink="">
      <xdr:nvSpPr>
        <xdr:cNvPr id="840" name="n_4mainValue【消防施設】&#10;一人当たり面積">
          <a:extLst>
            <a:ext uri="{FF2B5EF4-FFF2-40B4-BE49-F238E27FC236}">
              <a16:creationId xmlns:a16="http://schemas.microsoft.com/office/drawing/2014/main" xmlns="" id="{515D3C35-CD01-49A2-890C-578FC6BEB5FD}"/>
            </a:ext>
          </a:extLst>
        </xdr:cNvPr>
        <xdr:cNvSpPr txBox="1"/>
      </xdr:nvSpPr>
      <xdr:spPr>
        <a:xfrm>
          <a:off x="184214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xmlns="" id="{4E0FB8EA-B7F9-4D5E-BAA0-23B4141E806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xmlns="" id="{5E6D0489-3935-4548-ACDA-010FDE802CD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xmlns="" id="{0DE35E3F-D700-4282-906D-4ED2A36D2EA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xmlns="" id="{42086399-7354-422F-977D-81673CC2B23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xmlns="" id="{EC527741-BEF5-42F1-937B-DD7A75190D7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xmlns="" id="{F2C75EC8-5749-4B88-87D9-9A35681B545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xmlns="" id="{6DE62E2B-35A1-4C1E-89C0-F5E8E1E16D6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xmlns="" id="{F303280A-79E7-4D69-9460-AE46B6879E9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xmlns="" id="{D5E3BF2B-A4F4-411C-8E3D-5E8FB4A892B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xmlns="" id="{E3BD3745-15B2-4115-9D84-B1B4E3349AA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xmlns="" id="{BE4F4537-DAFE-4A8D-9906-66C776D5192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xmlns="" id="{F8F1E2D1-5D38-446D-9FB5-7C0FA891FBC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xmlns="" id="{231AAEFF-12E8-4C8F-8FD7-5AA49510E12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xmlns="" id="{021D05BC-15F8-4C19-B71F-08628EEA877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xmlns="" id="{70C89071-E0A3-4193-AA14-569CF4AFBAB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xmlns="" id="{5492EDB7-B063-4693-A932-9DE4E8F450F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xmlns="" id="{0BE7AB39-FC22-4378-B3F8-6B21F9765AF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xmlns="" id="{B27B364E-7387-4BEA-99C9-799E9FE741C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xmlns="" id="{F7FD0C5A-32FE-417E-B666-CF7A852838D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xmlns="" id="{B6A90217-A2D3-445C-AF9C-9242B1759F5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xmlns="" id="{9B6C2E9E-D133-4ED9-B49A-1C22E884A85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xmlns="" id="{DCAB5BB9-C64A-4770-8916-B0C38ECE003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xmlns="" id="{E6EFE022-A098-4DE8-B785-51CF350E150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xmlns="" id="{5F9627B8-B67F-4C9C-819F-F031C37A923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a:extLst>
            <a:ext uri="{FF2B5EF4-FFF2-40B4-BE49-F238E27FC236}">
              <a16:creationId xmlns:a16="http://schemas.microsoft.com/office/drawing/2014/main" xmlns="" id="{B23DE4A7-866D-40B0-9F14-5ACA6A08DF1E}"/>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a:extLst>
            <a:ext uri="{FF2B5EF4-FFF2-40B4-BE49-F238E27FC236}">
              <a16:creationId xmlns:a16="http://schemas.microsoft.com/office/drawing/2014/main" xmlns="" id="{C2A762DF-8ED3-4E7E-ADC8-6A1A337D4028}"/>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a:extLst>
            <a:ext uri="{FF2B5EF4-FFF2-40B4-BE49-F238E27FC236}">
              <a16:creationId xmlns:a16="http://schemas.microsoft.com/office/drawing/2014/main" xmlns="" id="{4CEE8972-8F22-47FF-9872-E1D70A8D7CD2}"/>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a:extLst>
            <a:ext uri="{FF2B5EF4-FFF2-40B4-BE49-F238E27FC236}">
              <a16:creationId xmlns:a16="http://schemas.microsoft.com/office/drawing/2014/main" xmlns="" id="{4109EDA7-CBB3-4935-865F-527451575FBC}"/>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a:extLst>
            <a:ext uri="{FF2B5EF4-FFF2-40B4-BE49-F238E27FC236}">
              <a16:creationId xmlns:a16="http://schemas.microsoft.com/office/drawing/2014/main" xmlns="" id="{4B5646BB-CD15-4C33-9DD3-9058300A7BA7}"/>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0" name="【庁舎】&#10;有形固定資産減価償却率平均値テキスト">
          <a:extLst>
            <a:ext uri="{FF2B5EF4-FFF2-40B4-BE49-F238E27FC236}">
              <a16:creationId xmlns:a16="http://schemas.microsoft.com/office/drawing/2014/main" xmlns="" id="{7AD8F95C-E676-4828-9C81-97FB034414FC}"/>
            </a:ext>
          </a:extLst>
        </xdr:cNvPr>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a:extLst>
            <a:ext uri="{FF2B5EF4-FFF2-40B4-BE49-F238E27FC236}">
              <a16:creationId xmlns:a16="http://schemas.microsoft.com/office/drawing/2014/main" xmlns="" id="{25649ACF-138A-40EB-966C-80922F087757}"/>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a:extLst>
            <a:ext uri="{FF2B5EF4-FFF2-40B4-BE49-F238E27FC236}">
              <a16:creationId xmlns:a16="http://schemas.microsoft.com/office/drawing/2014/main" xmlns="" id="{C453CE2B-B7E4-428B-BF26-9EAE190C7015}"/>
            </a:ext>
          </a:extLst>
        </xdr:cNvPr>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a:extLst>
            <a:ext uri="{FF2B5EF4-FFF2-40B4-BE49-F238E27FC236}">
              <a16:creationId xmlns:a16="http://schemas.microsoft.com/office/drawing/2014/main" xmlns="" id="{A33EA06A-6922-4137-9B76-CE98C70A79C3}"/>
            </a:ext>
          </a:extLst>
        </xdr:cNvPr>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4" name="フローチャート: 判断 873">
          <a:extLst>
            <a:ext uri="{FF2B5EF4-FFF2-40B4-BE49-F238E27FC236}">
              <a16:creationId xmlns:a16="http://schemas.microsoft.com/office/drawing/2014/main" xmlns="" id="{635A6E8C-7E7F-4ED7-9B7D-5533C31A3586}"/>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5" name="フローチャート: 判断 874">
          <a:extLst>
            <a:ext uri="{FF2B5EF4-FFF2-40B4-BE49-F238E27FC236}">
              <a16:creationId xmlns:a16="http://schemas.microsoft.com/office/drawing/2014/main" xmlns="" id="{0742C827-B1D4-4BDD-A049-7E97B6E146C8}"/>
            </a:ext>
          </a:extLst>
        </xdr:cNvPr>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xmlns="" id="{473EA45C-251F-42AD-9390-D0361293FC6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xmlns="" id="{44E7F188-AAFB-43B3-BB82-24D6FBB10EA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xmlns="" id="{3A842618-4F07-4890-817D-39D715A19D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xmlns="" id="{A6C94308-61C1-43FE-990A-76928DC5AAF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xmlns="" id="{8356ACAC-4E98-4D8D-9566-E15BE88DAF9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19686</xdr:rowOff>
    </xdr:from>
    <xdr:to>
      <xdr:col>85</xdr:col>
      <xdr:colOff>177800</xdr:colOff>
      <xdr:row>106</xdr:row>
      <xdr:rowOff>121286</xdr:rowOff>
    </xdr:to>
    <xdr:sp macro="" textlink="">
      <xdr:nvSpPr>
        <xdr:cNvPr id="881" name="楕円 880">
          <a:extLst>
            <a:ext uri="{FF2B5EF4-FFF2-40B4-BE49-F238E27FC236}">
              <a16:creationId xmlns:a16="http://schemas.microsoft.com/office/drawing/2014/main" xmlns="" id="{0FB77EF2-9692-439A-8197-E02C0203202B}"/>
            </a:ext>
          </a:extLst>
        </xdr:cNvPr>
        <xdr:cNvSpPr/>
      </xdr:nvSpPr>
      <xdr:spPr>
        <a:xfrm>
          <a:off x="162687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169563</xdr:rowOff>
    </xdr:from>
    <xdr:ext cx="405111" cy="259045"/>
    <xdr:sp macro="" textlink="">
      <xdr:nvSpPr>
        <xdr:cNvPr id="882" name="【庁舎】&#10;有形固定資産減価償却率該当値テキスト">
          <a:extLst>
            <a:ext uri="{FF2B5EF4-FFF2-40B4-BE49-F238E27FC236}">
              <a16:creationId xmlns:a16="http://schemas.microsoft.com/office/drawing/2014/main" xmlns="" id="{2EE68C34-1CD0-4C0F-A8B8-813AC2F5A693}"/>
            </a:ext>
          </a:extLst>
        </xdr:cNvPr>
        <xdr:cNvSpPr txBox="1"/>
      </xdr:nvSpPr>
      <xdr:spPr>
        <a:xfrm>
          <a:off x="16357600"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160655</xdr:rowOff>
    </xdr:from>
    <xdr:to>
      <xdr:col>81</xdr:col>
      <xdr:colOff>101600</xdr:colOff>
      <xdr:row>106</xdr:row>
      <xdr:rowOff>90805</xdr:rowOff>
    </xdr:to>
    <xdr:sp macro="" textlink="">
      <xdr:nvSpPr>
        <xdr:cNvPr id="883" name="楕円 882">
          <a:extLst>
            <a:ext uri="{FF2B5EF4-FFF2-40B4-BE49-F238E27FC236}">
              <a16:creationId xmlns:a16="http://schemas.microsoft.com/office/drawing/2014/main" xmlns="" id="{C3CDDA71-81C4-41B0-8639-332C310CE996}"/>
            </a:ext>
          </a:extLst>
        </xdr:cNvPr>
        <xdr:cNvSpPr/>
      </xdr:nvSpPr>
      <xdr:spPr>
        <a:xfrm>
          <a:off x="15430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40005</xdr:rowOff>
    </xdr:from>
    <xdr:to>
      <xdr:col>85</xdr:col>
      <xdr:colOff>127000</xdr:colOff>
      <xdr:row>106</xdr:row>
      <xdr:rowOff>70486</xdr:rowOff>
    </xdr:to>
    <xdr:cxnSp macro="">
      <xdr:nvCxnSpPr>
        <xdr:cNvPr id="884" name="直線コネクタ 883">
          <a:extLst>
            <a:ext uri="{FF2B5EF4-FFF2-40B4-BE49-F238E27FC236}">
              <a16:creationId xmlns:a16="http://schemas.microsoft.com/office/drawing/2014/main" xmlns="" id="{C4C989B5-A065-4596-8191-6A87C2155FC7}"/>
            </a:ext>
          </a:extLst>
        </xdr:cNvPr>
        <xdr:cNvCxnSpPr/>
      </xdr:nvCxnSpPr>
      <xdr:spPr>
        <a:xfrm>
          <a:off x="15481300" y="1821370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124461</xdr:rowOff>
    </xdr:from>
    <xdr:to>
      <xdr:col>76</xdr:col>
      <xdr:colOff>165100</xdr:colOff>
      <xdr:row>106</xdr:row>
      <xdr:rowOff>54611</xdr:rowOff>
    </xdr:to>
    <xdr:sp macro="" textlink="">
      <xdr:nvSpPr>
        <xdr:cNvPr id="885" name="楕円 884">
          <a:extLst>
            <a:ext uri="{FF2B5EF4-FFF2-40B4-BE49-F238E27FC236}">
              <a16:creationId xmlns:a16="http://schemas.microsoft.com/office/drawing/2014/main" xmlns="" id="{2B932B54-50AE-4D69-BE62-7D7D99E98B3E}"/>
            </a:ext>
          </a:extLst>
        </xdr:cNvPr>
        <xdr:cNvSpPr/>
      </xdr:nvSpPr>
      <xdr:spPr>
        <a:xfrm>
          <a:off x="14541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3811</xdr:rowOff>
    </xdr:from>
    <xdr:to>
      <xdr:col>81</xdr:col>
      <xdr:colOff>50800</xdr:colOff>
      <xdr:row>106</xdr:row>
      <xdr:rowOff>40005</xdr:rowOff>
    </xdr:to>
    <xdr:cxnSp macro="">
      <xdr:nvCxnSpPr>
        <xdr:cNvPr id="886" name="直線コネクタ 885">
          <a:extLst>
            <a:ext uri="{FF2B5EF4-FFF2-40B4-BE49-F238E27FC236}">
              <a16:creationId xmlns:a16="http://schemas.microsoft.com/office/drawing/2014/main" xmlns="" id="{800370D5-0403-4876-A374-BCBF56E513A9}"/>
            </a:ext>
          </a:extLst>
        </xdr:cNvPr>
        <xdr:cNvCxnSpPr/>
      </xdr:nvCxnSpPr>
      <xdr:spPr>
        <a:xfrm>
          <a:off x="14592300" y="181775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93980</xdr:rowOff>
    </xdr:from>
    <xdr:to>
      <xdr:col>72</xdr:col>
      <xdr:colOff>38100</xdr:colOff>
      <xdr:row>106</xdr:row>
      <xdr:rowOff>24130</xdr:rowOff>
    </xdr:to>
    <xdr:sp macro="" textlink="">
      <xdr:nvSpPr>
        <xdr:cNvPr id="887" name="楕円 886">
          <a:extLst>
            <a:ext uri="{FF2B5EF4-FFF2-40B4-BE49-F238E27FC236}">
              <a16:creationId xmlns:a16="http://schemas.microsoft.com/office/drawing/2014/main" xmlns="" id="{A0B85283-226E-4846-9888-336E03E9EB8B}"/>
            </a:ext>
          </a:extLst>
        </xdr:cNvPr>
        <xdr:cNvSpPr/>
      </xdr:nvSpPr>
      <xdr:spPr>
        <a:xfrm>
          <a:off x="1365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144780</xdr:rowOff>
    </xdr:from>
    <xdr:to>
      <xdr:col>76</xdr:col>
      <xdr:colOff>114300</xdr:colOff>
      <xdr:row>106</xdr:row>
      <xdr:rowOff>3811</xdr:rowOff>
    </xdr:to>
    <xdr:cxnSp macro="">
      <xdr:nvCxnSpPr>
        <xdr:cNvPr id="888" name="直線コネクタ 887">
          <a:extLst>
            <a:ext uri="{FF2B5EF4-FFF2-40B4-BE49-F238E27FC236}">
              <a16:creationId xmlns:a16="http://schemas.microsoft.com/office/drawing/2014/main" xmlns="" id="{049F45F6-5D7B-41B7-AD11-3B4D860E899C}"/>
            </a:ext>
          </a:extLst>
        </xdr:cNvPr>
        <xdr:cNvCxnSpPr/>
      </xdr:nvCxnSpPr>
      <xdr:spPr>
        <a:xfrm>
          <a:off x="13703300" y="181470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57786</xdr:rowOff>
    </xdr:from>
    <xdr:to>
      <xdr:col>67</xdr:col>
      <xdr:colOff>101600</xdr:colOff>
      <xdr:row>105</xdr:row>
      <xdr:rowOff>159386</xdr:rowOff>
    </xdr:to>
    <xdr:sp macro="" textlink="">
      <xdr:nvSpPr>
        <xdr:cNvPr id="889" name="楕円 888">
          <a:extLst>
            <a:ext uri="{FF2B5EF4-FFF2-40B4-BE49-F238E27FC236}">
              <a16:creationId xmlns:a16="http://schemas.microsoft.com/office/drawing/2014/main" xmlns="" id="{9750073C-E441-4FFA-953E-B406E34CED12}"/>
            </a:ext>
          </a:extLst>
        </xdr:cNvPr>
        <xdr:cNvSpPr/>
      </xdr:nvSpPr>
      <xdr:spPr>
        <a:xfrm>
          <a:off x="12763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108586</xdr:rowOff>
    </xdr:from>
    <xdr:to>
      <xdr:col>71</xdr:col>
      <xdr:colOff>177800</xdr:colOff>
      <xdr:row>105</xdr:row>
      <xdr:rowOff>144780</xdr:rowOff>
    </xdr:to>
    <xdr:cxnSp macro="">
      <xdr:nvCxnSpPr>
        <xdr:cNvPr id="890" name="直線コネクタ 889">
          <a:extLst>
            <a:ext uri="{FF2B5EF4-FFF2-40B4-BE49-F238E27FC236}">
              <a16:creationId xmlns:a16="http://schemas.microsoft.com/office/drawing/2014/main" xmlns="" id="{FB8708B4-7CCF-4A65-B4BE-DFEA40CE0247}"/>
            </a:ext>
          </a:extLst>
        </xdr:cNvPr>
        <xdr:cNvCxnSpPr/>
      </xdr:nvCxnSpPr>
      <xdr:spPr>
        <a:xfrm>
          <a:off x="12814300" y="181108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91" name="n_1aveValue【庁舎】&#10;有形固定資産減価償却率">
          <a:extLst>
            <a:ext uri="{FF2B5EF4-FFF2-40B4-BE49-F238E27FC236}">
              <a16:creationId xmlns:a16="http://schemas.microsoft.com/office/drawing/2014/main" xmlns="" id="{85E0C33B-3723-4C52-8E15-B860A8D28088}"/>
            </a:ext>
          </a:extLst>
        </xdr:cNvPr>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92" name="n_2aveValue【庁舎】&#10;有形固定資産減価償却率">
          <a:extLst>
            <a:ext uri="{FF2B5EF4-FFF2-40B4-BE49-F238E27FC236}">
              <a16:creationId xmlns:a16="http://schemas.microsoft.com/office/drawing/2014/main" xmlns="" id="{164CB0FF-FE95-48A2-8D9E-D786C1A55E07}"/>
            </a:ext>
          </a:extLst>
        </xdr:cNvPr>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93" name="n_3aveValue【庁舎】&#10;有形固定資産減価償却率">
          <a:extLst>
            <a:ext uri="{FF2B5EF4-FFF2-40B4-BE49-F238E27FC236}">
              <a16:creationId xmlns:a16="http://schemas.microsoft.com/office/drawing/2014/main" xmlns="" id="{ABBEB6AA-3FD5-47A7-A5AB-52C19167F4BC}"/>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94" name="n_4aveValue【庁舎】&#10;有形固定資産減価償却率">
          <a:extLst>
            <a:ext uri="{FF2B5EF4-FFF2-40B4-BE49-F238E27FC236}">
              <a16:creationId xmlns:a16="http://schemas.microsoft.com/office/drawing/2014/main" xmlns="" id="{DE1D134E-7CBF-42B3-9212-868EE4A31092}"/>
            </a:ext>
          </a:extLst>
        </xdr:cNvPr>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81932</xdr:rowOff>
    </xdr:from>
    <xdr:ext cx="405111" cy="259045"/>
    <xdr:sp macro="" textlink="">
      <xdr:nvSpPr>
        <xdr:cNvPr id="895" name="n_1mainValue【庁舎】&#10;有形固定資産減価償却率">
          <a:extLst>
            <a:ext uri="{FF2B5EF4-FFF2-40B4-BE49-F238E27FC236}">
              <a16:creationId xmlns:a16="http://schemas.microsoft.com/office/drawing/2014/main" xmlns="" id="{B36B71E6-A1D9-41BF-9F72-5524A9A62A27}"/>
            </a:ext>
          </a:extLst>
        </xdr:cNvPr>
        <xdr:cNvSpPr txBox="1"/>
      </xdr:nvSpPr>
      <xdr:spPr>
        <a:xfrm>
          <a:off x="152660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45738</xdr:rowOff>
    </xdr:from>
    <xdr:ext cx="405111" cy="259045"/>
    <xdr:sp macro="" textlink="">
      <xdr:nvSpPr>
        <xdr:cNvPr id="896" name="n_2mainValue【庁舎】&#10;有形固定資産減価償却率">
          <a:extLst>
            <a:ext uri="{FF2B5EF4-FFF2-40B4-BE49-F238E27FC236}">
              <a16:creationId xmlns:a16="http://schemas.microsoft.com/office/drawing/2014/main" xmlns="" id="{04EDEB03-AB55-405D-9FF6-0F665973D4FC}"/>
            </a:ext>
          </a:extLst>
        </xdr:cNvPr>
        <xdr:cNvSpPr txBox="1"/>
      </xdr:nvSpPr>
      <xdr:spPr>
        <a:xfrm>
          <a:off x="14389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15257</xdr:rowOff>
    </xdr:from>
    <xdr:ext cx="405111" cy="259045"/>
    <xdr:sp macro="" textlink="">
      <xdr:nvSpPr>
        <xdr:cNvPr id="897" name="n_3mainValue【庁舎】&#10;有形固定資産減価償却率">
          <a:extLst>
            <a:ext uri="{FF2B5EF4-FFF2-40B4-BE49-F238E27FC236}">
              <a16:creationId xmlns:a16="http://schemas.microsoft.com/office/drawing/2014/main" xmlns="" id="{F459AC4E-DAC0-44EA-92AC-FC0C3422C5B9}"/>
            </a:ext>
          </a:extLst>
        </xdr:cNvPr>
        <xdr:cNvSpPr txBox="1"/>
      </xdr:nvSpPr>
      <xdr:spPr>
        <a:xfrm>
          <a:off x="13500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150513</xdr:rowOff>
    </xdr:from>
    <xdr:ext cx="405111" cy="259045"/>
    <xdr:sp macro="" textlink="">
      <xdr:nvSpPr>
        <xdr:cNvPr id="898" name="n_4mainValue【庁舎】&#10;有形固定資産減価償却率">
          <a:extLst>
            <a:ext uri="{FF2B5EF4-FFF2-40B4-BE49-F238E27FC236}">
              <a16:creationId xmlns:a16="http://schemas.microsoft.com/office/drawing/2014/main" xmlns="" id="{DF833FB3-7AE4-452D-B935-4F562F1E8415}"/>
            </a:ext>
          </a:extLst>
        </xdr:cNvPr>
        <xdr:cNvSpPr txBox="1"/>
      </xdr:nvSpPr>
      <xdr:spPr>
        <a:xfrm>
          <a:off x="126117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xmlns="" id="{CE360B79-F438-4EC2-8D91-03AD191AE1D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xmlns="" id="{4C86A87F-7237-4471-9A39-6237659D160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xmlns="" id="{4FD997CA-8073-442C-A7D1-9A539433A50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xmlns="" id="{7EE31512-6BB3-4236-853D-80E85607393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xmlns="" id="{3489E857-9081-4A61-9821-B5B75989A96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xmlns="" id="{F0E91340-D84F-4FD8-A2E7-F7D2E1D85B4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xmlns="" id="{78AE0745-8B74-4CBE-BC98-C9D3F704997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xmlns="" id="{321940EF-1741-4DED-BDDD-34A9FDE2DD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xmlns="" id="{23DB1656-A72A-4EF6-A6B6-5817CF41E98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xmlns="" id="{B53A0D4C-BBD3-4B16-8A30-6B8B0E86A2F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a:extLst>
            <a:ext uri="{FF2B5EF4-FFF2-40B4-BE49-F238E27FC236}">
              <a16:creationId xmlns:a16="http://schemas.microsoft.com/office/drawing/2014/main" xmlns="" id="{F374AE80-AEFE-4929-BBE1-FDEC185B817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a:extLst>
            <a:ext uri="{FF2B5EF4-FFF2-40B4-BE49-F238E27FC236}">
              <a16:creationId xmlns:a16="http://schemas.microsoft.com/office/drawing/2014/main" xmlns="" id="{7C5CA940-8231-4A41-B9EB-2BBE500AC62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a:extLst>
            <a:ext uri="{FF2B5EF4-FFF2-40B4-BE49-F238E27FC236}">
              <a16:creationId xmlns:a16="http://schemas.microsoft.com/office/drawing/2014/main" xmlns="" id="{01F4537A-FA67-4E51-AF6E-A027EFF90D6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a:extLst>
            <a:ext uri="{FF2B5EF4-FFF2-40B4-BE49-F238E27FC236}">
              <a16:creationId xmlns:a16="http://schemas.microsoft.com/office/drawing/2014/main" xmlns="" id="{95C83EE9-C5E4-484E-972F-083FADD12A2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a:extLst>
            <a:ext uri="{FF2B5EF4-FFF2-40B4-BE49-F238E27FC236}">
              <a16:creationId xmlns:a16="http://schemas.microsoft.com/office/drawing/2014/main" xmlns="" id="{3F920F69-63CB-44CD-9434-8CC5F940F67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a:extLst>
            <a:ext uri="{FF2B5EF4-FFF2-40B4-BE49-F238E27FC236}">
              <a16:creationId xmlns:a16="http://schemas.microsoft.com/office/drawing/2014/main" xmlns="" id="{0A73EB46-218D-49E0-A25F-9A848EDDC6D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a:extLst>
            <a:ext uri="{FF2B5EF4-FFF2-40B4-BE49-F238E27FC236}">
              <a16:creationId xmlns:a16="http://schemas.microsoft.com/office/drawing/2014/main" xmlns="" id="{7885CAA1-6731-4E01-A801-0A4A7868663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a:extLst>
            <a:ext uri="{FF2B5EF4-FFF2-40B4-BE49-F238E27FC236}">
              <a16:creationId xmlns:a16="http://schemas.microsoft.com/office/drawing/2014/main" xmlns="" id="{37F0264D-1B4B-4652-A96B-64F3C0C70B8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xmlns="" id="{F492A2A2-1087-40D4-B506-A21B0E5E4E2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xmlns="" id="{9196B95B-5A68-4EC3-9E18-0A23649252E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xmlns="" id="{03162247-F534-4217-8455-18BCCB2F39F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a:extLst>
            <a:ext uri="{FF2B5EF4-FFF2-40B4-BE49-F238E27FC236}">
              <a16:creationId xmlns:a16="http://schemas.microsoft.com/office/drawing/2014/main" xmlns="" id="{22B02985-6F9A-424F-82FC-C42BB8738B4F}"/>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a:extLst>
            <a:ext uri="{FF2B5EF4-FFF2-40B4-BE49-F238E27FC236}">
              <a16:creationId xmlns:a16="http://schemas.microsoft.com/office/drawing/2014/main" xmlns="" id="{05396106-3D5A-42C1-B3BE-CECE1E94E840}"/>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a:extLst>
            <a:ext uri="{FF2B5EF4-FFF2-40B4-BE49-F238E27FC236}">
              <a16:creationId xmlns:a16="http://schemas.microsoft.com/office/drawing/2014/main" xmlns="" id="{FCE8D743-CDDB-427A-92A0-1CF99D837E3D}"/>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a:extLst>
            <a:ext uri="{FF2B5EF4-FFF2-40B4-BE49-F238E27FC236}">
              <a16:creationId xmlns:a16="http://schemas.microsoft.com/office/drawing/2014/main" xmlns="" id="{8146E3B9-A68D-4159-9A36-DF80BF9C5BFC}"/>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a:extLst>
            <a:ext uri="{FF2B5EF4-FFF2-40B4-BE49-F238E27FC236}">
              <a16:creationId xmlns:a16="http://schemas.microsoft.com/office/drawing/2014/main" xmlns="" id="{14218E07-71FC-4020-90EF-ECF0EABE883B}"/>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25" name="【庁舎】&#10;一人当たり面積平均値テキスト">
          <a:extLst>
            <a:ext uri="{FF2B5EF4-FFF2-40B4-BE49-F238E27FC236}">
              <a16:creationId xmlns:a16="http://schemas.microsoft.com/office/drawing/2014/main" xmlns="" id="{73956324-C314-4B29-875B-07222EC2D091}"/>
            </a:ext>
          </a:extLst>
        </xdr:cNvPr>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a:extLst>
            <a:ext uri="{FF2B5EF4-FFF2-40B4-BE49-F238E27FC236}">
              <a16:creationId xmlns:a16="http://schemas.microsoft.com/office/drawing/2014/main" xmlns="" id="{778B9753-20A9-45DB-93CD-13AF03698547}"/>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a:extLst>
            <a:ext uri="{FF2B5EF4-FFF2-40B4-BE49-F238E27FC236}">
              <a16:creationId xmlns:a16="http://schemas.microsoft.com/office/drawing/2014/main" xmlns="" id="{FE16CB84-F6F6-48BF-BDB8-A01382A136C8}"/>
            </a:ext>
          </a:extLst>
        </xdr:cNvPr>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8" name="フローチャート: 判断 927">
          <a:extLst>
            <a:ext uri="{FF2B5EF4-FFF2-40B4-BE49-F238E27FC236}">
              <a16:creationId xmlns:a16="http://schemas.microsoft.com/office/drawing/2014/main" xmlns="" id="{BED68F5F-4894-459E-A22A-72CCDE1A82FF}"/>
            </a:ext>
          </a:extLst>
        </xdr:cNvPr>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9" name="フローチャート: 判断 928">
          <a:extLst>
            <a:ext uri="{FF2B5EF4-FFF2-40B4-BE49-F238E27FC236}">
              <a16:creationId xmlns:a16="http://schemas.microsoft.com/office/drawing/2014/main" xmlns="" id="{06DBEEDA-FFE4-4984-8BD6-FB2A32BAAF0E}"/>
            </a:ext>
          </a:extLst>
        </xdr:cNvPr>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0" name="フローチャート: 判断 929">
          <a:extLst>
            <a:ext uri="{FF2B5EF4-FFF2-40B4-BE49-F238E27FC236}">
              <a16:creationId xmlns:a16="http://schemas.microsoft.com/office/drawing/2014/main" xmlns="" id="{9ED32EF5-3502-4ACD-AF73-29332D13D2D6}"/>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xmlns="" id="{47C50897-8F03-4E9D-865B-65FD59EC0D2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xmlns="" id="{72170B02-9F9E-4D5D-8130-D2F18A07214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xmlns="" id="{4DDD1853-CB31-456D-818E-11BBECE91DC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xmlns="" id="{C2CC4F3C-B0F8-4156-B562-3E9867B1864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xmlns="" id="{53F0817A-6D86-4630-8F24-007CCCCD20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xdr:rowOff>
    </xdr:from>
    <xdr:to>
      <xdr:col>116</xdr:col>
      <xdr:colOff>114300</xdr:colOff>
      <xdr:row>104</xdr:row>
      <xdr:rowOff>106426</xdr:rowOff>
    </xdr:to>
    <xdr:sp macro="" textlink="">
      <xdr:nvSpPr>
        <xdr:cNvPr id="936" name="楕円 935">
          <a:extLst>
            <a:ext uri="{FF2B5EF4-FFF2-40B4-BE49-F238E27FC236}">
              <a16:creationId xmlns:a16="http://schemas.microsoft.com/office/drawing/2014/main" xmlns="" id="{94E07855-7AF9-4CFE-95F4-8476D6BF1611}"/>
            </a:ext>
          </a:extLst>
        </xdr:cNvPr>
        <xdr:cNvSpPr/>
      </xdr:nvSpPr>
      <xdr:spPr>
        <a:xfrm>
          <a:off x="221107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27703</xdr:rowOff>
    </xdr:from>
    <xdr:ext cx="469744" cy="259045"/>
    <xdr:sp macro="" textlink="">
      <xdr:nvSpPr>
        <xdr:cNvPr id="937" name="【庁舎】&#10;一人当たり面積該当値テキスト">
          <a:extLst>
            <a:ext uri="{FF2B5EF4-FFF2-40B4-BE49-F238E27FC236}">
              <a16:creationId xmlns:a16="http://schemas.microsoft.com/office/drawing/2014/main" xmlns="" id="{08D77993-6FFF-41A3-9770-E9031C009354}"/>
            </a:ext>
          </a:extLst>
        </xdr:cNvPr>
        <xdr:cNvSpPr txBox="1"/>
      </xdr:nvSpPr>
      <xdr:spPr>
        <a:xfrm>
          <a:off x="22199600" y="1768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xdr:rowOff>
    </xdr:from>
    <xdr:to>
      <xdr:col>112</xdr:col>
      <xdr:colOff>38100</xdr:colOff>
      <xdr:row>104</xdr:row>
      <xdr:rowOff>117856</xdr:rowOff>
    </xdr:to>
    <xdr:sp macro="" textlink="">
      <xdr:nvSpPr>
        <xdr:cNvPr id="938" name="楕円 937">
          <a:extLst>
            <a:ext uri="{FF2B5EF4-FFF2-40B4-BE49-F238E27FC236}">
              <a16:creationId xmlns:a16="http://schemas.microsoft.com/office/drawing/2014/main" xmlns="" id="{B47F04FD-5658-4477-89EE-E4ACCF79B163}"/>
            </a:ext>
          </a:extLst>
        </xdr:cNvPr>
        <xdr:cNvSpPr/>
      </xdr:nvSpPr>
      <xdr:spPr>
        <a:xfrm>
          <a:off x="21272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55626</xdr:rowOff>
    </xdr:from>
    <xdr:to>
      <xdr:col>116</xdr:col>
      <xdr:colOff>63500</xdr:colOff>
      <xdr:row>104</xdr:row>
      <xdr:rowOff>67056</xdr:rowOff>
    </xdr:to>
    <xdr:cxnSp macro="">
      <xdr:nvCxnSpPr>
        <xdr:cNvPr id="939" name="直線コネクタ 938">
          <a:extLst>
            <a:ext uri="{FF2B5EF4-FFF2-40B4-BE49-F238E27FC236}">
              <a16:creationId xmlns:a16="http://schemas.microsoft.com/office/drawing/2014/main" xmlns="" id="{CA4E7020-C825-47D4-B962-519873483C51}"/>
            </a:ext>
          </a:extLst>
        </xdr:cNvPr>
        <xdr:cNvCxnSpPr/>
      </xdr:nvCxnSpPr>
      <xdr:spPr>
        <a:xfrm flipV="1">
          <a:off x="21323300" y="1788642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23113</xdr:rowOff>
    </xdr:from>
    <xdr:to>
      <xdr:col>107</xdr:col>
      <xdr:colOff>101600</xdr:colOff>
      <xdr:row>104</xdr:row>
      <xdr:rowOff>124713</xdr:rowOff>
    </xdr:to>
    <xdr:sp macro="" textlink="">
      <xdr:nvSpPr>
        <xdr:cNvPr id="940" name="楕円 939">
          <a:extLst>
            <a:ext uri="{FF2B5EF4-FFF2-40B4-BE49-F238E27FC236}">
              <a16:creationId xmlns:a16="http://schemas.microsoft.com/office/drawing/2014/main" xmlns="" id="{22AF8AA4-71ED-42E7-B122-76F05C9EAA5A}"/>
            </a:ext>
          </a:extLst>
        </xdr:cNvPr>
        <xdr:cNvSpPr/>
      </xdr:nvSpPr>
      <xdr:spPr>
        <a:xfrm>
          <a:off x="203835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67056</xdr:rowOff>
    </xdr:from>
    <xdr:to>
      <xdr:col>111</xdr:col>
      <xdr:colOff>177800</xdr:colOff>
      <xdr:row>104</xdr:row>
      <xdr:rowOff>73913</xdr:rowOff>
    </xdr:to>
    <xdr:cxnSp macro="">
      <xdr:nvCxnSpPr>
        <xdr:cNvPr id="941" name="直線コネクタ 940">
          <a:extLst>
            <a:ext uri="{FF2B5EF4-FFF2-40B4-BE49-F238E27FC236}">
              <a16:creationId xmlns:a16="http://schemas.microsoft.com/office/drawing/2014/main" xmlns="" id="{F002E90F-1CF4-4EDD-86EC-BF28F5E64F95}"/>
            </a:ext>
          </a:extLst>
        </xdr:cNvPr>
        <xdr:cNvCxnSpPr/>
      </xdr:nvCxnSpPr>
      <xdr:spPr>
        <a:xfrm flipV="1">
          <a:off x="20434300" y="1789785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32258</xdr:rowOff>
    </xdr:from>
    <xdr:to>
      <xdr:col>102</xdr:col>
      <xdr:colOff>165100</xdr:colOff>
      <xdr:row>104</xdr:row>
      <xdr:rowOff>133858</xdr:rowOff>
    </xdr:to>
    <xdr:sp macro="" textlink="">
      <xdr:nvSpPr>
        <xdr:cNvPr id="942" name="楕円 941">
          <a:extLst>
            <a:ext uri="{FF2B5EF4-FFF2-40B4-BE49-F238E27FC236}">
              <a16:creationId xmlns:a16="http://schemas.microsoft.com/office/drawing/2014/main" xmlns="" id="{E3A87064-9548-4EC0-97AF-AB4C5F96E6DC}"/>
            </a:ext>
          </a:extLst>
        </xdr:cNvPr>
        <xdr:cNvSpPr/>
      </xdr:nvSpPr>
      <xdr:spPr>
        <a:xfrm>
          <a:off x="19494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73913</xdr:rowOff>
    </xdr:from>
    <xdr:to>
      <xdr:col>107</xdr:col>
      <xdr:colOff>50800</xdr:colOff>
      <xdr:row>104</xdr:row>
      <xdr:rowOff>83058</xdr:rowOff>
    </xdr:to>
    <xdr:cxnSp macro="">
      <xdr:nvCxnSpPr>
        <xdr:cNvPr id="943" name="直線コネクタ 942">
          <a:extLst>
            <a:ext uri="{FF2B5EF4-FFF2-40B4-BE49-F238E27FC236}">
              <a16:creationId xmlns:a16="http://schemas.microsoft.com/office/drawing/2014/main" xmlns="" id="{67FF6295-1F6B-44F9-A109-289AFEAD13E9}"/>
            </a:ext>
          </a:extLst>
        </xdr:cNvPr>
        <xdr:cNvCxnSpPr/>
      </xdr:nvCxnSpPr>
      <xdr:spPr>
        <a:xfrm flipV="1">
          <a:off x="19545300" y="1790471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32258</xdr:rowOff>
    </xdr:from>
    <xdr:to>
      <xdr:col>98</xdr:col>
      <xdr:colOff>38100</xdr:colOff>
      <xdr:row>104</xdr:row>
      <xdr:rowOff>133858</xdr:rowOff>
    </xdr:to>
    <xdr:sp macro="" textlink="">
      <xdr:nvSpPr>
        <xdr:cNvPr id="944" name="楕円 943">
          <a:extLst>
            <a:ext uri="{FF2B5EF4-FFF2-40B4-BE49-F238E27FC236}">
              <a16:creationId xmlns:a16="http://schemas.microsoft.com/office/drawing/2014/main" xmlns="" id="{6B29A02C-7FE6-476E-8DBC-AC766D2B9B7E}"/>
            </a:ext>
          </a:extLst>
        </xdr:cNvPr>
        <xdr:cNvSpPr/>
      </xdr:nvSpPr>
      <xdr:spPr>
        <a:xfrm>
          <a:off x="18605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83058</xdr:rowOff>
    </xdr:from>
    <xdr:to>
      <xdr:col>102</xdr:col>
      <xdr:colOff>114300</xdr:colOff>
      <xdr:row>104</xdr:row>
      <xdr:rowOff>83058</xdr:rowOff>
    </xdr:to>
    <xdr:cxnSp macro="">
      <xdr:nvCxnSpPr>
        <xdr:cNvPr id="945" name="直線コネクタ 944">
          <a:extLst>
            <a:ext uri="{FF2B5EF4-FFF2-40B4-BE49-F238E27FC236}">
              <a16:creationId xmlns:a16="http://schemas.microsoft.com/office/drawing/2014/main" xmlns="" id="{61B7A819-B86C-4CA9-B039-02275E00746E}"/>
            </a:ext>
          </a:extLst>
        </xdr:cNvPr>
        <xdr:cNvCxnSpPr/>
      </xdr:nvCxnSpPr>
      <xdr:spPr>
        <a:xfrm>
          <a:off x="18656300" y="179138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6" name="n_1aveValue【庁舎】&#10;一人当たり面積">
          <a:extLst>
            <a:ext uri="{FF2B5EF4-FFF2-40B4-BE49-F238E27FC236}">
              <a16:creationId xmlns:a16="http://schemas.microsoft.com/office/drawing/2014/main" xmlns="" id="{B45D98F3-A758-42F9-96B4-93CCE868E3F8}"/>
            </a:ext>
          </a:extLst>
        </xdr:cNvPr>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47" name="n_2aveValue【庁舎】&#10;一人当たり面積">
          <a:extLst>
            <a:ext uri="{FF2B5EF4-FFF2-40B4-BE49-F238E27FC236}">
              <a16:creationId xmlns:a16="http://schemas.microsoft.com/office/drawing/2014/main" xmlns="" id="{9432AA6E-712C-4AF0-8727-7730259ABEC6}"/>
            </a:ext>
          </a:extLst>
        </xdr:cNvPr>
        <xdr:cNvSpPr txBox="1"/>
      </xdr:nvSpPr>
      <xdr:spPr>
        <a:xfrm>
          <a:off x="201994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48" name="n_3aveValue【庁舎】&#10;一人当たり面積">
          <a:extLst>
            <a:ext uri="{FF2B5EF4-FFF2-40B4-BE49-F238E27FC236}">
              <a16:creationId xmlns:a16="http://schemas.microsoft.com/office/drawing/2014/main" xmlns="" id="{F68571F8-24CB-4088-84BE-C20D719E626F}"/>
            </a:ext>
          </a:extLst>
        </xdr:cNvPr>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49" name="n_4aveValue【庁舎】&#10;一人当たり面積">
          <a:extLst>
            <a:ext uri="{FF2B5EF4-FFF2-40B4-BE49-F238E27FC236}">
              <a16:creationId xmlns:a16="http://schemas.microsoft.com/office/drawing/2014/main" xmlns="" id="{CE809AB1-24EA-4E45-B91A-0B6D36E74EF0}"/>
            </a:ext>
          </a:extLst>
        </xdr:cNvPr>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134383</xdr:rowOff>
    </xdr:from>
    <xdr:ext cx="469744" cy="259045"/>
    <xdr:sp macro="" textlink="">
      <xdr:nvSpPr>
        <xdr:cNvPr id="950" name="n_1mainValue【庁舎】&#10;一人当たり面積">
          <a:extLst>
            <a:ext uri="{FF2B5EF4-FFF2-40B4-BE49-F238E27FC236}">
              <a16:creationId xmlns:a16="http://schemas.microsoft.com/office/drawing/2014/main" xmlns="" id="{9B75572F-CB7D-419D-94D7-C321533E4B71}"/>
            </a:ext>
          </a:extLst>
        </xdr:cNvPr>
        <xdr:cNvSpPr txBox="1"/>
      </xdr:nvSpPr>
      <xdr:spPr>
        <a:xfrm>
          <a:off x="210757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141240</xdr:rowOff>
    </xdr:from>
    <xdr:ext cx="469744" cy="259045"/>
    <xdr:sp macro="" textlink="">
      <xdr:nvSpPr>
        <xdr:cNvPr id="951" name="n_2mainValue【庁舎】&#10;一人当たり面積">
          <a:extLst>
            <a:ext uri="{FF2B5EF4-FFF2-40B4-BE49-F238E27FC236}">
              <a16:creationId xmlns:a16="http://schemas.microsoft.com/office/drawing/2014/main" xmlns="" id="{E1D06E32-EE28-4086-BDEB-DC27B12FD851}"/>
            </a:ext>
          </a:extLst>
        </xdr:cNvPr>
        <xdr:cNvSpPr txBox="1"/>
      </xdr:nvSpPr>
      <xdr:spPr>
        <a:xfrm>
          <a:off x="20199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150385</xdr:rowOff>
    </xdr:from>
    <xdr:ext cx="469744" cy="259045"/>
    <xdr:sp macro="" textlink="">
      <xdr:nvSpPr>
        <xdr:cNvPr id="952" name="n_3mainValue【庁舎】&#10;一人当たり面積">
          <a:extLst>
            <a:ext uri="{FF2B5EF4-FFF2-40B4-BE49-F238E27FC236}">
              <a16:creationId xmlns:a16="http://schemas.microsoft.com/office/drawing/2014/main" xmlns="" id="{34A4F0EF-06A3-4A34-86FC-4A2C46704FB1}"/>
            </a:ext>
          </a:extLst>
        </xdr:cNvPr>
        <xdr:cNvSpPr txBox="1"/>
      </xdr:nvSpPr>
      <xdr:spPr>
        <a:xfrm>
          <a:off x="19310427" y="1763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150385</xdr:rowOff>
    </xdr:from>
    <xdr:ext cx="469744" cy="259045"/>
    <xdr:sp macro="" textlink="">
      <xdr:nvSpPr>
        <xdr:cNvPr id="953" name="n_4mainValue【庁舎】&#10;一人当たり面積">
          <a:extLst>
            <a:ext uri="{FF2B5EF4-FFF2-40B4-BE49-F238E27FC236}">
              <a16:creationId xmlns:a16="http://schemas.microsoft.com/office/drawing/2014/main" xmlns="" id="{4635F0DB-3134-4ED7-BA9D-0435410759C0}"/>
            </a:ext>
          </a:extLst>
        </xdr:cNvPr>
        <xdr:cNvSpPr txBox="1"/>
      </xdr:nvSpPr>
      <xdr:spPr>
        <a:xfrm>
          <a:off x="18421427" y="1763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xmlns="" id="{9B66291E-9884-4F18-A116-369412F6343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xmlns="" id="{399646F8-AB11-42A4-B785-FA106AD2A5D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xmlns="" id="{5C1BAAE5-10C7-4757-8EAC-2BC1F89A1DB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いのは体育館・プール、消防施設、庁舎であり、一人当たりの面積が広いのは消防施設、市民会館及び庁舎である。市町村合併により同様の施設が存在しており、加えて有形固定資産減価償却率が高いことから施設の維持管理経費が嵩み財政状況を悪化させることが懸念される。今後は、施設の統廃合等を検討するとともに、公共施設等総合管理計画に基づく個別施設計画や長寿命化計画による施設の建替え等老朽化対策に取り組む。</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51,468
50,778
246.71
42,420,072
40,707,843
958,627
16,044,647
30,794,163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72085" y="444649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0.52</a:t>
          </a:r>
          <a:r>
            <a:rPr kumimoji="1" lang="ja-JP" altLang="ja-JP" sz="1100">
              <a:solidFill>
                <a:schemeClr val="dk1"/>
              </a:solidFill>
              <a:effectLst/>
              <a:latin typeface="+mn-lt"/>
              <a:ea typeface="+mn-ea"/>
              <a:cs typeface="+mn-cs"/>
            </a:rPr>
            <a:t>で、昨年と変わらず類似団体と全国平均を上回っているが、決して高い数値ではなく依然として財政状況は弱い状況である。今後、企業誘致の推進などによる法人市民税、固定資産税、個人市民税の増収を図り、併せて徴収率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159657</xdr:rowOff>
    </xdr:from>
    <xdr:to>
      <xdr:col>23</xdr:col>
      <xdr:colOff>133350</xdr:colOff>
      <xdr:row>39</xdr:row>
      <xdr:rowOff>57150</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66747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159657</xdr:rowOff>
    </xdr:from>
    <xdr:to>
      <xdr:col>19</xdr:col>
      <xdr:colOff>133350</xdr:colOff>
      <xdr:row>38</xdr:row>
      <xdr:rowOff>159657</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58255</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159657</xdr:rowOff>
    </xdr:from>
    <xdr:to>
      <xdr:col>15</xdr:col>
      <xdr:colOff>82550</xdr:colOff>
      <xdr:row>38</xdr:row>
      <xdr:rowOff>159657</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39</xdr:row>
      <xdr:rowOff>22678</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flipV="1">
          <a:off x="1447800" y="66747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127199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108857</xdr:rowOff>
    </xdr:from>
    <xdr:to>
      <xdr:col>19</xdr:col>
      <xdr:colOff>184150</xdr:colOff>
      <xdr:row>39</xdr:row>
      <xdr:rowOff>39007</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49184</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108857</xdr:rowOff>
    </xdr:from>
    <xdr:to>
      <xdr:col>15</xdr:col>
      <xdr:colOff>133350</xdr:colOff>
      <xdr:row>39</xdr:row>
      <xdr:rowOff>39007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143328</xdr:rowOff>
    </xdr:from>
    <xdr:to>
      <xdr:col>7</xdr:col>
      <xdr:colOff>31750</xdr:colOff>
      <xdr:row>39</xdr:row>
      <xdr:rowOff>73478</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83655</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経常収支比率は前年度比</a:t>
          </a:r>
          <a:r>
            <a:rPr kumimoji="1" lang="en-US" altLang="ja-JP" sz="1100">
              <a:solidFill>
                <a:sysClr val="windowText" lastClr="000000"/>
              </a:solidFill>
              <a:effectLst/>
              <a:latin typeface="+mn-lt"/>
              <a:ea typeface="+mn-ea"/>
              <a:cs typeface="+mn-cs"/>
            </a:rPr>
            <a:t>6.2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86.3</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これは、分母（歳入）となる普通交付税や臨時財政対策債が臨時経済対策費や臨時財政対策債償還基金費の追加交付等により、令和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年度に限って増えたことが主な要因となっている。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今後、更に災害復旧事業債の償還が増えることから、人件費や物件費といった経常経費のより一層の圧縮に努める。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113347</xdr:rowOff>
    </xdr:from>
    <xdr:to>
      <xdr:col>23</xdr:col>
      <xdr:colOff>133350</xdr:colOff>
      <xdr:row>63</xdr:row>
      <xdr:rowOff>144463</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571797"/>
          <a:ext cx="838200" cy="3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144463</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085532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53975</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746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86678</xdr:rowOff>
    </xdr:from>
    <xdr:to>
      <xdr:col>11</xdr:col>
      <xdr:colOff>31750</xdr:colOff>
      <xdr:row>62</xdr:row>
      <xdr:rowOff>116840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71657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62547</xdr:rowOff>
    </xdr:from>
    <xdr:to>
      <xdr:col>23</xdr:col>
      <xdr:colOff>184150</xdr:colOff>
      <xdr:row>61</xdr:row>
      <xdr:rowOff>164147</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79074</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36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93663</xdr:rowOff>
    </xdr:from>
    <xdr:to>
      <xdr:col>19</xdr:col>
      <xdr:colOff>184150</xdr:colOff>
      <xdr:row>64</xdr:row>
      <xdr:rowOff>23813</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8590</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98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114952</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147655</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九州北部豪雨災害等の関連事業対応に伴い、前倒し採用、任期付職員採用により職員数が多くなっている。また、物件費においても、災害廃棄物処理や令和元年以降のふるさと応援寄付金の増に伴う必要経費の増によ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年度以降、類似団体平均を上回る数値となっている。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今後も災害復旧事業を継続して行う必要があり、人件費・物件費の大幅な減額は見込まれないものの、職員定数の計画の見直しや災害復旧事業の精査等を行い最大限の適正化を図る。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40740</xdr:rowOff>
    </xdr:from>
    <xdr:to>
      <xdr:col>23</xdr:col>
      <xdr:colOff>133350</xdr:colOff>
      <xdr:row>84</xdr:row>
      <xdr:rowOff>41577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114800" y="14442540"/>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41577</xdr:rowOff>
    </xdr:from>
    <xdr:to>
      <xdr:col>19</xdr:col>
      <xdr:colOff>133350</xdr:colOff>
      <xdr:row>84</xdr:row>
      <xdr:rowOff>58468</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3225800" y="1444337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25643</xdr:rowOff>
    </xdr:from>
    <xdr:to>
      <xdr:col>15</xdr:col>
      <xdr:colOff>82550</xdr:colOff>
      <xdr:row>84</xdr:row>
      <xdr:rowOff>58468</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427443"/>
          <a:ext cx="889000" cy="3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1519</xdr:rowOff>
    </xdr:from>
    <xdr:to>
      <xdr:col>11</xdr:col>
      <xdr:colOff>31750</xdr:colOff>
      <xdr:row>84</xdr:row>
      <xdr:rowOff>25643</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231869"/>
          <a:ext cx="889000" cy="1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161390</xdr:rowOff>
    </xdr:from>
    <xdr:to>
      <xdr:col>23</xdr:col>
      <xdr:colOff>184150</xdr:colOff>
      <xdr:row>84</xdr:row>
      <xdr:rowOff>91540</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3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133467</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36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162227</xdr:rowOff>
    </xdr:from>
    <xdr:to>
      <xdr:col>19</xdr:col>
      <xdr:colOff>184150</xdr:colOff>
      <xdr:row>84</xdr:row>
      <xdr:rowOff>92377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3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77154</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47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7668</xdr:rowOff>
    </xdr:from>
    <xdr:to>
      <xdr:col>15</xdr:col>
      <xdr:colOff>133350</xdr:colOff>
      <xdr:row>84</xdr:row>
      <xdr:rowOff>109268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4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94045</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49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146293</xdr:rowOff>
    </xdr:from>
    <xdr:to>
      <xdr:col>11</xdr:col>
      <xdr:colOff>82550</xdr:colOff>
      <xdr:row>84</xdr:row>
      <xdr:rowOff>76443</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3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61220</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46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122169</xdr:rowOff>
    </xdr:from>
    <xdr:to>
      <xdr:col>7</xdr:col>
      <xdr:colOff>31750</xdr:colOff>
      <xdr:row>83</xdr:row>
      <xdr:rowOff>52319</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1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37096</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2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年度に国家公務員の制度に準じて、給与制度の総合的見直しを実施し、前年度に比べて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ポイント改善（</a:t>
          </a:r>
          <a:r>
            <a:rPr kumimoji="1" lang="en-US" altLang="ja-JP" sz="1100">
              <a:solidFill>
                <a:schemeClr val="dk1"/>
              </a:solidFill>
              <a:effectLst/>
              <a:latin typeface="+mn-lt"/>
              <a:ea typeface="+mn-ea"/>
              <a:cs typeface="+mn-cs"/>
            </a:rPr>
            <a:t>102.1→100.8</a:t>
          </a:r>
          <a:r>
            <a:rPr kumimoji="1" lang="ja-JP" altLang="ja-JP" sz="1100">
              <a:solidFill>
                <a:schemeClr val="dk1"/>
              </a:solidFill>
              <a:effectLst/>
              <a:latin typeface="+mn-lt"/>
              <a:ea typeface="+mn-ea"/>
              <a:cs typeface="+mn-cs"/>
            </a:rPr>
            <a:t>）し、それ以降、平成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年７月九州北部豪雨災害対応のために任期付職員を採用するなど、職員数は増加する中、採用・退職、経験年数に係る職員構成の変動が影響し、平成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年度には前年度比</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ポイント下降（</a:t>
          </a:r>
          <a:r>
            <a:rPr kumimoji="1" lang="en-US" altLang="ja-JP" sz="1100">
              <a:solidFill>
                <a:schemeClr val="dk1"/>
              </a:solidFill>
              <a:effectLst/>
              <a:latin typeface="+mn-lt"/>
              <a:ea typeface="+mn-ea"/>
              <a:cs typeface="+mn-cs"/>
            </a:rPr>
            <a:t>100.8→99.0</a:t>
          </a:r>
          <a:r>
            <a:rPr kumimoji="1" lang="ja-JP" altLang="ja-JP" sz="1100">
              <a:solidFill>
                <a:schemeClr val="dk1"/>
              </a:solidFill>
              <a:effectLst/>
              <a:latin typeface="+mn-lt"/>
              <a:ea typeface="+mn-ea"/>
              <a:cs typeface="+mn-cs"/>
            </a:rPr>
            <a:t>）し、その後は、</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前半の数値で推移している。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は、職員構成の変動によ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en-US" altLang="ja-JP" sz="1100">
              <a:solidFill>
                <a:schemeClr val="dk1"/>
              </a:solidFill>
              <a:effectLst/>
              <a:latin typeface="+mn-lt"/>
              <a:ea typeface="+mn-ea"/>
              <a:cs typeface="+mn-cs"/>
            </a:rPr>
            <a:t>99.2→99.3</a:t>
          </a:r>
          <a:r>
            <a:rPr kumimoji="1" lang="ja-JP" altLang="ja-JP" sz="1100">
              <a:solidFill>
                <a:schemeClr val="dk1"/>
              </a:solidFill>
              <a:effectLst/>
              <a:latin typeface="+mn-lt"/>
              <a:ea typeface="+mn-ea"/>
              <a:cs typeface="+mn-cs"/>
            </a:rPr>
            <a:t>）上昇しているが、引き続き、職員構成の変動による影響が生じるものと考えられる。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85271</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5001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85271</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月の九州北部豪雨により、他の地方自治体等から職員派遣の支援を受けているものの、十分ではない。そこで、膨大な業務に対応するため、一時的に職員定数の特例を設け</a:t>
          </a:r>
          <a:r>
            <a:rPr kumimoji="1" lang="en-US" altLang="ja-JP" sz="1000">
              <a:solidFill>
                <a:schemeClr val="dk1"/>
              </a:solidFill>
              <a:effectLst/>
              <a:latin typeface="+mn-lt"/>
              <a:ea typeface="+mn-ea"/>
              <a:cs typeface="+mn-cs"/>
            </a:rPr>
            <a:t>100</a:t>
          </a:r>
          <a:r>
            <a:rPr kumimoji="1" lang="ja-JP" altLang="ja-JP" sz="1000">
              <a:solidFill>
                <a:schemeClr val="dk1"/>
              </a:solidFill>
              <a:effectLst/>
              <a:latin typeface="+mn-lt"/>
              <a:ea typeface="+mn-ea"/>
              <a:cs typeface="+mn-cs"/>
            </a:rPr>
            <a:t>人増員した。</a:t>
          </a:r>
          <a:endParaRPr lang="ja-JP" altLang="ja-JP" sz="1100">
            <a:effectLst/>
          </a:endParaRPr>
        </a:p>
        <a:p>
          <a:r>
            <a:rPr kumimoji="1" lang="ja-JP" altLang="ja-JP" sz="1000">
              <a:solidFill>
                <a:schemeClr val="dk1"/>
              </a:solidFill>
              <a:effectLst/>
              <a:latin typeface="+mn-lt"/>
              <a:ea typeface="+mn-ea"/>
              <a:cs typeface="+mn-cs"/>
            </a:rPr>
            <a:t>　したがって、復旧・復興業務の目途が付くまでの間は、特例定数の範囲内で正規職員の増員採用や任期付職員の採用等を行い業務に対応しているところであり、一定数の職員増が見込まれる。</a:t>
          </a:r>
          <a:endParaRPr lang="ja-JP" altLang="ja-JP" sz="1100">
            <a:effectLst/>
          </a:endParaRPr>
        </a:p>
        <a:p>
          <a:r>
            <a:rPr kumimoji="1" lang="ja-JP" altLang="ja-JP" sz="1000">
              <a:solidFill>
                <a:schemeClr val="dk1"/>
              </a:solidFill>
              <a:effectLst/>
              <a:latin typeface="+mn-lt"/>
              <a:ea typeface="+mn-ea"/>
              <a:cs typeface="+mn-cs"/>
            </a:rPr>
            <a:t>　このような状況において、令和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日現在の職員数は</a:t>
          </a:r>
          <a:r>
            <a:rPr kumimoji="1" lang="en-US" altLang="ja-JP" sz="1000">
              <a:solidFill>
                <a:schemeClr val="dk1"/>
              </a:solidFill>
              <a:effectLst/>
              <a:latin typeface="+mn-lt"/>
              <a:ea typeface="+mn-ea"/>
              <a:cs typeface="+mn-cs"/>
            </a:rPr>
            <a:t>532</a:t>
          </a:r>
          <a:r>
            <a:rPr kumimoji="1" lang="ja-JP" altLang="ja-JP" sz="1000">
              <a:solidFill>
                <a:schemeClr val="dk1"/>
              </a:solidFill>
              <a:effectLst/>
              <a:latin typeface="+mn-lt"/>
              <a:ea typeface="+mn-ea"/>
              <a:cs typeface="+mn-cs"/>
            </a:rPr>
            <a:t>人（前年度比＋</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人）となっている。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153851</xdr:rowOff>
    </xdr:from>
    <xdr:to>
      <xdr:col>81</xdr:col>
      <xdr:colOff>44450</xdr:colOff>
      <xdr:row>61</xdr:row>
      <xdr:rowOff>167640</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61230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136616</xdr:rowOff>
    </xdr:from>
    <xdr:to>
      <xdr:col>77</xdr:col>
      <xdr:colOff>44450</xdr:colOff>
      <xdr:row>61</xdr:row>
      <xdr:rowOff>153851</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5950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98697</xdr:rowOff>
    </xdr:from>
    <xdr:to>
      <xdr:col>72</xdr:col>
      <xdr:colOff>203200</xdr:colOff>
      <xdr:row>61</xdr:row>
      <xdr:rowOff>136616</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55714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45841</xdr:rowOff>
    </xdr:from>
    <xdr:to>
      <xdr:col>68</xdr:col>
      <xdr:colOff>152400</xdr:colOff>
      <xdr:row>61</xdr:row>
      <xdr:rowOff>98697</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504291"/>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116840</xdr:rowOff>
    </xdr:from>
    <xdr:to>
      <xdr:col>81</xdr:col>
      <xdr:colOff>95250</xdr:colOff>
      <xdr:row>62</xdr:row>
      <xdr:rowOff>46990</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88917</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103051</xdr:rowOff>
    </xdr:from>
    <xdr:to>
      <xdr:col>77</xdr:col>
      <xdr:colOff>95250</xdr:colOff>
      <xdr:row>62</xdr:row>
      <xdr:rowOff>33201</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17978</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85816</xdr:rowOff>
    </xdr:from>
    <xdr:to>
      <xdr:col>73</xdr:col>
      <xdr:colOff>44450</xdr:colOff>
      <xdr:row>62</xdr:row>
      <xdr:rowOff>15966</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743</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47897</xdr:rowOff>
    </xdr:from>
    <xdr:to>
      <xdr:col>68</xdr:col>
      <xdr:colOff>203200</xdr:colOff>
      <xdr:row>61</xdr:row>
      <xdr:rowOff>149497</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134274</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166491</xdr:rowOff>
    </xdr:from>
    <xdr:to>
      <xdr:col>64</xdr:col>
      <xdr:colOff>152400</xdr:colOff>
      <xdr:row>61</xdr:row>
      <xdr:rowOff>96641</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106818</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実質公債費比率は</a:t>
          </a:r>
          <a:r>
            <a:rPr kumimoji="1" lang="en-US" altLang="ja-JP" sz="1100">
              <a:solidFill>
                <a:sysClr val="windowText" lastClr="000000"/>
              </a:solidFill>
              <a:effectLst/>
              <a:latin typeface="+mn-lt"/>
              <a:ea typeface="+mn-ea"/>
              <a:cs typeface="+mn-cs"/>
            </a:rPr>
            <a:t>9.2</a:t>
          </a:r>
          <a:r>
            <a:rPr kumimoji="1" lang="ja-JP" altLang="ja-JP" sz="1100">
              <a:solidFill>
                <a:sysClr val="windowText" lastClr="000000"/>
              </a:solidFill>
              <a:effectLst/>
              <a:latin typeface="+mn-lt"/>
              <a:ea typeface="+mn-ea"/>
              <a:cs typeface="+mn-cs"/>
            </a:rPr>
            <a:t>％となり、前年と比べて</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これは、災害復旧事業等の災害関連事業の起債の償還が増加しているものの、任意繰上償還を行ったことで、分子となる償還額が減少したことに加え、分母となる標準財政規模が普通交付税の追加交付等の影響で増加しているため、単年度比率が減少したことが主な要因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また、現在行っている災害復旧事業に伴い、償還額の増が見込まれるため数値の悪化は避けられない状況である。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今後は事業の選択をするとともに、交付税措置のある起債の活用に努める。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41628</xdr:rowOff>
    </xdr:from>
    <xdr:to>
      <xdr:col>81</xdr:col>
      <xdr:colOff>44450</xdr:colOff>
      <xdr:row>43</xdr:row>
      <xdr:rowOff>68439</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6179800" y="74139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159455</xdr:rowOff>
    </xdr:from>
    <xdr:to>
      <xdr:col>77</xdr:col>
      <xdr:colOff>44450</xdr:colOff>
      <xdr:row>43</xdr:row>
      <xdr:rowOff>68439</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5290800" y="73603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159455</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4401800" y="726651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72972</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65617</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a:off x="13512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162278</xdr:rowOff>
    </xdr:from>
    <xdr:to>
      <xdr:col>81</xdr:col>
      <xdr:colOff>95250</xdr:colOff>
      <xdr:row>43</xdr:row>
      <xdr:rowOff>92428</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134355</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17639</xdr:rowOff>
    </xdr:from>
    <xdr:to>
      <xdr:col>77</xdr:col>
      <xdr:colOff>95250</xdr:colOff>
      <xdr:row>43</xdr:row>
      <xdr:rowOff>119239</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104016</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108655</xdr:rowOff>
    </xdr:from>
    <xdr:to>
      <xdr:col>73</xdr:col>
      <xdr:colOff>44450</xdr:colOff>
      <xdr:row>43</xdr:row>
      <xdr:rowOff>38805</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23582</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昨年度同様に、将来負担比率は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となった。これは緊急自然災害防止対策事業債</a:t>
          </a:r>
          <a:r>
            <a:rPr kumimoji="1" lang="ja-JP" altLang="en-US" sz="1100">
              <a:solidFill>
                <a:schemeClr val="dk1"/>
              </a:solidFill>
              <a:effectLst/>
              <a:latin typeface="+mn-lt"/>
              <a:ea typeface="+mn-ea"/>
              <a:cs typeface="+mn-cs"/>
            </a:rPr>
            <a:t>や公共施設等適正管理推進事業債</a:t>
          </a:r>
          <a:r>
            <a:rPr kumimoji="1" lang="ja-JP" altLang="ja-JP" sz="1100">
              <a:solidFill>
                <a:schemeClr val="dk1"/>
              </a:solidFill>
              <a:effectLst/>
              <a:latin typeface="+mn-lt"/>
              <a:ea typeface="+mn-ea"/>
              <a:cs typeface="+mn-cs"/>
            </a:rPr>
            <a:t>の増等があったものの、充当可能財源である基金（公共施設等整備基金、地域振興基金等）の増や交付税措置率の高い起債の借入を行っていることが主な要因である。現在行っている災害復旧事業に伴い、地方債の現在高の増や充当可能基金の減が見込まれるため数値の悪化は避けられない状況である。今後は事業の選択をするとともに、交付税措置のある起債の活用等により、将来負担比率の悪化を抑えるよう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xmlns=""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xmlns=""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xmlns=""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144639</xdr:rowOff>
    </xdr:from>
    <xdr:to>
      <xdr:col>68</xdr:col>
      <xdr:colOff>152400</xdr:colOff>
      <xdr:row>15</xdr:row>
      <xdr:rowOff>48260</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3512800" y="2544939"/>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7" name="将来負担の状況平均値テキスト">
          <a:extLst>
            <a:ext uri="{FF2B5EF4-FFF2-40B4-BE49-F238E27FC236}">
              <a16:creationId xmlns:a16="http://schemas.microsoft.com/office/drawing/2014/main" xmlns="" id="{00000000-0008-0000-0300-0000BF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93839</xdr:rowOff>
    </xdr:from>
    <xdr:to>
      <xdr:col>68</xdr:col>
      <xdr:colOff>203200</xdr:colOff>
      <xdr:row>15</xdr:row>
      <xdr:rowOff>23989</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4351000" y="24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34166</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020800" y="226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3462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51,468
50,778
246.71
42,420,072
40,707,843
958,627
16,044,647
30,794,163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国勢調査統計事業がなかったこと等により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ポイントの減と</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復旧・復興業務の目途が付くまでの間は、特例定数の範囲内で正規職員の増員採用や任期付職員の採用等を行い、業務に対応していく必要があるため経費の増が見込まれるが、定数管理の徹底を図り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145288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45922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38</xdr:row>
      <xdr:rowOff>145288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349492"/>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14986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14986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81297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94488</xdr:rowOff>
    </xdr:from>
    <xdr:to>
      <xdr:col>20</xdr:col>
      <xdr:colOff>38100</xdr:colOff>
      <xdr:row>39</xdr:row>
      <xdr:rowOff>24638</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スクール構想による保守経費等の増があるものの</a:t>
          </a:r>
          <a:r>
            <a:rPr kumimoji="1" lang="ja-JP" altLang="ja-JP" sz="1100">
              <a:solidFill>
                <a:schemeClr val="dk1"/>
              </a:solidFill>
              <a:effectLst/>
              <a:latin typeface="+mn-lt"/>
              <a:ea typeface="+mn-ea"/>
              <a:cs typeface="+mn-cs"/>
            </a:rPr>
            <a:t>、普通交付税の追加交付等による一時的な歳入の経常的一般財源等の伸びによる影響で前年度比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ポイントの減となり類似団体平均を下回っている。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今後も公共施設の適正維持とともに、管理方法を含めた事業費の見直し等コスト削減に努める。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17</xdr:row>
      <xdr:rowOff>26307</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8647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167821</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29409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18143</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137886</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31042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87284</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87086</xdr:rowOff>
    </xdr:from>
    <xdr:to>
      <xdr:col>65</xdr:col>
      <xdr:colOff>53975</xdr:colOff>
      <xdr:row>19</xdr:row>
      <xdr:rowOff>17236</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2013</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前年度と比較すると令和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障がい福祉サービス事業</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子ども医療給付費</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増があるものの、普通交付税の追加交付等による一時的な歳入の経常的一般財源等の伸びによる影響で</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ポイントの減となっており、類似団体平均を下回っている。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今後も各福祉制度の受給増により扶助費の増嵩が想定されるため、審査等の適正化を進め、歳出抑制に努める。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65278</xdr:rowOff>
    </xdr:from>
    <xdr:to>
      <xdr:col>24</xdr:col>
      <xdr:colOff>25400</xdr:colOff>
      <xdr:row>55</xdr:row>
      <xdr:rowOff>129286</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4950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129286</xdr:rowOff>
    </xdr:from>
    <xdr:to>
      <xdr:col>19</xdr:col>
      <xdr:colOff>187325</xdr:colOff>
      <xdr:row>56</xdr:row>
      <xdr:rowOff>85852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95590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147574</xdr:rowOff>
    </xdr:from>
    <xdr:to>
      <xdr:col>15</xdr:col>
      <xdr:colOff>98425</xdr:colOff>
      <xdr:row>56</xdr:row>
      <xdr:rowOff>85852</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5773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129286</xdr:rowOff>
    </xdr:from>
    <xdr:to>
      <xdr:col>11</xdr:col>
      <xdr:colOff>9525</xdr:colOff>
      <xdr:row>55</xdr:row>
      <xdr:rowOff>147574</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559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14478</xdr:rowOff>
    </xdr:from>
    <xdr:to>
      <xdr:col>24</xdr:col>
      <xdr:colOff>76200</xdr:colOff>
      <xdr:row>55</xdr:row>
      <xdr:rowOff>116078</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31005</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78486</xdr:rowOff>
    </xdr:from>
    <xdr:to>
      <xdr:col>20</xdr:col>
      <xdr:colOff>38100</xdr:colOff>
      <xdr:row>56</xdr:row>
      <xdr:rowOff>8636</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18813</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35052</xdr:rowOff>
    </xdr:from>
    <xdr:to>
      <xdr:col>15</xdr:col>
      <xdr:colOff>149225</xdr:colOff>
      <xdr:row>56</xdr:row>
      <xdr:rowOff>136652</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146829</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96774</xdr:rowOff>
    </xdr:from>
    <xdr:to>
      <xdr:col>11</xdr:col>
      <xdr:colOff>60325</xdr:colOff>
      <xdr:row>56</xdr:row>
      <xdr:rowOff>26924</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37101</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18813</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下水道事業が特別会計</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公営企業会計へ移行したことに伴い費用区分が「繰出金」から「補助費等」へ変更になった平成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年度から引き続き類似団体平均を下回っている。</a:t>
          </a:r>
          <a:endParaRPr lang="ja-JP" altLang="ja-JP">
            <a:effectLst/>
          </a:endParaRPr>
        </a:p>
        <a:p>
          <a:r>
            <a:rPr kumimoji="1" lang="ja-JP" altLang="ja-JP" sz="1100">
              <a:solidFill>
                <a:schemeClr val="dk1"/>
              </a:solidFill>
              <a:effectLst/>
              <a:latin typeface="+mn-lt"/>
              <a:ea typeface="+mn-ea"/>
              <a:cs typeface="+mn-cs"/>
            </a:rPr>
            <a:t>　後期高齢者医療事業、介護保険事業の特別会計への繰出金は増加傾向にあるため、事業見直し等により繰出金の抑制を図り、普通会計の負担を減らしていく必要がある。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61685</xdr:rowOff>
    </xdr:from>
    <xdr:to>
      <xdr:col>82</xdr:col>
      <xdr:colOff>107950</xdr:colOff>
      <xdr:row>56</xdr:row>
      <xdr:rowOff>127000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96628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127000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127000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127000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10885</xdr:rowOff>
    </xdr:from>
    <xdr:to>
      <xdr:col>82</xdr:col>
      <xdr:colOff>158750</xdr:colOff>
      <xdr:row>56</xdr:row>
      <xdr:rowOff>112485</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27412</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補助費等に係る経常収支比率は、広域ごみ処理運営及び公債費負担金の増等</a:t>
          </a:r>
          <a:r>
            <a:rPr kumimoji="1" lang="ja-JP" altLang="en-US" sz="1100">
              <a:solidFill>
                <a:schemeClr val="dk1"/>
              </a:solidFill>
              <a:effectLst/>
              <a:latin typeface="+mn-lt"/>
              <a:ea typeface="+mn-ea"/>
              <a:cs typeface="+mn-cs"/>
            </a:rPr>
            <a:t>があるが</a:t>
          </a:r>
          <a:r>
            <a:rPr kumimoji="1" lang="ja-JP" altLang="ja-JP" sz="1100">
              <a:solidFill>
                <a:schemeClr val="dk1"/>
              </a:solidFill>
              <a:effectLst/>
              <a:latin typeface="+mn-lt"/>
              <a:ea typeface="+mn-ea"/>
              <a:cs typeface="+mn-cs"/>
            </a:rPr>
            <a:t>、普通交付税の追加交付等による</a:t>
          </a:r>
          <a:r>
            <a:rPr kumimoji="1" lang="ja-JP" altLang="en-US" sz="1100">
              <a:solidFill>
                <a:schemeClr val="dk1"/>
              </a:solidFill>
              <a:effectLst/>
              <a:latin typeface="+mn-lt"/>
              <a:ea typeface="+mn-ea"/>
              <a:cs typeface="+mn-cs"/>
            </a:rPr>
            <a:t>一時的な歳入の</a:t>
          </a:r>
          <a:r>
            <a:rPr kumimoji="1" lang="ja-JP" altLang="ja-JP" sz="1100">
              <a:solidFill>
                <a:schemeClr val="dk1"/>
              </a:solidFill>
              <a:effectLst/>
              <a:latin typeface="+mn-lt"/>
              <a:ea typeface="+mn-ea"/>
              <a:cs typeface="+mn-cs"/>
            </a:rPr>
            <a:t>経常的一般財源</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の伸び</a:t>
          </a:r>
          <a:r>
            <a:rPr kumimoji="1" lang="ja-JP" altLang="en-US" sz="1100">
              <a:solidFill>
                <a:schemeClr val="dk1"/>
              </a:solidFill>
              <a:effectLst/>
              <a:latin typeface="+mn-lt"/>
              <a:ea typeface="+mn-ea"/>
              <a:cs typeface="+mn-cs"/>
            </a:rPr>
            <a:t>による影響で</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改善している。</a:t>
          </a:r>
          <a:endParaRPr lang="ja-JP" altLang="ja-JP" sz="1400">
            <a:effectLst/>
          </a:endParaRPr>
        </a:p>
        <a:p>
          <a:r>
            <a:rPr kumimoji="1" lang="ja-JP" altLang="ja-JP" sz="1100">
              <a:solidFill>
                <a:schemeClr val="dk1"/>
              </a:solidFill>
              <a:effectLst/>
              <a:latin typeface="+mn-lt"/>
              <a:ea typeface="+mn-ea"/>
              <a:cs typeface="+mn-cs"/>
            </a:rPr>
            <a:t>　今後も補助金交付団体の精査、現行補助金の廃止・縮小も含めた補助金交付基準の見直し、特別会計や一部事務組合の歳出見直しによる繰出金縮減等行い、歳出の適正化に努める。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46990</xdr:rowOff>
    </xdr:from>
    <xdr:to>
      <xdr:col>82</xdr:col>
      <xdr:colOff>107950</xdr:colOff>
      <xdr:row>38</xdr:row>
      <xdr:rowOff>69850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5671800" y="65620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64135</xdr:rowOff>
    </xdr:from>
    <xdr:to>
      <xdr:col>78</xdr:col>
      <xdr:colOff>69850</xdr:colOff>
      <xdr:row>38</xdr:row>
      <xdr:rowOff>69850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65792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64135</xdr:rowOff>
    </xdr:from>
    <xdr:to>
      <xdr:col>73</xdr:col>
      <xdr:colOff>180975</xdr:colOff>
      <xdr:row>38</xdr:row>
      <xdr:rowOff>81280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893800" y="6579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86995</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5963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167640</xdr:rowOff>
    </xdr:from>
    <xdr:to>
      <xdr:col>82</xdr:col>
      <xdr:colOff>158750</xdr:colOff>
      <xdr:row>38</xdr:row>
      <xdr:rowOff>97790</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139717</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48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19050</xdr:rowOff>
    </xdr:from>
    <xdr:to>
      <xdr:col>78</xdr:col>
      <xdr:colOff>120650</xdr:colOff>
      <xdr:row>38</xdr:row>
      <xdr:rowOff>120650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105427</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6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13335</xdr:rowOff>
    </xdr:from>
    <xdr:to>
      <xdr:col>74</xdr:col>
      <xdr:colOff>31750</xdr:colOff>
      <xdr:row>38</xdr:row>
      <xdr:rowOff>114935</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99712</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36195</xdr:rowOff>
    </xdr:from>
    <xdr:to>
      <xdr:col>65</xdr:col>
      <xdr:colOff>53975</xdr:colOff>
      <xdr:row>38</xdr:row>
      <xdr:rowOff>137795</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122572</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6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公債費に係る経常収支比率は前年度比</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ポイントの減となって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下回</a:t>
          </a:r>
          <a:r>
            <a:rPr kumimoji="1" lang="ja-JP" altLang="ja-JP" sz="1100">
              <a:solidFill>
                <a:schemeClr val="dk1"/>
              </a:solidFill>
              <a:effectLst/>
              <a:latin typeface="+mn-lt"/>
              <a:ea typeface="+mn-ea"/>
              <a:cs typeface="+mn-cs"/>
            </a:rPr>
            <a:t>って</a:t>
          </a:r>
          <a:r>
            <a:rPr kumimoji="1" lang="ja-JP" altLang="en-US" sz="1100">
              <a:solidFill>
                <a:schemeClr val="dk1"/>
              </a:solidFill>
              <a:effectLst/>
              <a:latin typeface="+mn-lt"/>
              <a:ea typeface="+mn-ea"/>
              <a:cs typeface="+mn-cs"/>
            </a:rPr>
            <a:t>いる。要因として、</a:t>
          </a:r>
          <a:r>
            <a:rPr kumimoji="1" lang="ja-JP" altLang="ja-JP" sz="1100">
              <a:solidFill>
                <a:schemeClr val="dk1"/>
              </a:solidFill>
              <a:effectLst/>
              <a:latin typeface="+mn-lt"/>
              <a:ea typeface="+mn-ea"/>
              <a:cs typeface="+mn-cs"/>
            </a:rPr>
            <a:t>災害復旧事業債</a:t>
          </a:r>
          <a:r>
            <a:rPr kumimoji="1" lang="ja-JP" altLang="en-US" sz="1100">
              <a:solidFill>
                <a:schemeClr val="dk1"/>
              </a:solidFill>
              <a:effectLst/>
              <a:latin typeface="+mn-lt"/>
              <a:ea typeface="+mn-ea"/>
              <a:cs typeface="+mn-cs"/>
            </a:rPr>
            <a:t>の増があるものの、</a:t>
          </a:r>
          <a:r>
            <a:rPr kumimoji="1" lang="ja-JP" altLang="ja-JP" sz="1100">
              <a:solidFill>
                <a:schemeClr val="dk1"/>
              </a:solidFill>
              <a:effectLst/>
              <a:latin typeface="+mn-lt"/>
              <a:ea typeface="+mn-ea"/>
              <a:cs typeface="+mn-cs"/>
            </a:rPr>
            <a:t>普通交付税の追加交付等</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一時的な歳入の経常的一般財源等の伸びによ</a:t>
          </a:r>
          <a:r>
            <a:rPr kumimoji="1" lang="ja-JP" altLang="en-US" sz="1100">
              <a:solidFill>
                <a:schemeClr val="dk1"/>
              </a:solidFill>
              <a:effectLst/>
              <a:latin typeface="+mn-lt"/>
              <a:ea typeface="+mn-ea"/>
              <a:cs typeface="+mn-cs"/>
            </a:rPr>
            <a:t>る影響がある。</a:t>
          </a:r>
          <a:endParaRPr lang="ja-JP" altLang="ja-JP" sz="1400">
            <a:solidFill>
              <a:srgbClr val="FF0000"/>
            </a:solidFill>
            <a:effectLst/>
          </a:endParaRPr>
        </a:p>
        <a:p>
          <a:r>
            <a:rPr kumimoji="1" lang="ja-JP" altLang="ja-JP" sz="1100">
              <a:solidFill>
                <a:schemeClr val="dk1"/>
              </a:solidFill>
              <a:effectLst/>
              <a:latin typeface="+mn-lt"/>
              <a:ea typeface="+mn-ea"/>
              <a:cs typeface="+mn-cs"/>
            </a:rPr>
            <a:t>　今後、災害復旧事業債の償還額の増加が見込まれるため、投資事業を厳密に精査し、起債額の抑制に努める。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xmlns=""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xmlns=""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xmlns=""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77</xdr:row>
      <xdr:rowOff>69850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3987800" y="130755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a:extLst>
            <a:ext uri="{FF2B5EF4-FFF2-40B4-BE49-F238E27FC236}">
              <a16:creationId xmlns:a16="http://schemas.microsoft.com/office/drawing/2014/main" xmlns="" id="{00000000-0008-0000-0400-000071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69850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3098800" y="1319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34471</xdr:rowOff>
    </xdr:from>
    <xdr:to>
      <xdr:col>15</xdr:col>
      <xdr:colOff>98425</xdr:colOff>
      <xdr:row>76</xdr:row>
      <xdr:rowOff>165100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2209800" y="130646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140607</xdr:rowOff>
    </xdr:from>
    <xdr:to>
      <xdr:col>11</xdr:col>
      <xdr:colOff>9525</xdr:colOff>
      <xdr:row>76</xdr:row>
      <xdr:rowOff>34471</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1320800" y="12999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4775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11084</xdr:rowOff>
    </xdr:from>
    <xdr:ext cx="762000" cy="259045"/>
    <xdr:sp macro="" textlink="">
      <xdr:nvSpPr>
        <xdr:cNvPr id="388" name="公債費該当値テキスト">
          <a:extLst>
            <a:ext uri="{FF2B5EF4-FFF2-40B4-BE49-F238E27FC236}">
              <a16:creationId xmlns:a16="http://schemas.microsoft.com/office/drawing/2014/main" xmlns="" id="{00000000-0008-0000-0400-000084010000}"/>
            </a:ext>
          </a:extLst>
        </xdr:cNvPr>
        <xdr:cNvSpPr txBox="1"/>
      </xdr:nvSpPr>
      <xdr:spPr>
        <a:xfrm>
          <a:off x="4914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155121</xdr:rowOff>
    </xdr:from>
    <xdr:to>
      <xdr:col>11</xdr:col>
      <xdr:colOff>60325</xdr:colOff>
      <xdr:row>76</xdr:row>
      <xdr:rowOff>85271</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2159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95449</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828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89807</xdr:rowOff>
    </xdr:from>
    <xdr:to>
      <xdr:col>6</xdr:col>
      <xdr:colOff>171450</xdr:colOff>
      <xdr:row>76</xdr:row>
      <xdr:rowOff>19957</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1270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30134</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939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公債費を除く経常収支比率は、類似団体平均を下回って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となっている。これは</a:t>
          </a:r>
          <a:r>
            <a:rPr kumimoji="1" lang="ja-JP" altLang="en-US" sz="1100">
              <a:solidFill>
                <a:schemeClr val="dk1"/>
              </a:solidFill>
              <a:effectLst/>
              <a:latin typeface="+mn-lt"/>
              <a:ea typeface="+mn-ea"/>
              <a:cs typeface="+mn-cs"/>
            </a:rPr>
            <a:t>分子となる</a:t>
          </a:r>
          <a:r>
            <a:rPr kumimoji="1" lang="ja-JP" altLang="ja-JP" sz="1100">
              <a:solidFill>
                <a:schemeClr val="dk1"/>
              </a:solidFill>
              <a:effectLst/>
              <a:latin typeface="+mn-lt"/>
              <a:ea typeface="+mn-ea"/>
              <a:cs typeface="+mn-cs"/>
            </a:rPr>
            <a:t>経常経費等一般財源</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費、繰出金等</a:t>
          </a:r>
          <a:r>
            <a:rPr kumimoji="1" lang="ja-JP" altLang="en-US" sz="1100">
              <a:solidFill>
                <a:schemeClr val="dk1"/>
              </a:solidFill>
              <a:effectLst/>
              <a:latin typeface="+mn-lt"/>
              <a:ea typeface="+mn-ea"/>
              <a:cs typeface="+mn-cs"/>
            </a:rPr>
            <a:t>が増となったものの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分母となる</a:t>
          </a:r>
          <a:r>
            <a:rPr kumimoji="1" lang="ja-JP" altLang="ja-JP" sz="1100">
              <a:solidFill>
                <a:schemeClr val="dk1"/>
              </a:solidFill>
              <a:effectLst/>
              <a:latin typeface="+mn-lt"/>
              <a:ea typeface="+mn-ea"/>
              <a:cs typeface="+mn-cs"/>
            </a:rPr>
            <a:t>経常的一般財源等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普通交付税の追加交付等によ</a:t>
          </a:r>
          <a:r>
            <a:rPr kumimoji="1" lang="ja-JP" altLang="en-US" sz="1100">
              <a:solidFill>
                <a:schemeClr val="dk1"/>
              </a:solidFill>
              <a:effectLst/>
              <a:latin typeface="+mn-lt"/>
              <a:ea typeface="+mn-ea"/>
              <a:cs typeface="+mn-cs"/>
            </a:rPr>
            <a:t>り大きく増えたことが</a:t>
          </a:r>
          <a:r>
            <a:rPr kumimoji="1" lang="ja-JP" altLang="ja-JP" sz="1100">
              <a:solidFill>
                <a:schemeClr val="dk1"/>
              </a:solidFill>
              <a:effectLst/>
              <a:latin typeface="+mn-lt"/>
              <a:ea typeface="+mn-ea"/>
              <a:cs typeface="+mn-cs"/>
            </a:rPr>
            <a:t>改善の主な要因となっている。</a:t>
          </a:r>
          <a:endParaRPr lang="ja-JP" altLang="ja-JP" sz="1400">
            <a:effectLst/>
          </a:endParaRPr>
        </a:p>
        <a:p>
          <a:r>
            <a:rPr kumimoji="1" lang="ja-JP" altLang="ja-JP" sz="1100">
              <a:solidFill>
                <a:schemeClr val="dk1"/>
              </a:solidFill>
              <a:effectLst/>
              <a:latin typeface="+mn-lt"/>
              <a:ea typeface="+mn-ea"/>
              <a:cs typeface="+mn-cs"/>
            </a:rPr>
            <a:t>　今後も、施設管理経費の適正化等も踏まえた全市をあげた総合的な事業費の抑制を進め、経常収支の改善に努める。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78</xdr:row>
      <xdr:rowOff>127000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5671800" y="1316482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78</xdr:row>
      <xdr:rowOff>127000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4782800" y="13439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66039</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393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78</xdr:row>
      <xdr:rowOff>27939</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3004800" y="13393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100347</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127016</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81297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xmlns=""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xmlns=""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xmlns=""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xmlns=""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82342</xdr:rowOff>
    </xdr:from>
    <xdr:to>
      <xdr:col>29</xdr:col>
      <xdr:colOff>127000</xdr:colOff>
      <xdr:row>15</xdr:row>
      <xdr:rowOff>82456</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5003800" y="2701717"/>
          <a:ext cx="647700" cy="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xmlns=""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82456</xdr:rowOff>
    </xdr:from>
    <xdr:to>
      <xdr:col>26</xdr:col>
      <xdr:colOff>50800</xdr:colOff>
      <xdr:row>15</xdr:row>
      <xdr:rowOff>165767</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4305300" y="2701831"/>
          <a:ext cx="698500" cy="83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165767</xdr:rowOff>
    </xdr:from>
    <xdr:to>
      <xdr:col>22</xdr:col>
      <xdr:colOff>114300</xdr:colOff>
      <xdr:row>16</xdr:row>
      <xdr:rowOff>43609</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flipV="1">
          <a:off x="3606800" y="2785142"/>
          <a:ext cx="698500" cy="49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43609</xdr:rowOff>
    </xdr:from>
    <xdr:to>
      <xdr:col>18</xdr:col>
      <xdr:colOff>177800</xdr:colOff>
      <xdr:row>16</xdr:row>
      <xdr:rowOff>96487</xdr:rowOff>
    </xdr:to>
    <xdr:cxnSp macro="">
      <xdr:nvCxnSpPr>
        <xdr:cNvPr id="63" name="直線コネクタ 62">
          <a:extLst>
            <a:ext uri="{FF2B5EF4-FFF2-40B4-BE49-F238E27FC236}">
              <a16:creationId xmlns:a16="http://schemas.microsoft.com/office/drawing/2014/main" xmlns="" id="{00000000-0008-0000-0500-00003F000000}"/>
            </a:ext>
          </a:extLst>
        </xdr:cNvPr>
        <xdr:cNvCxnSpPr/>
      </xdr:nvCxnSpPr>
      <xdr:spPr bwMode="auto">
        <a:xfrm flipV="1">
          <a:off x="2908300" y="2834434"/>
          <a:ext cx="698500" cy="5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xmlns=""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31542</xdr:rowOff>
    </xdr:from>
    <xdr:to>
      <xdr:col>29</xdr:col>
      <xdr:colOff>177800</xdr:colOff>
      <xdr:row>15</xdr:row>
      <xdr:rowOff>133142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5600700" y="2650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48069</xdr:rowOff>
    </xdr:from>
    <xdr:ext cx="762000" cy="259045"/>
    <xdr:sp macro="" textlink="">
      <xdr:nvSpPr>
        <xdr:cNvPr id="74" name="人口1人当たり決算額の推移該当値テキスト130">
          <a:extLst>
            <a:ext uri="{FF2B5EF4-FFF2-40B4-BE49-F238E27FC236}">
              <a16:creationId xmlns:a16="http://schemas.microsoft.com/office/drawing/2014/main" xmlns="" id="{00000000-0008-0000-0500-00004A000000}"/>
            </a:ext>
          </a:extLst>
        </xdr:cNvPr>
        <xdr:cNvSpPr txBox="1"/>
      </xdr:nvSpPr>
      <xdr:spPr>
        <a:xfrm>
          <a:off x="5740400" y="249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31656</xdr:rowOff>
    </xdr:from>
    <xdr:to>
      <xdr:col>26</xdr:col>
      <xdr:colOff>101600</xdr:colOff>
      <xdr:row>15</xdr:row>
      <xdr:rowOff>133256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953000" y="2651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143433</xdr:rowOff>
    </xdr:from>
    <xdr:ext cx="7366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4622800" y="241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114967</xdr:rowOff>
    </xdr:from>
    <xdr:to>
      <xdr:col>22</xdr:col>
      <xdr:colOff>165100</xdr:colOff>
      <xdr:row>16</xdr:row>
      <xdr:rowOff>45117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4254500" y="273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55294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924300" y="250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164259</xdr:rowOff>
    </xdr:from>
    <xdr:to>
      <xdr:col>19</xdr:col>
      <xdr:colOff>38100</xdr:colOff>
      <xdr:row>16</xdr:row>
      <xdr:rowOff>94409</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3556000" y="2783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104586</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3225800" y="255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45687</xdr:rowOff>
    </xdr:from>
    <xdr:to>
      <xdr:col>15</xdr:col>
      <xdr:colOff>101600</xdr:colOff>
      <xdr:row>16</xdr:row>
      <xdr:rowOff>147287</xdr:rowOff>
    </xdr:to>
    <xdr:sp macro="" textlink="">
      <xdr:nvSpPr>
        <xdr:cNvPr id="81" name="楕円 80">
          <a:extLst>
            <a:ext uri="{FF2B5EF4-FFF2-40B4-BE49-F238E27FC236}">
              <a16:creationId xmlns:a16="http://schemas.microsoft.com/office/drawing/2014/main" xmlns="" id="{00000000-0008-0000-0500-000051000000}"/>
            </a:ext>
          </a:extLst>
        </xdr:cNvPr>
        <xdr:cNvSpPr/>
      </xdr:nvSpPr>
      <xdr:spPr bwMode="auto">
        <a:xfrm>
          <a:off x="2857500" y="283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157464</xdr:rowOff>
    </xdr:from>
    <xdr:ext cx="762000" cy="259045"/>
    <xdr:sp macro="" textlink="">
      <xdr:nvSpPr>
        <xdr:cNvPr id="82" name="テキスト ボックス 81">
          <a:extLst>
            <a:ext uri="{FF2B5EF4-FFF2-40B4-BE49-F238E27FC236}">
              <a16:creationId xmlns:a16="http://schemas.microsoft.com/office/drawing/2014/main" xmlns="" id="{00000000-0008-0000-0500-000052000000}"/>
            </a:ext>
          </a:extLst>
        </xdr:cNvPr>
        <xdr:cNvSpPr txBox="1"/>
      </xdr:nvSpPr>
      <xdr:spPr>
        <a:xfrm>
          <a:off x="2527300" y="260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xmlns=""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xmlns=""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xmlns=""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xmlns=""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xmlns=""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xmlns=""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xmlns=""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xmlns=""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xmlns=""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xmlns=""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xmlns=""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272977</xdr:rowOff>
    </xdr:from>
    <xdr:to>
      <xdr:col>29</xdr:col>
      <xdr:colOff>127000</xdr:colOff>
      <xdr:row>36</xdr:row>
      <xdr:rowOff>7834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5003800" y="6883327"/>
          <a:ext cx="647700" cy="77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a:extLst>
            <a:ext uri="{FF2B5EF4-FFF2-40B4-BE49-F238E27FC236}">
              <a16:creationId xmlns:a16="http://schemas.microsoft.com/office/drawing/2014/main" xmlns="" id="{00000000-0008-0000-0500-000077000000}"/>
            </a:ext>
          </a:extLst>
        </xdr:cNvPr>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212856</xdr:rowOff>
    </xdr:from>
    <xdr:to>
      <xdr:col>26</xdr:col>
      <xdr:colOff>50800</xdr:colOff>
      <xdr:row>35</xdr:row>
      <xdr:rowOff>272977</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4305300" y="6823206"/>
          <a:ext cx="6985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212856</xdr:rowOff>
    </xdr:from>
    <xdr:to>
      <xdr:col>22</xdr:col>
      <xdr:colOff>114300</xdr:colOff>
      <xdr:row>36</xdr:row>
      <xdr:rowOff>14170</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3606800" y="6823206"/>
          <a:ext cx="698500" cy="144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14170</xdr:rowOff>
    </xdr:from>
    <xdr:to>
      <xdr:col>18</xdr:col>
      <xdr:colOff>177800</xdr:colOff>
      <xdr:row>36</xdr:row>
      <xdr:rowOff>92057</xdr:rowOff>
    </xdr:to>
    <xdr:cxnSp macro="">
      <xdr:nvCxnSpPr>
        <xdr:cNvPr id="127" name="直線コネクタ 126">
          <a:extLst>
            <a:ext uri="{FF2B5EF4-FFF2-40B4-BE49-F238E27FC236}">
              <a16:creationId xmlns:a16="http://schemas.microsoft.com/office/drawing/2014/main" xmlns="" id="{00000000-0008-0000-0500-00007F000000}"/>
            </a:ext>
          </a:extLst>
        </xdr:cNvPr>
        <xdr:cNvCxnSpPr/>
      </xdr:nvCxnSpPr>
      <xdr:spPr bwMode="auto">
        <a:xfrm flipV="1">
          <a:off x="2908300" y="6967420"/>
          <a:ext cx="698500" cy="7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xmlns=""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xmlns=""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121520</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5273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299934</xdr:rowOff>
    </xdr:from>
    <xdr:to>
      <xdr:col>29</xdr:col>
      <xdr:colOff>177800</xdr:colOff>
      <xdr:row>36</xdr:row>
      <xdr:rowOff>58634</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5600700" y="6910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272011</xdr:rowOff>
    </xdr:from>
    <xdr:ext cx="762000" cy="259045"/>
    <xdr:sp macro="" textlink="">
      <xdr:nvSpPr>
        <xdr:cNvPr id="138" name="人口1人当たり決算額の推移該当値テキスト445">
          <a:extLst>
            <a:ext uri="{FF2B5EF4-FFF2-40B4-BE49-F238E27FC236}">
              <a16:creationId xmlns:a16="http://schemas.microsoft.com/office/drawing/2014/main" xmlns="" id="{00000000-0008-0000-0500-00008A000000}"/>
            </a:ext>
          </a:extLst>
        </xdr:cNvPr>
        <xdr:cNvSpPr txBox="1"/>
      </xdr:nvSpPr>
      <xdr:spPr>
        <a:xfrm>
          <a:off x="5740400" y="688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222177</xdr:rowOff>
    </xdr:from>
    <xdr:to>
      <xdr:col>26</xdr:col>
      <xdr:colOff>101600</xdr:colOff>
      <xdr:row>35</xdr:row>
      <xdr:rowOff>323777</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4953000" y="6832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333954</xdr:rowOff>
    </xdr:from>
    <xdr:ext cx="7366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4622800" y="6601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162056</xdr:rowOff>
    </xdr:from>
    <xdr:to>
      <xdr:col>22</xdr:col>
      <xdr:colOff>165100</xdr:colOff>
      <xdr:row>35</xdr:row>
      <xdr:rowOff>263656</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4254500" y="6772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273833</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3924300" y="654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306270</xdr:rowOff>
    </xdr:from>
    <xdr:to>
      <xdr:col>19</xdr:col>
      <xdr:colOff>38100</xdr:colOff>
      <xdr:row>36</xdr:row>
      <xdr:rowOff>64970</xdr:rowOff>
    </xdr:to>
    <xdr:sp macro="" textlink="">
      <xdr:nvSpPr>
        <xdr:cNvPr id="143" name="楕円 142">
          <a:extLst>
            <a:ext uri="{FF2B5EF4-FFF2-40B4-BE49-F238E27FC236}">
              <a16:creationId xmlns:a16="http://schemas.microsoft.com/office/drawing/2014/main" xmlns="" id="{00000000-0008-0000-0500-00008F000000}"/>
            </a:ext>
          </a:extLst>
        </xdr:cNvPr>
        <xdr:cNvSpPr/>
      </xdr:nvSpPr>
      <xdr:spPr bwMode="auto">
        <a:xfrm>
          <a:off x="3556000" y="6916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75147</xdr:rowOff>
    </xdr:from>
    <xdr:ext cx="762000" cy="259045"/>
    <xdr:sp macro="" textlink="">
      <xdr:nvSpPr>
        <xdr:cNvPr id="144" name="テキスト ボックス 143">
          <a:extLst>
            <a:ext uri="{FF2B5EF4-FFF2-40B4-BE49-F238E27FC236}">
              <a16:creationId xmlns:a16="http://schemas.microsoft.com/office/drawing/2014/main" xmlns="" id="{00000000-0008-0000-0500-000090000000}"/>
            </a:ext>
          </a:extLst>
        </xdr:cNvPr>
        <xdr:cNvSpPr txBox="1"/>
      </xdr:nvSpPr>
      <xdr:spPr>
        <a:xfrm>
          <a:off x="3225800" y="668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41257</xdr:rowOff>
    </xdr:from>
    <xdr:to>
      <xdr:col>15</xdr:col>
      <xdr:colOff>101600</xdr:colOff>
      <xdr:row>36</xdr:row>
      <xdr:rowOff>142857</xdr:rowOff>
    </xdr:to>
    <xdr:sp macro="" textlink="">
      <xdr:nvSpPr>
        <xdr:cNvPr id="145" name="楕円 144">
          <a:extLst>
            <a:ext uri="{FF2B5EF4-FFF2-40B4-BE49-F238E27FC236}">
              <a16:creationId xmlns:a16="http://schemas.microsoft.com/office/drawing/2014/main" xmlns="" id="{00000000-0008-0000-0500-000091000000}"/>
            </a:ext>
          </a:extLst>
        </xdr:cNvPr>
        <xdr:cNvSpPr/>
      </xdr:nvSpPr>
      <xdr:spPr bwMode="auto">
        <a:xfrm>
          <a:off x="2857500" y="6994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127634</xdr:rowOff>
    </xdr:from>
    <xdr:ext cx="762000" cy="259045"/>
    <xdr:sp macro="" textlink="">
      <xdr:nvSpPr>
        <xdr:cNvPr id="146" name="テキスト ボックス 145">
          <a:extLst>
            <a:ext uri="{FF2B5EF4-FFF2-40B4-BE49-F238E27FC236}">
              <a16:creationId xmlns:a16="http://schemas.microsoft.com/office/drawing/2014/main" xmlns="" id="{00000000-0008-0000-0500-000092000000}"/>
            </a:ext>
          </a:extLst>
        </xdr:cNvPr>
        <xdr:cNvSpPr txBox="1"/>
      </xdr:nvSpPr>
      <xdr:spPr>
        <a:xfrm>
          <a:off x="2527300" y="708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51,468
50,778
246.71
42,420,072
40,707,843
958,627
16,044,647
30,794,163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82855</xdr:rowOff>
    </xdr:from>
    <xdr:to>
      <xdr:col>24</xdr:col>
      <xdr:colOff>63500</xdr:colOff>
      <xdr:row>34</xdr:row>
      <xdr:rowOff>88862</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5912155"/>
          <a:ext cx="8382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82855</xdr:rowOff>
    </xdr:from>
    <xdr:to>
      <xdr:col>19</xdr:col>
      <xdr:colOff>177800</xdr:colOff>
      <xdr:row>35</xdr:row>
      <xdr:rowOff>98781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912155"/>
          <a:ext cx="889000" cy="1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98781</xdr:rowOff>
    </xdr:from>
    <xdr:to>
      <xdr:col>15</xdr:col>
      <xdr:colOff>50800</xdr:colOff>
      <xdr:row>35</xdr:row>
      <xdr:rowOff>118313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099531"/>
          <a:ext cx="8890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118313</xdr:rowOff>
    </xdr:from>
    <xdr:to>
      <xdr:col>10</xdr:col>
      <xdr:colOff>114300</xdr:colOff>
      <xdr:row>35</xdr:row>
      <xdr:rowOff>168237</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119063"/>
          <a:ext cx="889000" cy="4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38062</xdr:rowOff>
    </xdr:from>
    <xdr:to>
      <xdr:col>24</xdr:col>
      <xdr:colOff>114300</xdr:colOff>
      <xdr:row>34</xdr:row>
      <xdr:rowOff>139662</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86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60939</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71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32055</xdr:rowOff>
    </xdr:from>
    <xdr:to>
      <xdr:col>20</xdr:col>
      <xdr:colOff>38100</xdr:colOff>
      <xdr:row>34</xdr:row>
      <xdr:rowOff>133655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8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150182</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6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47981</xdr:rowOff>
    </xdr:from>
    <xdr:to>
      <xdr:col>15</xdr:col>
      <xdr:colOff>101600</xdr:colOff>
      <xdr:row>35</xdr:row>
      <xdr:rowOff>149581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0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166108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82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67513</xdr:rowOff>
    </xdr:from>
    <xdr:to>
      <xdr:col>10</xdr:col>
      <xdr:colOff>165100</xdr:colOff>
      <xdr:row>35</xdr:row>
      <xdr:rowOff>169113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0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14190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8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117437</xdr:rowOff>
    </xdr:from>
    <xdr:to>
      <xdr:col>6</xdr:col>
      <xdr:colOff>38100</xdr:colOff>
      <xdr:row>36</xdr:row>
      <xdr:rowOff>47587</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1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64114</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89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138949</xdr:rowOff>
    </xdr:from>
    <xdr:to>
      <xdr:col>24</xdr:col>
      <xdr:colOff>63500</xdr:colOff>
      <xdr:row>54</xdr:row>
      <xdr:rowOff>142721</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397249"/>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62891</xdr:rowOff>
    </xdr:from>
    <xdr:to>
      <xdr:col>19</xdr:col>
      <xdr:colOff>177800</xdr:colOff>
      <xdr:row>54</xdr:row>
      <xdr:rowOff>142721</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908300" y="9149741"/>
          <a:ext cx="889000" cy="25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62891</xdr:rowOff>
    </xdr:from>
    <xdr:to>
      <xdr:col>15</xdr:col>
      <xdr:colOff>50800</xdr:colOff>
      <xdr:row>53</xdr:row>
      <xdr:rowOff>83465</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14974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83465</xdr:rowOff>
    </xdr:from>
    <xdr:to>
      <xdr:col>10</xdr:col>
      <xdr:colOff>114300</xdr:colOff>
      <xdr:row>55</xdr:row>
      <xdr:rowOff>85554</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170315"/>
          <a:ext cx="889000" cy="3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88149</xdr:rowOff>
    </xdr:from>
    <xdr:to>
      <xdr:col>24</xdr:col>
      <xdr:colOff>114300</xdr:colOff>
      <xdr:row>55</xdr:row>
      <xdr:rowOff>18299</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3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111026</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19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91921</xdr:rowOff>
    </xdr:from>
    <xdr:to>
      <xdr:col>20</xdr:col>
      <xdr:colOff>38100</xdr:colOff>
      <xdr:row>55</xdr:row>
      <xdr:rowOff>22071</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3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38598</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1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12091</xdr:rowOff>
    </xdr:from>
    <xdr:to>
      <xdr:col>15</xdr:col>
      <xdr:colOff>101600</xdr:colOff>
      <xdr:row>53</xdr:row>
      <xdr:rowOff>113691</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09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130218</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08795" y="88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32665</xdr:rowOff>
    </xdr:from>
    <xdr:to>
      <xdr:col>10</xdr:col>
      <xdr:colOff>165100</xdr:colOff>
      <xdr:row>53</xdr:row>
      <xdr:rowOff>134265</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11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150792</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19795" y="889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34754</xdr:rowOff>
    </xdr:from>
    <xdr:to>
      <xdr:col>6</xdr:col>
      <xdr:colOff>38100</xdr:colOff>
      <xdr:row>55</xdr:row>
      <xdr:rowOff>136354</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4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152881</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2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4941</xdr:rowOff>
    </xdr:from>
    <xdr:to>
      <xdr:col>24</xdr:col>
      <xdr:colOff>63500</xdr:colOff>
      <xdr:row>79</xdr:row>
      <xdr:rowOff>5017</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3797300" y="1354949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170066</xdr:rowOff>
    </xdr:from>
    <xdr:to>
      <xdr:col>19</xdr:col>
      <xdr:colOff>177800</xdr:colOff>
      <xdr:row>79</xdr:row>
      <xdr:rowOff>5017</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908300" y="1354316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169684</xdr:rowOff>
    </xdr:from>
    <xdr:to>
      <xdr:col>15</xdr:col>
      <xdr:colOff>50800</xdr:colOff>
      <xdr:row>78</xdr:row>
      <xdr:rowOff>170066</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2019300" y="1354278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159931</xdr:rowOff>
    </xdr:from>
    <xdr:to>
      <xdr:col>10</xdr:col>
      <xdr:colOff>114300</xdr:colOff>
      <xdr:row>78</xdr:row>
      <xdr:rowOff>169684</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a:off x="1130300" y="13533031"/>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125591</xdr:rowOff>
    </xdr:from>
    <xdr:to>
      <xdr:col>24</xdr:col>
      <xdr:colOff>114300</xdr:colOff>
      <xdr:row>79</xdr:row>
      <xdr:rowOff>55741</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4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40518</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41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125667</xdr:rowOff>
    </xdr:from>
    <xdr:to>
      <xdr:col>20</xdr:col>
      <xdr:colOff>38100</xdr:colOff>
      <xdr:row>79</xdr:row>
      <xdr:rowOff>55817</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4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46944</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59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119266</xdr:rowOff>
    </xdr:from>
    <xdr:to>
      <xdr:col>15</xdr:col>
      <xdr:colOff>101600</xdr:colOff>
      <xdr:row>79</xdr:row>
      <xdr:rowOff>49416</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4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40543</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5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118884</xdr:rowOff>
    </xdr:from>
    <xdr:to>
      <xdr:col>10</xdr:col>
      <xdr:colOff>165100</xdr:colOff>
      <xdr:row>79</xdr:row>
      <xdr:rowOff>49034</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4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40161</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58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109131</xdr:rowOff>
    </xdr:from>
    <xdr:to>
      <xdr:col>6</xdr:col>
      <xdr:colOff>38100</xdr:colOff>
      <xdr:row>79</xdr:row>
      <xdr:rowOff>39281</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30408</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5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166556</xdr:rowOff>
    </xdr:from>
    <xdr:to>
      <xdr:col>24</xdr:col>
      <xdr:colOff>63500</xdr:colOff>
      <xdr:row>97</xdr:row>
      <xdr:rowOff>9496</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3797300" y="16454306"/>
          <a:ext cx="838200" cy="1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9496</xdr:rowOff>
    </xdr:from>
    <xdr:to>
      <xdr:col>19</xdr:col>
      <xdr:colOff>177800</xdr:colOff>
      <xdr:row>97</xdr:row>
      <xdr:rowOff>29449</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908300" y="16640146"/>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29449</xdr:rowOff>
    </xdr:from>
    <xdr:to>
      <xdr:col>15</xdr:col>
      <xdr:colOff>50800</xdr:colOff>
      <xdr:row>97</xdr:row>
      <xdr:rowOff>109003</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2019300" y="16660099"/>
          <a:ext cx="889000" cy="7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145644</xdr:rowOff>
    </xdr:from>
    <xdr:to>
      <xdr:col>10</xdr:col>
      <xdr:colOff>114300</xdr:colOff>
      <xdr:row>97</xdr:row>
      <xdr:rowOff>109003</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a:off x="1130300" y="16604844"/>
          <a:ext cx="889000" cy="13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115756</xdr:rowOff>
    </xdr:from>
    <xdr:to>
      <xdr:col>24</xdr:col>
      <xdr:colOff>114300</xdr:colOff>
      <xdr:row>96</xdr:row>
      <xdr:rowOff>45906</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4584700" y="1640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94183</xdr:rowOff>
    </xdr:from>
    <xdr:ext cx="599010"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638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130146</xdr:rowOff>
    </xdr:from>
    <xdr:to>
      <xdr:col>20</xdr:col>
      <xdr:colOff>38100</xdr:colOff>
      <xdr:row>97</xdr:row>
      <xdr:rowOff>60296</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3746500" y="1658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51423</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530111" y="1668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150099</xdr:rowOff>
    </xdr:from>
    <xdr:to>
      <xdr:col>15</xdr:col>
      <xdr:colOff>101600</xdr:colOff>
      <xdr:row>97</xdr:row>
      <xdr:rowOff>80249</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2857500" y="166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71376</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41111" y="167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58203</xdr:rowOff>
    </xdr:from>
    <xdr:to>
      <xdr:col>10</xdr:col>
      <xdr:colOff>165100</xdr:colOff>
      <xdr:row>97</xdr:row>
      <xdr:rowOff>159803</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968500" y="166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150930</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52111" y="1678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94844</xdr:rowOff>
    </xdr:from>
    <xdr:to>
      <xdr:col>6</xdr:col>
      <xdr:colOff>38100</xdr:colOff>
      <xdr:row>97</xdr:row>
      <xdr:rowOff>24994</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079500" y="165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41521</xdr:rowOff>
    </xdr:from>
    <xdr:ext cx="599010"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30795" y="1632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xmlns=""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a:extLst>
            <a:ext uri="{FF2B5EF4-FFF2-40B4-BE49-F238E27FC236}">
              <a16:creationId xmlns:a16="http://schemas.microsoft.com/office/drawing/2014/main" xmlns="" id="{00000000-0008-0000-0600-000026010000}"/>
            </a:ext>
          </a:extLst>
        </xdr:cNvPr>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a:extLst>
            <a:ext uri="{FF2B5EF4-FFF2-40B4-BE49-F238E27FC236}">
              <a16:creationId xmlns:a16="http://schemas.microsoft.com/office/drawing/2014/main" xmlns="" id="{00000000-0008-0000-0600-000028010000}"/>
            </a:ext>
          </a:extLst>
        </xdr:cNvPr>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36547</xdr:rowOff>
    </xdr:from>
    <xdr:to>
      <xdr:col>55</xdr:col>
      <xdr:colOff>0</xdr:colOff>
      <xdr:row>36</xdr:row>
      <xdr:rowOff>86132</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9639300" y="5180047"/>
          <a:ext cx="838200" cy="107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20910</xdr:rowOff>
    </xdr:from>
    <xdr:ext cx="534377" cy="259045"/>
    <xdr:sp macro="" textlink="">
      <xdr:nvSpPr>
        <xdr:cNvPr id="299" name="補助費等平均値テキスト">
          <a:extLst>
            <a:ext uri="{FF2B5EF4-FFF2-40B4-BE49-F238E27FC236}">
              <a16:creationId xmlns:a16="http://schemas.microsoft.com/office/drawing/2014/main" xmlns="" id="{00000000-0008-0000-0600-00002B010000}"/>
            </a:ext>
          </a:extLst>
        </xdr:cNvPr>
        <xdr:cNvSpPr txBox="1"/>
      </xdr:nvSpPr>
      <xdr:spPr>
        <a:xfrm>
          <a:off x="10528300" y="6193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36547</xdr:rowOff>
    </xdr:from>
    <xdr:to>
      <xdr:col>50</xdr:col>
      <xdr:colOff>114300</xdr:colOff>
      <xdr:row>37</xdr:row>
      <xdr:rowOff>24224</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8750300" y="5180047"/>
          <a:ext cx="889000" cy="118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109879</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339795" y="525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152219</xdr:rowOff>
    </xdr:from>
    <xdr:to>
      <xdr:col>45</xdr:col>
      <xdr:colOff>177800</xdr:colOff>
      <xdr:row>37</xdr:row>
      <xdr:rowOff>24224</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a:off x="7861300" y="6324419"/>
          <a:ext cx="889000" cy="4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44587</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483111" y="65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152219</xdr:rowOff>
    </xdr:from>
    <xdr:to>
      <xdr:col>41</xdr:col>
      <xdr:colOff>50800</xdr:colOff>
      <xdr:row>37</xdr:row>
      <xdr:rowOff>34043</xdr:rowOff>
    </xdr:to>
    <xdr:cxnSp macro="">
      <xdr:nvCxnSpPr>
        <xdr:cNvPr id="307" name="直線コネクタ 306">
          <a:extLst>
            <a:ext uri="{FF2B5EF4-FFF2-40B4-BE49-F238E27FC236}">
              <a16:creationId xmlns:a16="http://schemas.microsoft.com/office/drawing/2014/main" xmlns="" id="{00000000-0008-0000-0600-000033010000}"/>
            </a:ext>
          </a:extLst>
        </xdr:cNvPr>
        <xdr:cNvCxnSpPr/>
      </xdr:nvCxnSpPr>
      <xdr:spPr>
        <a:xfrm flipV="1">
          <a:off x="6972300" y="6324419"/>
          <a:ext cx="889000" cy="5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85833</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594111" y="66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a:extLst>
            <a:ext uri="{FF2B5EF4-FFF2-40B4-BE49-F238E27FC236}">
              <a16:creationId xmlns:a16="http://schemas.microsoft.com/office/drawing/2014/main" xmlns="" id="{00000000-0008-0000-0600-000036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95466</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05111" y="661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35332</xdr:rowOff>
    </xdr:from>
    <xdr:to>
      <xdr:col>55</xdr:col>
      <xdr:colOff>50800</xdr:colOff>
      <xdr:row>36</xdr:row>
      <xdr:rowOff>136932</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10426700" y="62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58209</xdr:rowOff>
    </xdr:from>
    <xdr:ext cx="534377" cy="259045"/>
    <xdr:sp macro="" textlink="">
      <xdr:nvSpPr>
        <xdr:cNvPr id="318" name="補助費等該当値テキスト">
          <a:extLst>
            <a:ext uri="{FF2B5EF4-FFF2-40B4-BE49-F238E27FC236}">
              <a16:creationId xmlns:a16="http://schemas.microsoft.com/office/drawing/2014/main" xmlns="" id="{00000000-0008-0000-0600-00003E010000}"/>
            </a:ext>
          </a:extLst>
        </xdr:cNvPr>
        <xdr:cNvSpPr txBox="1"/>
      </xdr:nvSpPr>
      <xdr:spPr>
        <a:xfrm>
          <a:off x="10528300" y="60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157197</xdr:rowOff>
    </xdr:from>
    <xdr:to>
      <xdr:col>50</xdr:col>
      <xdr:colOff>165100</xdr:colOff>
      <xdr:row>30</xdr:row>
      <xdr:rowOff>87347</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9588500" y="51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103874</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9339795" y="490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144874</xdr:rowOff>
    </xdr:from>
    <xdr:to>
      <xdr:col>46</xdr:col>
      <xdr:colOff>38100</xdr:colOff>
      <xdr:row>37</xdr:row>
      <xdr:rowOff>75024</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8699500" y="63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91551</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8483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101419</xdr:rowOff>
    </xdr:from>
    <xdr:to>
      <xdr:col>41</xdr:col>
      <xdr:colOff>101600</xdr:colOff>
      <xdr:row>37</xdr:row>
      <xdr:rowOff>31569</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7810500" y="627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48096</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7594111" y="604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154693</xdr:rowOff>
    </xdr:from>
    <xdr:to>
      <xdr:col>36</xdr:col>
      <xdr:colOff>165100</xdr:colOff>
      <xdr:row>37</xdr:row>
      <xdr:rowOff>84843</xdr:rowOff>
    </xdr:to>
    <xdr:sp macro="" textlink="">
      <xdr:nvSpPr>
        <xdr:cNvPr id="325" name="楕円 324">
          <a:extLst>
            <a:ext uri="{FF2B5EF4-FFF2-40B4-BE49-F238E27FC236}">
              <a16:creationId xmlns:a16="http://schemas.microsoft.com/office/drawing/2014/main" xmlns="" id="{00000000-0008-0000-0600-000045010000}"/>
            </a:ext>
          </a:extLst>
        </xdr:cNvPr>
        <xdr:cNvSpPr/>
      </xdr:nvSpPr>
      <xdr:spPr>
        <a:xfrm>
          <a:off x="6921500" y="632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101370</xdr:rowOff>
    </xdr:from>
    <xdr:ext cx="534377"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705111" y="610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xmlns=""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a:extLst>
            <a:ext uri="{FF2B5EF4-FFF2-40B4-BE49-F238E27FC236}">
              <a16:creationId xmlns:a16="http://schemas.microsoft.com/office/drawing/2014/main" xmlns="" id="{00000000-0008-0000-0600-00005D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a:extLst>
            <a:ext uri="{FF2B5EF4-FFF2-40B4-BE49-F238E27FC236}">
              <a16:creationId xmlns:a16="http://schemas.microsoft.com/office/drawing/2014/main" xmlns="" id="{00000000-0008-0000-0600-00005F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114444</xdr:rowOff>
    </xdr:from>
    <xdr:to>
      <xdr:col>55</xdr:col>
      <xdr:colOff>0</xdr:colOff>
      <xdr:row>56</xdr:row>
      <xdr:rowOff>139498</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9639300" y="9715644"/>
          <a:ext cx="8382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4" name="普通建設事業費平均値テキスト">
          <a:extLst>
            <a:ext uri="{FF2B5EF4-FFF2-40B4-BE49-F238E27FC236}">
              <a16:creationId xmlns:a16="http://schemas.microsoft.com/office/drawing/2014/main" xmlns="" id="{00000000-0008-0000-0600-000062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103728</xdr:rowOff>
    </xdr:from>
    <xdr:to>
      <xdr:col>50</xdr:col>
      <xdr:colOff>114300</xdr:colOff>
      <xdr:row>56</xdr:row>
      <xdr:rowOff>114444</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8750300" y="9704928"/>
          <a:ext cx="8890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103728</xdr:rowOff>
    </xdr:from>
    <xdr:to>
      <xdr:col>45</xdr:col>
      <xdr:colOff>177800</xdr:colOff>
      <xdr:row>56</xdr:row>
      <xdr:rowOff>108620</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7861300" y="9704928"/>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166382</xdr:rowOff>
    </xdr:from>
    <xdr:to>
      <xdr:col>41</xdr:col>
      <xdr:colOff>50800</xdr:colOff>
      <xdr:row>56</xdr:row>
      <xdr:rowOff>108620</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a:off x="6972300" y="9596132"/>
          <a:ext cx="889000" cy="1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88698</xdr:rowOff>
    </xdr:from>
    <xdr:to>
      <xdr:col>55</xdr:col>
      <xdr:colOff>50800</xdr:colOff>
      <xdr:row>57</xdr:row>
      <xdr:rowOff>18848</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10426700" y="96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111575</xdr:rowOff>
    </xdr:from>
    <xdr:ext cx="534377" cy="259045"/>
    <xdr:sp macro="" textlink="">
      <xdr:nvSpPr>
        <xdr:cNvPr id="373" name="普通建設事業費該当値テキスト">
          <a:extLst>
            <a:ext uri="{FF2B5EF4-FFF2-40B4-BE49-F238E27FC236}">
              <a16:creationId xmlns:a16="http://schemas.microsoft.com/office/drawing/2014/main" xmlns="" id="{00000000-0008-0000-0600-000075010000}"/>
            </a:ext>
          </a:extLst>
        </xdr:cNvPr>
        <xdr:cNvSpPr txBox="1"/>
      </xdr:nvSpPr>
      <xdr:spPr>
        <a:xfrm>
          <a:off x="10528300" y="95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63644</xdr:rowOff>
    </xdr:from>
    <xdr:to>
      <xdr:col>50</xdr:col>
      <xdr:colOff>165100</xdr:colOff>
      <xdr:row>56</xdr:row>
      <xdr:rowOff>165244</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9588500" y="966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10321</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9372111" y="944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52928</xdr:rowOff>
    </xdr:from>
    <xdr:to>
      <xdr:col>46</xdr:col>
      <xdr:colOff>38100</xdr:colOff>
      <xdr:row>56</xdr:row>
      <xdr:rowOff>154528</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8699500" y="965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171055</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8483111" y="942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57820</xdr:rowOff>
    </xdr:from>
    <xdr:to>
      <xdr:col>41</xdr:col>
      <xdr:colOff>101600</xdr:colOff>
      <xdr:row>56</xdr:row>
      <xdr:rowOff>159420</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7810500" y="96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4497</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7594111" y="943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115582</xdr:rowOff>
    </xdr:from>
    <xdr:to>
      <xdr:col>36</xdr:col>
      <xdr:colOff>165100</xdr:colOff>
      <xdr:row>56</xdr:row>
      <xdr:rowOff>45732</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6921500" y="95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62259</xdr:rowOff>
    </xdr:from>
    <xdr:ext cx="599010"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672795" y="932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122366</xdr:rowOff>
    </xdr:from>
    <xdr:to>
      <xdr:col>55</xdr:col>
      <xdr:colOff>0</xdr:colOff>
      <xdr:row>77</xdr:row>
      <xdr:rowOff>133203</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9639300" y="13324016"/>
          <a:ext cx="8382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59542</xdr:rowOff>
    </xdr:from>
    <xdr:to>
      <xdr:col>50</xdr:col>
      <xdr:colOff>114300</xdr:colOff>
      <xdr:row>77</xdr:row>
      <xdr:rowOff>122366</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8750300" y="13261192"/>
          <a:ext cx="889000" cy="6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25045</xdr:rowOff>
    </xdr:from>
    <xdr:to>
      <xdr:col>45</xdr:col>
      <xdr:colOff>177800</xdr:colOff>
      <xdr:row>77</xdr:row>
      <xdr:rowOff>59542</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7861300" y="13226695"/>
          <a:ext cx="889000" cy="3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87494</xdr:rowOff>
    </xdr:from>
    <xdr:to>
      <xdr:col>41</xdr:col>
      <xdr:colOff>50800</xdr:colOff>
      <xdr:row>77</xdr:row>
      <xdr:rowOff>25045</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6972300" y="13117694"/>
          <a:ext cx="889000" cy="10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82403</xdr:rowOff>
    </xdr:from>
    <xdr:to>
      <xdr:col>55</xdr:col>
      <xdr:colOff>50800</xdr:colOff>
      <xdr:row>78</xdr:row>
      <xdr:rowOff>12553</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2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29729</xdr:rowOff>
    </xdr:from>
    <xdr:ext cx="534377"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23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71566</xdr:rowOff>
    </xdr:from>
    <xdr:to>
      <xdr:col>50</xdr:col>
      <xdr:colOff>165100</xdr:colOff>
      <xdr:row>78</xdr:row>
      <xdr:rowOff>1716</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2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164293</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372111" y="133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8742</xdr:rowOff>
    </xdr:from>
    <xdr:to>
      <xdr:col>46</xdr:col>
      <xdr:colOff>38100</xdr:colOff>
      <xdr:row>77</xdr:row>
      <xdr:rowOff>110342</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2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126869</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83111" y="1298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145695</xdr:rowOff>
    </xdr:from>
    <xdr:to>
      <xdr:col>41</xdr:col>
      <xdr:colOff>101600</xdr:colOff>
      <xdr:row>77</xdr:row>
      <xdr:rowOff>75845</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1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92373</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594111" y="1295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36694</xdr:rowOff>
    </xdr:from>
    <xdr:to>
      <xdr:col>36</xdr:col>
      <xdr:colOff>165100</xdr:colOff>
      <xdr:row>76</xdr:row>
      <xdr:rowOff>138294</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0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154820</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05111" y="1284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xmlns=""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a:extLst>
            <a:ext uri="{FF2B5EF4-FFF2-40B4-BE49-F238E27FC236}">
              <a16:creationId xmlns:a16="http://schemas.microsoft.com/office/drawing/2014/main" xmlns="" id="{00000000-0008-0000-0600-0000CB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a:extLst>
            <a:ext uri="{FF2B5EF4-FFF2-40B4-BE49-F238E27FC236}">
              <a16:creationId xmlns:a16="http://schemas.microsoft.com/office/drawing/2014/main" xmlns="" id="{00000000-0008-0000-0600-0000CD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119317</xdr:rowOff>
    </xdr:from>
    <xdr:to>
      <xdr:col>55</xdr:col>
      <xdr:colOff>0</xdr:colOff>
      <xdr:row>95</xdr:row>
      <xdr:rowOff>133756</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9639300" y="16407067"/>
          <a:ext cx="838200" cy="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4" name="普通建設事業費 （ うち更新整備　）平均値テキスト">
          <a:extLst>
            <a:ext uri="{FF2B5EF4-FFF2-40B4-BE49-F238E27FC236}">
              <a16:creationId xmlns:a16="http://schemas.microsoft.com/office/drawing/2014/main" xmlns="" id="{00000000-0008-0000-0600-0000D0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133756</xdr:rowOff>
    </xdr:from>
    <xdr:to>
      <xdr:col>50</xdr:col>
      <xdr:colOff>114300</xdr:colOff>
      <xdr:row>96</xdr:row>
      <xdr:rowOff>79896</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8750300" y="16421506"/>
          <a:ext cx="889000" cy="1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79896</xdr:rowOff>
    </xdr:from>
    <xdr:to>
      <xdr:col>45</xdr:col>
      <xdr:colOff>177800</xdr:colOff>
      <xdr:row>97</xdr:row>
      <xdr:rowOff>87148</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7861300" y="16539096"/>
          <a:ext cx="889000" cy="17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87148</xdr:rowOff>
    </xdr:from>
    <xdr:to>
      <xdr:col>41</xdr:col>
      <xdr:colOff>50800</xdr:colOff>
      <xdr:row>97</xdr:row>
      <xdr:rowOff>133908</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6972300" y="16717798"/>
          <a:ext cx="889000" cy="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68517</xdr:rowOff>
    </xdr:from>
    <xdr:to>
      <xdr:col>55</xdr:col>
      <xdr:colOff>50800</xdr:colOff>
      <xdr:row>95</xdr:row>
      <xdr:rowOff>170117</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10426700" y="163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91394</xdr:rowOff>
    </xdr:from>
    <xdr:ext cx="534377" cy="259045"/>
    <xdr:sp macro="" textlink="">
      <xdr:nvSpPr>
        <xdr:cNvPr id="483" name="普通建設事業費 （ うち更新整備　）該当値テキスト">
          <a:extLst>
            <a:ext uri="{FF2B5EF4-FFF2-40B4-BE49-F238E27FC236}">
              <a16:creationId xmlns:a16="http://schemas.microsoft.com/office/drawing/2014/main" xmlns="" id="{00000000-0008-0000-0600-0000E3010000}"/>
            </a:ext>
          </a:extLst>
        </xdr:cNvPr>
        <xdr:cNvSpPr txBox="1"/>
      </xdr:nvSpPr>
      <xdr:spPr>
        <a:xfrm>
          <a:off x="10528300" y="162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82956</xdr:rowOff>
    </xdr:from>
    <xdr:to>
      <xdr:col>50</xdr:col>
      <xdr:colOff>165100</xdr:colOff>
      <xdr:row>96</xdr:row>
      <xdr:rowOff>13106</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9588500" y="163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29633</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372111" y="1614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29096</xdr:rowOff>
    </xdr:from>
    <xdr:to>
      <xdr:col>46</xdr:col>
      <xdr:colOff>38100</xdr:colOff>
      <xdr:row>96</xdr:row>
      <xdr:rowOff>130696</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8699500" y="164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121823</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848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36348</xdr:rowOff>
    </xdr:from>
    <xdr:to>
      <xdr:col>41</xdr:col>
      <xdr:colOff>101600</xdr:colOff>
      <xdr:row>97</xdr:row>
      <xdr:rowOff>137948</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7810500" y="166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129075</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594111" y="1675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83108</xdr:rowOff>
    </xdr:from>
    <xdr:to>
      <xdr:col>36</xdr:col>
      <xdr:colOff>165100</xdr:colOff>
      <xdr:row>98</xdr:row>
      <xdr:rowOff>13258</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6921500" y="167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4385</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6705111" y="1680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39802</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526202"/>
          <a:ext cx="1269" cy="112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157929</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30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39802</xdr:rowOff>
    </xdr:from>
    <xdr:to>
      <xdr:col>86</xdr:col>
      <xdr:colOff>25400</xdr:colOff>
      <xdr:row>32</xdr:row>
      <xdr:rowOff>39802</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52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34818</xdr:rowOff>
    </xdr:from>
    <xdr:to>
      <xdr:col>85</xdr:col>
      <xdr:colOff>127000</xdr:colOff>
      <xdr:row>32</xdr:row>
      <xdr:rowOff>39802</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5481300" y="5521218"/>
          <a:ext cx="8382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147621</xdr:rowOff>
    </xdr:from>
    <xdr:ext cx="469744"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491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169194</xdr:rowOff>
    </xdr:from>
    <xdr:to>
      <xdr:col>85</xdr:col>
      <xdr:colOff>177800</xdr:colOff>
      <xdr:row>38</xdr:row>
      <xdr:rowOff>99344</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51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48196</xdr:rowOff>
    </xdr:from>
    <xdr:to>
      <xdr:col>81</xdr:col>
      <xdr:colOff>50800</xdr:colOff>
      <xdr:row>32</xdr:row>
      <xdr:rowOff>34818</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4592300" y="5363146"/>
          <a:ext cx="889000" cy="1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17659</xdr:rowOff>
    </xdr:from>
    <xdr:to>
      <xdr:col>81</xdr:col>
      <xdr:colOff>101600</xdr:colOff>
      <xdr:row>38</xdr:row>
      <xdr:rowOff>119259</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53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110386</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46428" y="662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123927</xdr:rowOff>
    </xdr:from>
    <xdr:to>
      <xdr:col>76</xdr:col>
      <xdr:colOff>114300</xdr:colOff>
      <xdr:row>31</xdr:row>
      <xdr:rowOff>48196</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3703300" y="5267427"/>
          <a:ext cx="8890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17952</xdr:rowOff>
    </xdr:from>
    <xdr:to>
      <xdr:col>76</xdr:col>
      <xdr:colOff>165100</xdr:colOff>
      <xdr:row>38</xdr:row>
      <xdr:rowOff>119552</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53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110679</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62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123927</xdr:rowOff>
    </xdr:from>
    <xdr:to>
      <xdr:col>71</xdr:col>
      <xdr:colOff>177800</xdr:colOff>
      <xdr:row>33</xdr:row>
      <xdr:rowOff>145516</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flipV="1">
          <a:off x="12814300" y="5267427"/>
          <a:ext cx="889000" cy="5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35060</xdr:rowOff>
    </xdr:from>
    <xdr:to>
      <xdr:col>72</xdr:col>
      <xdr:colOff>38100</xdr:colOff>
      <xdr:row>38</xdr:row>
      <xdr:rowOff>136660</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127787</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68428" y="664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55168</xdr:rowOff>
    </xdr:from>
    <xdr:to>
      <xdr:col>67</xdr:col>
      <xdr:colOff>101600</xdr:colOff>
      <xdr:row>38</xdr:row>
      <xdr:rowOff>156768</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147895</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79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160452</xdr:rowOff>
    </xdr:from>
    <xdr:to>
      <xdr:col>85</xdr:col>
      <xdr:colOff>177800</xdr:colOff>
      <xdr:row>32</xdr:row>
      <xdr:rowOff>90602</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547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113479</xdr:rowOff>
    </xdr:from>
    <xdr:ext cx="599010"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542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155468</xdr:rowOff>
    </xdr:from>
    <xdr:to>
      <xdr:col>81</xdr:col>
      <xdr:colOff>101600</xdr:colOff>
      <xdr:row>32</xdr:row>
      <xdr:rowOff>85618</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547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102145</xdr:rowOff>
    </xdr:from>
    <xdr:ext cx="59901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181795" y="524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168846</xdr:rowOff>
    </xdr:from>
    <xdr:to>
      <xdr:col>76</xdr:col>
      <xdr:colOff>165100</xdr:colOff>
      <xdr:row>31</xdr:row>
      <xdr:rowOff>98996</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53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115523</xdr:rowOff>
    </xdr:from>
    <xdr:ext cx="59901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292795" y="508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73127</xdr:rowOff>
    </xdr:from>
    <xdr:to>
      <xdr:col>72</xdr:col>
      <xdr:colOff>38100</xdr:colOff>
      <xdr:row>31</xdr:row>
      <xdr:rowOff>3277</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52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19804</xdr:rowOff>
    </xdr:from>
    <xdr:ext cx="59901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403795" y="499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94716</xdr:rowOff>
    </xdr:from>
    <xdr:to>
      <xdr:col>67</xdr:col>
      <xdr:colOff>101600</xdr:colOff>
      <xdr:row>34</xdr:row>
      <xdr:rowOff>24866</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57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41393</xdr:rowOff>
    </xdr:from>
    <xdr:ext cx="534377"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547111" y="55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xmlns=""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0" name="公債費最小値テキスト">
          <a:extLst>
            <a:ext uri="{FF2B5EF4-FFF2-40B4-BE49-F238E27FC236}">
              <a16:creationId xmlns:a16="http://schemas.microsoft.com/office/drawing/2014/main" xmlns="" id="{00000000-0008-0000-0600-00006C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2" name="公債費最大値テキスト">
          <a:extLst>
            <a:ext uri="{FF2B5EF4-FFF2-40B4-BE49-F238E27FC236}">
              <a16:creationId xmlns:a16="http://schemas.microsoft.com/office/drawing/2014/main" xmlns="" id="{00000000-0008-0000-0600-00006E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67714</xdr:rowOff>
    </xdr:from>
    <xdr:to>
      <xdr:col>85</xdr:col>
      <xdr:colOff>127000</xdr:colOff>
      <xdr:row>75</xdr:row>
      <xdr:rowOff>141407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5481300" y="12926464"/>
          <a:ext cx="838200" cy="7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5" name="公債費平均値テキスト">
          <a:extLst>
            <a:ext uri="{FF2B5EF4-FFF2-40B4-BE49-F238E27FC236}">
              <a16:creationId xmlns:a16="http://schemas.microsoft.com/office/drawing/2014/main" xmlns="" id="{00000000-0008-0000-0600-000071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141407</xdr:rowOff>
    </xdr:from>
    <xdr:to>
      <xdr:col>81</xdr:col>
      <xdr:colOff>50800</xdr:colOff>
      <xdr:row>76</xdr:row>
      <xdr:rowOff>63424</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4592300" y="13000157"/>
          <a:ext cx="889000" cy="9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63424</xdr:rowOff>
    </xdr:from>
    <xdr:to>
      <xdr:col>76</xdr:col>
      <xdr:colOff>114300</xdr:colOff>
      <xdr:row>77</xdr:row>
      <xdr:rowOff>871</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3703300" y="13093624"/>
          <a:ext cx="889000" cy="10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871</xdr:rowOff>
    </xdr:from>
    <xdr:to>
      <xdr:col>71</xdr:col>
      <xdr:colOff>177800</xdr:colOff>
      <xdr:row>77</xdr:row>
      <xdr:rowOff>15456</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2814300" y="13202521"/>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41543</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436111" y="129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34053</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547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16914</xdr:rowOff>
    </xdr:from>
    <xdr:to>
      <xdr:col>85</xdr:col>
      <xdr:colOff>177800</xdr:colOff>
      <xdr:row>75</xdr:row>
      <xdr:rowOff>118514</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6268700" y="128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39791</xdr:rowOff>
    </xdr:from>
    <xdr:ext cx="534377" cy="259045"/>
    <xdr:sp macro="" textlink="">
      <xdr:nvSpPr>
        <xdr:cNvPr id="644" name="公債費該当値テキスト">
          <a:extLst>
            <a:ext uri="{FF2B5EF4-FFF2-40B4-BE49-F238E27FC236}">
              <a16:creationId xmlns:a16="http://schemas.microsoft.com/office/drawing/2014/main" xmlns="" id="{00000000-0008-0000-0600-000084020000}"/>
            </a:ext>
          </a:extLst>
        </xdr:cNvPr>
        <xdr:cNvSpPr txBox="1"/>
      </xdr:nvSpPr>
      <xdr:spPr>
        <a:xfrm>
          <a:off x="16370300" y="1272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90607</xdr:rowOff>
    </xdr:from>
    <xdr:to>
      <xdr:col>81</xdr:col>
      <xdr:colOff>101600</xdr:colOff>
      <xdr:row>76</xdr:row>
      <xdr:rowOff>20757</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5430500" y="129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37284</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14111" y="127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12624</xdr:rowOff>
    </xdr:from>
    <xdr:to>
      <xdr:col>76</xdr:col>
      <xdr:colOff>165100</xdr:colOff>
      <xdr:row>76</xdr:row>
      <xdr:rowOff>114224</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4541500" y="130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130751</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325111" y="1281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121521</xdr:rowOff>
    </xdr:from>
    <xdr:to>
      <xdr:col>72</xdr:col>
      <xdr:colOff>38100</xdr:colOff>
      <xdr:row>77</xdr:row>
      <xdr:rowOff>51671</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3652500" y="1315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42798</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436111" y="1324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136106</xdr:rowOff>
    </xdr:from>
    <xdr:to>
      <xdr:col>67</xdr:col>
      <xdr:colOff>101600</xdr:colOff>
      <xdr:row>77</xdr:row>
      <xdr:rowOff>66256</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2763500" y="1316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57383</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547111" y="13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6744</xdr:rowOff>
    </xdr:from>
    <xdr:to>
      <xdr:col>85</xdr:col>
      <xdr:colOff>127000</xdr:colOff>
      <xdr:row>94</xdr:row>
      <xdr:rowOff>126505</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5481300" y="16123044"/>
          <a:ext cx="838200" cy="1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126505</xdr:rowOff>
    </xdr:from>
    <xdr:to>
      <xdr:col>81</xdr:col>
      <xdr:colOff>50800</xdr:colOff>
      <xdr:row>95</xdr:row>
      <xdr:rowOff>20980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4592300" y="16242805"/>
          <a:ext cx="889000" cy="6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20980</xdr:rowOff>
    </xdr:from>
    <xdr:to>
      <xdr:col>76</xdr:col>
      <xdr:colOff>114300</xdr:colOff>
      <xdr:row>96</xdr:row>
      <xdr:rowOff>40869</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3703300" y="16308730"/>
          <a:ext cx="889000" cy="19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7023</xdr:rowOff>
    </xdr:from>
    <xdr:to>
      <xdr:col>71</xdr:col>
      <xdr:colOff>177800</xdr:colOff>
      <xdr:row>96</xdr:row>
      <xdr:rowOff>40869</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2814300" y="16466223"/>
          <a:ext cx="889000" cy="3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127394</xdr:rowOff>
    </xdr:from>
    <xdr:to>
      <xdr:col>85</xdr:col>
      <xdr:colOff>177800</xdr:colOff>
      <xdr:row>94</xdr:row>
      <xdr:rowOff>57544</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0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150271</xdr:rowOff>
    </xdr:from>
    <xdr:ext cx="534377"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59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75705</xdr:rowOff>
    </xdr:from>
    <xdr:to>
      <xdr:col>81</xdr:col>
      <xdr:colOff>101600</xdr:colOff>
      <xdr:row>95</xdr:row>
      <xdr:rowOff>5855</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1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22382</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596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141630</xdr:rowOff>
    </xdr:from>
    <xdr:to>
      <xdr:col>76</xdr:col>
      <xdr:colOff>165100</xdr:colOff>
      <xdr:row>95</xdr:row>
      <xdr:rowOff>71780</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2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88307</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603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161519</xdr:rowOff>
    </xdr:from>
    <xdr:to>
      <xdr:col>72</xdr:col>
      <xdr:colOff>38100</xdr:colOff>
      <xdr:row>96</xdr:row>
      <xdr:rowOff>91669</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44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108196</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36111" y="162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127673</xdr:rowOff>
    </xdr:from>
    <xdr:to>
      <xdr:col>67</xdr:col>
      <xdr:colOff>101600</xdr:colOff>
      <xdr:row>96</xdr:row>
      <xdr:rowOff>57823</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4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74350</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61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133985</xdr:rowOff>
    </xdr:from>
    <xdr:to>
      <xdr:col>116</xdr:col>
      <xdr:colOff>63500</xdr:colOff>
      <xdr:row>38</xdr:row>
      <xdr:rowOff>135859</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649085"/>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133985</xdr:rowOff>
    </xdr:from>
    <xdr:to>
      <xdr:col>111</xdr:col>
      <xdr:colOff>177800</xdr:colOff>
      <xdr:row>38</xdr:row>
      <xdr:rowOff>136682</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0434300" y="6649085"/>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134579</xdr:rowOff>
    </xdr:from>
    <xdr:to>
      <xdr:col>107</xdr:col>
      <xdr:colOff>50800</xdr:colOff>
      <xdr:row>38</xdr:row>
      <xdr:rowOff>136682</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649679"/>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133528</xdr:rowOff>
    </xdr:from>
    <xdr:to>
      <xdr:col>102</xdr:col>
      <xdr:colOff>114300</xdr:colOff>
      <xdr:row>38</xdr:row>
      <xdr:rowOff>134579</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648628"/>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85059</xdr:rowOff>
    </xdr:from>
    <xdr:to>
      <xdr:col>116</xdr:col>
      <xdr:colOff>114300</xdr:colOff>
      <xdr:row>39</xdr:row>
      <xdr:rowOff>15209</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6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171436</xdr:rowOff>
    </xdr:from>
    <xdr:ext cx="313932"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5150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83185</xdr:rowOff>
    </xdr:from>
    <xdr:to>
      <xdr:col>112</xdr:col>
      <xdr:colOff>38100</xdr:colOff>
      <xdr:row>39</xdr:row>
      <xdr:rowOff>13335</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4462</xdr:rowOff>
    </xdr:from>
    <xdr:ext cx="378565"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34017" y="669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85882</xdr:rowOff>
    </xdr:from>
    <xdr:to>
      <xdr:col>107</xdr:col>
      <xdr:colOff>101600</xdr:colOff>
      <xdr:row>39</xdr:row>
      <xdr:rowOff>16032</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6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7159</xdr:rowOff>
    </xdr:from>
    <xdr:ext cx="313932"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77333" y="6693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83779</xdr:rowOff>
    </xdr:from>
    <xdr:to>
      <xdr:col>102</xdr:col>
      <xdr:colOff>165100</xdr:colOff>
      <xdr:row>39</xdr:row>
      <xdr:rowOff>13929</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5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5056</xdr:rowOff>
    </xdr:from>
    <xdr:ext cx="378565"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356017" y="669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4005</xdr:rowOff>
    </xdr:from>
    <xdr:ext cx="378565"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467017" y="669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xmlns=""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9" name="貸付金最大値テキスト">
          <a:extLst>
            <a:ext uri="{FF2B5EF4-FFF2-40B4-BE49-F238E27FC236}">
              <a16:creationId xmlns:a16="http://schemas.microsoft.com/office/drawing/2014/main" xmlns="" id="{00000000-0008-0000-0600-000015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9078</xdr:rowOff>
    </xdr:from>
    <xdr:to>
      <xdr:col>116</xdr:col>
      <xdr:colOff>63500</xdr:colOff>
      <xdr:row>58</xdr:row>
      <xdr:rowOff>13787</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1323300" y="9953178"/>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2" name="貸付金平均値テキスト">
          <a:extLst>
            <a:ext uri="{FF2B5EF4-FFF2-40B4-BE49-F238E27FC236}">
              <a16:creationId xmlns:a16="http://schemas.microsoft.com/office/drawing/2014/main" xmlns="" id="{00000000-0008-0000-0600-000018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13787</xdr:rowOff>
    </xdr:from>
    <xdr:to>
      <xdr:col>111</xdr:col>
      <xdr:colOff>177800</xdr:colOff>
      <xdr:row>58</xdr:row>
      <xdr:rowOff>18634</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0434300" y="9957887"/>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18634</xdr:rowOff>
    </xdr:from>
    <xdr:to>
      <xdr:col>107</xdr:col>
      <xdr:colOff>50800</xdr:colOff>
      <xdr:row>58</xdr:row>
      <xdr:rowOff>19410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19545300" y="9962734"/>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7889</xdr:rowOff>
    </xdr:from>
    <xdr:to>
      <xdr:col>102</xdr:col>
      <xdr:colOff>114300</xdr:colOff>
      <xdr:row>58</xdr:row>
      <xdr:rowOff>19410</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8656300" y="9951989"/>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129728</xdr:rowOff>
    </xdr:from>
    <xdr:to>
      <xdr:col>116</xdr:col>
      <xdr:colOff>114300</xdr:colOff>
      <xdr:row>58</xdr:row>
      <xdr:rowOff>59878</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2110700" y="990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108155</xdr:rowOff>
    </xdr:from>
    <xdr:ext cx="469744" cy="259045"/>
    <xdr:sp macro="" textlink="">
      <xdr:nvSpPr>
        <xdr:cNvPr id="811" name="貸付金該当値テキスト">
          <a:extLst>
            <a:ext uri="{FF2B5EF4-FFF2-40B4-BE49-F238E27FC236}">
              <a16:creationId xmlns:a16="http://schemas.microsoft.com/office/drawing/2014/main" xmlns="" id="{00000000-0008-0000-0600-00002B030000}"/>
            </a:ext>
          </a:extLst>
        </xdr:cNvPr>
        <xdr:cNvSpPr txBox="1"/>
      </xdr:nvSpPr>
      <xdr:spPr>
        <a:xfrm>
          <a:off x="22212300" y="988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134437</xdr:rowOff>
    </xdr:from>
    <xdr:to>
      <xdr:col>112</xdr:col>
      <xdr:colOff>38100</xdr:colOff>
      <xdr:row>58</xdr:row>
      <xdr:rowOff>64587</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1272500" y="99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55714</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088428" y="999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139284</xdr:rowOff>
    </xdr:from>
    <xdr:to>
      <xdr:col>107</xdr:col>
      <xdr:colOff>101600</xdr:colOff>
      <xdr:row>58</xdr:row>
      <xdr:rowOff>69434</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0383500" y="99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60561</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199428" y="1000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140060</xdr:rowOff>
    </xdr:from>
    <xdr:to>
      <xdr:col>102</xdr:col>
      <xdr:colOff>165100</xdr:colOff>
      <xdr:row>58</xdr:row>
      <xdr:rowOff>70210</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9494500" y="99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61337</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10428" y="1000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128539</xdr:rowOff>
    </xdr:from>
    <xdr:to>
      <xdr:col>98</xdr:col>
      <xdr:colOff>38100</xdr:colOff>
      <xdr:row>58</xdr:row>
      <xdr:rowOff>58689</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8605500" y="99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49816</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21428" y="999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5" name="繰出金最小値テキスト">
          <a:extLst>
            <a:ext uri="{FF2B5EF4-FFF2-40B4-BE49-F238E27FC236}">
              <a16:creationId xmlns:a16="http://schemas.microsoft.com/office/drawing/2014/main" xmlns="" id="{00000000-0008-0000-0600-00004D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7" name="繰出金最大値テキスト">
          <a:extLst>
            <a:ext uri="{FF2B5EF4-FFF2-40B4-BE49-F238E27FC236}">
              <a16:creationId xmlns:a16="http://schemas.microsoft.com/office/drawing/2014/main" xmlns="" id="{00000000-0008-0000-0600-00004F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70434</xdr:rowOff>
    </xdr:from>
    <xdr:to>
      <xdr:col>116</xdr:col>
      <xdr:colOff>63500</xdr:colOff>
      <xdr:row>74</xdr:row>
      <xdr:rowOff>152578</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1323300" y="12757734"/>
          <a:ext cx="838200" cy="8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50" name="繰出金平均値テキスト">
          <a:extLst>
            <a:ext uri="{FF2B5EF4-FFF2-40B4-BE49-F238E27FC236}">
              <a16:creationId xmlns:a16="http://schemas.microsoft.com/office/drawing/2014/main" xmlns="" id="{00000000-0008-0000-0600-000052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100495</xdr:rowOff>
    </xdr:from>
    <xdr:to>
      <xdr:col>111</xdr:col>
      <xdr:colOff>177800</xdr:colOff>
      <xdr:row>74</xdr:row>
      <xdr:rowOff>152578</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0434300" y="12787795"/>
          <a:ext cx="889000" cy="5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100495</xdr:rowOff>
    </xdr:from>
    <xdr:to>
      <xdr:col>107</xdr:col>
      <xdr:colOff>50800</xdr:colOff>
      <xdr:row>75</xdr:row>
      <xdr:rowOff>26315</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19545300" y="12787795"/>
          <a:ext cx="889000" cy="9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167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6541</xdr:rowOff>
    </xdr:from>
    <xdr:to>
      <xdr:col>102</xdr:col>
      <xdr:colOff>114300</xdr:colOff>
      <xdr:row>75</xdr:row>
      <xdr:rowOff>26315</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8656300" y="12865291"/>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19634</xdr:rowOff>
    </xdr:from>
    <xdr:to>
      <xdr:col>116</xdr:col>
      <xdr:colOff>114300</xdr:colOff>
      <xdr:row>74</xdr:row>
      <xdr:rowOff>121234</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2110700" y="127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42511</xdr:rowOff>
    </xdr:from>
    <xdr:ext cx="534377" cy="259045"/>
    <xdr:sp macro="" textlink="">
      <xdr:nvSpPr>
        <xdr:cNvPr id="869" name="繰出金該当値テキスト">
          <a:extLst>
            <a:ext uri="{FF2B5EF4-FFF2-40B4-BE49-F238E27FC236}">
              <a16:creationId xmlns:a16="http://schemas.microsoft.com/office/drawing/2014/main" xmlns="" id="{00000000-0008-0000-0600-000065030000}"/>
            </a:ext>
          </a:extLst>
        </xdr:cNvPr>
        <xdr:cNvSpPr txBox="1"/>
      </xdr:nvSpPr>
      <xdr:spPr>
        <a:xfrm>
          <a:off x="22212300" y="1255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101778</xdr:rowOff>
    </xdr:from>
    <xdr:to>
      <xdr:col>112</xdr:col>
      <xdr:colOff>38100</xdr:colOff>
      <xdr:row>75</xdr:row>
      <xdr:rowOff>31928</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1272500" y="127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48455</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056111" y="1256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49695</xdr:rowOff>
    </xdr:from>
    <xdr:to>
      <xdr:col>107</xdr:col>
      <xdr:colOff>101600</xdr:colOff>
      <xdr:row>74</xdr:row>
      <xdr:rowOff>151295</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0383500" y="127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167822</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167111" y="125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146965</xdr:rowOff>
    </xdr:from>
    <xdr:to>
      <xdr:col>102</xdr:col>
      <xdr:colOff>165100</xdr:colOff>
      <xdr:row>75</xdr:row>
      <xdr:rowOff>77115</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9494500" y="128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68242</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29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127191</xdr:rowOff>
    </xdr:from>
    <xdr:to>
      <xdr:col>98</xdr:col>
      <xdr:colOff>38100</xdr:colOff>
      <xdr:row>75</xdr:row>
      <xdr:rowOff>57341</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8605500" y="128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48468</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29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xmlns=""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xmlns=""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xmlns=""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xmlns=""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　</a:t>
          </a:r>
          <a:r>
            <a:rPr kumimoji="1" lang="ja-JP" altLang="en-US" sz="1100">
              <a:solidFill>
                <a:schemeClr val="dk1"/>
              </a:solidFill>
              <a:effectLst/>
              <a:latin typeface="+mn-lt"/>
              <a:ea typeface="+mn-ea"/>
              <a:cs typeface="+mn-cs"/>
            </a:rPr>
            <a:t>任期付職員や国勢調査統計調査員の減等により減少しているが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災害対応等で依然として</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類似団体平均を上回っている。今後も災害対応職員の確保のため人件費の増が見込まれるが、適正な人員管理に努め費用の増加を抑える。</a:t>
          </a:r>
          <a:endParaRPr lang="ja-JP" altLang="ja-JP" sz="1400">
            <a:effectLst/>
          </a:endParaRPr>
        </a:p>
        <a:p>
          <a:r>
            <a:rPr kumimoji="1" lang="ja-JP" altLang="ja-JP" sz="1100">
              <a:solidFill>
                <a:schemeClr val="dk1"/>
              </a:solidFill>
              <a:effectLst/>
              <a:latin typeface="+mn-lt"/>
              <a:ea typeface="+mn-ea"/>
              <a:cs typeface="+mn-cs"/>
            </a:rPr>
            <a:t>●物件費　ふるさと応援寄附金事業、</a:t>
          </a:r>
          <a:r>
            <a:rPr kumimoji="1" lang="ja-JP" altLang="en-US" sz="1100">
              <a:solidFill>
                <a:schemeClr val="dk1"/>
              </a:solidFill>
              <a:effectLst/>
              <a:latin typeface="+mn-lt"/>
              <a:ea typeface="+mn-ea"/>
              <a:cs typeface="+mn-cs"/>
            </a:rPr>
            <a:t>新型コロナウイルス感染症予防接種事業等により</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している。今後もふるさと応援寄附金事業の増が見込まれるがその他事業の見直し等を行い経費の縮減に努める。</a:t>
          </a:r>
          <a:endParaRPr lang="ja-JP" altLang="ja-JP" sz="1400">
            <a:effectLst/>
          </a:endParaRPr>
        </a:p>
        <a:p>
          <a:r>
            <a:rPr kumimoji="1" lang="ja-JP" altLang="ja-JP" sz="1100">
              <a:solidFill>
                <a:schemeClr val="dk1"/>
              </a:solidFill>
              <a:effectLst/>
              <a:latin typeface="+mn-lt"/>
              <a:ea typeface="+mn-ea"/>
              <a:cs typeface="+mn-cs"/>
            </a:rPr>
            <a:t>●普通建設事業費　災害関連地域防災がけ崩れ対策事業</a:t>
          </a:r>
          <a:r>
            <a:rPr kumimoji="1" lang="ja-JP" altLang="en-US"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スクール関連事業</a:t>
          </a:r>
          <a:r>
            <a:rPr kumimoji="1" lang="ja-JP" altLang="en-US" sz="1100">
              <a:solidFill>
                <a:schemeClr val="dk1"/>
              </a:solidFill>
              <a:effectLst/>
              <a:latin typeface="+mn-lt"/>
              <a:ea typeface="+mn-ea"/>
              <a:cs typeface="+mn-cs"/>
            </a:rPr>
            <a:t>等の減により</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と比べ</a:t>
          </a:r>
          <a:r>
            <a:rPr kumimoji="1" lang="ja-JP" altLang="en-US" sz="1100">
              <a:solidFill>
                <a:schemeClr val="dk1"/>
              </a:solidFill>
              <a:effectLst/>
              <a:latin typeface="+mn-lt"/>
              <a:ea typeface="+mn-ea"/>
              <a:cs typeface="+mn-cs"/>
            </a:rPr>
            <a:t>減と</a:t>
          </a:r>
          <a:r>
            <a:rPr kumimoji="1" lang="ja-JP" altLang="ja-JP" sz="1100">
              <a:solidFill>
                <a:schemeClr val="dk1"/>
              </a:solidFill>
              <a:effectLst/>
              <a:latin typeface="+mn-lt"/>
              <a:ea typeface="+mn-ea"/>
              <a:cs typeface="+mn-cs"/>
            </a:rPr>
            <a:t>なっている。災害以降大型事業が凍結となっているが今後必要な事業を見極め、過剰な施工実施とならないよう経費縮減に努める。</a:t>
          </a:r>
          <a:endParaRPr lang="ja-JP" altLang="ja-JP" sz="1400">
            <a:effectLst/>
          </a:endParaRPr>
        </a:p>
        <a:p>
          <a:r>
            <a:rPr kumimoji="1" lang="ja-JP" altLang="ja-JP" sz="1100">
              <a:solidFill>
                <a:schemeClr val="dk1"/>
              </a:solidFill>
              <a:effectLst/>
              <a:latin typeface="+mn-lt"/>
              <a:ea typeface="+mn-ea"/>
              <a:cs typeface="+mn-cs"/>
            </a:rPr>
            <a:t>●災害復旧事業費　前年に引き続き、九州北部豪雨に伴う災害復旧事業を行ったことに加え、平成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年豪雨災害の災害復旧事業費が類似団体と比較して大幅に上回っている。復旧事業は長期にわたることが予想されるため、今後</a:t>
          </a:r>
          <a:r>
            <a:rPr kumimoji="1" lang="ja-JP" altLang="en-US" sz="1100">
              <a:solidFill>
                <a:schemeClr val="dk1"/>
              </a:solidFill>
              <a:effectLst/>
              <a:latin typeface="+mn-lt"/>
              <a:ea typeface="+mn-ea"/>
              <a:cs typeface="+mn-cs"/>
            </a:rPr>
            <a:t>数年は</a:t>
          </a:r>
          <a:r>
            <a:rPr kumimoji="1" lang="ja-JP" altLang="ja-JP" sz="1100">
              <a:solidFill>
                <a:schemeClr val="dk1"/>
              </a:solidFill>
              <a:effectLst/>
              <a:latin typeface="+mn-lt"/>
              <a:ea typeface="+mn-ea"/>
              <a:cs typeface="+mn-cs"/>
            </a:rPr>
            <a:t>高水準で推移すると考えられる。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　</a:t>
          </a:r>
          <a:r>
            <a:rPr kumimoji="1" lang="ja-JP" altLang="en-US" sz="1100">
              <a:solidFill>
                <a:schemeClr val="dk1"/>
              </a:solidFill>
              <a:effectLst/>
              <a:latin typeface="+mn-lt"/>
              <a:ea typeface="+mn-ea"/>
              <a:cs typeface="+mn-cs"/>
            </a:rPr>
            <a:t>災害復旧事業債や公共事業等債の元利償還金の増、繰上償還の実施等により</a:t>
          </a:r>
          <a:r>
            <a:rPr kumimoji="1" lang="ja-JP" altLang="ja-JP" sz="1100">
              <a:solidFill>
                <a:schemeClr val="dk1"/>
              </a:solidFill>
              <a:effectLst/>
              <a:latin typeface="+mn-lt"/>
              <a:ea typeface="+mn-ea"/>
              <a:cs typeface="+mn-cs"/>
            </a:rPr>
            <a:t>増となっている。今後も災害復旧事業に対する償還の増が見込まれるため高水準で推移するものと見込まれる。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51,468
50,778
246.71
42,420,072
40,707,843
958,627
16,044,647
30,794,163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136499</xdr:rowOff>
    </xdr:from>
    <xdr:to>
      <xdr:col>24</xdr:col>
      <xdr:colOff>63500</xdr:colOff>
      <xdr:row>34</xdr:row>
      <xdr:rowOff>37287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flipV="1">
          <a:off x="3797300" y="5794349"/>
          <a:ext cx="8382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37287</xdr:rowOff>
    </xdr:from>
    <xdr:to>
      <xdr:col>19</xdr:col>
      <xdr:colOff>177800</xdr:colOff>
      <xdr:row>34</xdr:row>
      <xdr:rowOff>73863</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2908300" y="58665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73863</xdr:rowOff>
    </xdr:from>
    <xdr:to>
      <xdr:col>15</xdr:col>
      <xdr:colOff>50800</xdr:colOff>
      <xdr:row>34</xdr:row>
      <xdr:rowOff>121412</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5903163"/>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84836</xdr:rowOff>
    </xdr:from>
    <xdr:to>
      <xdr:col>10</xdr:col>
      <xdr:colOff>114300</xdr:colOff>
      <xdr:row>34</xdr:row>
      <xdr:rowOff>121412</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1130300" y="59141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85699</xdr:rowOff>
    </xdr:from>
    <xdr:to>
      <xdr:col>24</xdr:col>
      <xdr:colOff>114300</xdr:colOff>
      <xdr:row>34</xdr:row>
      <xdr:rowOff>15849</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57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108576</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559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157937</xdr:rowOff>
    </xdr:from>
    <xdr:to>
      <xdr:col>20</xdr:col>
      <xdr:colOff>38100</xdr:colOff>
      <xdr:row>34</xdr:row>
      <xdr:rowOff>88087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58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104614</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559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23063</xdr:rowOff>
    </xdr:from>
    <xdr:to>
      <xdr:col>15</xdr:col>
      <xdr:colOff>101600</xdr:colOff>
      <xdr:row>34</xdr:row>
      <xdr:rowOff>124663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141190</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70612</xdr:rowOff>
    </xdr:from>
    <xdr:to>
      <xdr:col>10</xdr:col>
      <xdr:colOff>165100</xdr:colOff>
      <xdr:row>35</xdr:row>
      <xdr:rowOff>762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17289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567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34036</xdr:rowOff>
    </xdr:from>
    <xdr:to>
      <xdr:col>6</xdr:col>
      <xdr:colOff>38100</xdr:colOff>
      <xdr:row>34</xdr:row>
      <xdr:rowOff>135636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152163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xmlns=""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151523</xdr:rowOff>
    </xdr:from>
    <xdr:to>
      <xdr:col>24</xdr:col>
      <xdr:colOff>62865</xdr:colOff>
      <xdr:row>58</xdr:row>
      <xdr:rowOff>11954</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flipV="1">
          <a:off x="4633595" y="9238373"/>
          <a:ext cx="1270" cy="71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15781</xdr:rowOff>
    </xdr:from>
    <xdr:ext cx="534377" cy="259045"/>
    <xdr:sp macro="" textlink="">
      <xdr:nvSpPr>
        <xdr:cNvPr id="110" name="総務費最小値テキスト">
          <a:extLst>
            <a:ext uri="{FF2B5EF4-FFF2-40B4-BE49-F238E27FC236}">
              <a16:creationId xmlns:a16="http://schemas.microsoft.com/office/drawing/2014/main" xmlns="" id="{00000000-0008-0000-0700-00006E000000}"/>
            </a:ext>
          </a:extLst>
        </xdr:cNvPr>
        <xdr:cNvSpPr txBox="1"/>
      </xdr:nvSpPr>
      <xdr:spPr>
        <a:xfrm>
          <a:off x="4686300" y="995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11954</xdr:rowOff>
    </xdr:from>
    <xdr:to>
      <xdr:col>24</xdr:col>
      <xdr:colOff>152400</xdr:colOff>
      <xdr:row>58</xdr:row>
      <xdr:rowOff>11954</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4546600" y="995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98200</xdr:rowOff>
    </xdr:from>
    <xdr:ext cx="599010" cy="259045"/>
    <xdr:sp macro="" textlink="">
      <xdr:nvSpPr>
        <xdr:cNvPr id="112" name="総務費最大値テキスト">
          <a:extLst>
            <a:ext uri="{FF2B5EF4-FFF2-40B4-BE49-F238E27FC236}">
              <a16:creationId xmlns:a16="http://schemas.microsoft.com/office/drawing/2014/main" xmlns="" id="{00000000-0008-0000-0700-000070000000}"/>
            </a:ext>
          </a:extLst>
        </xdr:cNvPr>
        <xdr:cNvSpPr txBox="1"/>
      </xdr:nvSpPr>
      <xdr:spPr>
        <a:xfrm>
          <a:off x="4686300" y="901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151523</xdr:rowOff>
    </xdr:from>
    <xdr:to>
      <xdr:col>24</xdr:col>
      <xdr:colOff>152400</xdr:colOff>
      <xdr:row>53</xdr:row>
      <xdr:rowOff>151523</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23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13152</xdr:rowOff>
    </xdr:from>
    <xdr:to>
      <xdr:col>24</xdr:col>
      <xdr:colOff>63500</xdr:colOff>
      <xdr:row>54</xdr:row>
      <xdr:rowOff>93093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3797300" y="8928552"/>
          <a:ext cx="838200" cy="4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152087</xdr:rowOff>
    </xdr:from>
    <xdr:ext cx="534377" cy="259045"/>
    <xdr:sp macro="" textlink="">
      <xdr:nvSpPr>
        <xdr:cNvPr id="115" name="総務費平均値テキスト">
          <a:extLst>
            <a:ext uri="{FF2B5EF4-FFF2-40B4-BE49-F238E27FC236}">
              <a16:creationId xmlns:a16="http://schemas.microsoft.com/office/drawing/2014/main" xmlns="" id="{00000000-0008-0000-0700-000073000000}"/>
            </a:ext>
          </a:extLst>
        </xdr:cNvPr>
        <xdr:cNvSpPr txBox="1"/>
      </xdr:nvSpPr>
      <xdr:spPr>
        <a:xfrm>
          <a:off x="4686300" y="9581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2210</xdr:rowOff>
    </xdr:from>
    <xdr:to>
      <xdr:col>24</xdr:col>
      <xdr:colOff>114300</xdr:colOff>
      <xdr:row>56</xdr:row>
      <xdr:rowOff>103810</xdr:rowOff>
    </xdr:to>
    <xdr:sp macro="" textlink="">
      <xdr:nvSpPr>
        <xdr:cNvPr id="116" name="フローチャート: 判断 115">
          <a:extLst>
            <a:ext uri="{FF2B5EF4-FFF2-40B4-BE49-F238E27FC236}">
              <a16:creationId xmlns:a16="http://schemas.microsoft.com/office/drawing/2014/main" xmlns="" id="{00000000-0008-0000-0700-000074000000}"/>
            </a:ext>
          </a:extLst>
        </xdr:cNvPr>
        <xdr:cNvSpPr/>
      </xdr:nvSpPr>
      <xdr:spPr>
        <a:xfrm>
          <a:off x="4584700" y="960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13152</xdr:rowOff>
    </xdr:from>
    <xdr:to>
      <xdr:col>19</xdr:col>
      <xdr:colOff>177800</xdr:colOff>
      <xdr:row>55</xdr:row>
      <xdr:rowOff>52398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2908300" y="8928552"/>
          <a:ext cx="889000" cy="55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147010</xdr:rowOff>
    </xdr:from>
    <xdr:to>
      <xdr:col>20</xdr:col>
      <xdr:colOff>38100</xdr:colOff>
      <xdr:row>54</xdr:row>
      <xdr:rowOff>77160</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3746500" y="923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68287</xdr:rowOff>
    </xdr:from>
    <xdr:ext cx="599010" cy="259045"/>
    <xdr:sp macro="" textlink="">
      <xdr:nvSpPr>
        <xdr:cNvPr id="119" name="テキスト ボックス 118">
          <a:extLst>
            <a:ext uri="{FF2B5EF4-FFF2-40B4-BE49-F238E27FC236}">
              <a16:creationId xmlns:a16="http://schemas.microsoft.com/office/drawing/2014/main" xmlns="" id="{00000000-0008-0000-0700-000077000000}"/>
            </a:ext>
          </a:extLst>
        </xdr:cNvPr>
        <xdr:cNvSpPr txBox="1"/>
      </xdr:nvSpPr>
      <xdr:spPr>
        <a:xfrm>
          <a:off x="3497795" y="93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52398</xdr:rowOff>
    </xdr:from>
    <xdr:to>
      <xdr:col>15</xdr:col>
      <xdr:colOff>50800</xdr:colOff>
      <xdr:row>56</xdr:row>
      <xdr:rowOff>25747</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2019300" y="9482148"/>
          <a:ext cx="889000" cy="14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115253</xdr:rowOff>
    </xdr:from>
    <xdr:to>
      <xdr:col>15</xdr:col>
      <xdr:colOff>101600</xdr:colOff>
      <xdr:row>57</xdr:row>
      <xdr:rowOff>45403</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2857500" y="97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36530</xdr:rowOff>
    </xdr:from>
    <xdr:ext cx="534377"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2641111" y="980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132623</xdr:rowOff>
    </xdr:from>
    <xdr:to>
      <xdr:col>10</xdr:col>
      <xdr:colOff>114300</xdr:colOff>
      <xdr:row>56</xdr:row>
      <xdr:rowOff>25747</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1130300" y="9562373"/>
          <a:ext cx="889000" cy="6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129929</xdr:rowOff>
    </xdr:from>
    <xdr:to>
      <xdr:col>10</xdr:col>
      <xdr:colOff>165100</xdr:colOff>
      <xdr:row>57</xdr:row>
      <xdr:rowOff>60079</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1968500" y="97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51206</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1752111" y="982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129143</xdr:rowOff>
    </xdr:from>
    <xdr:to>
      <xdr:col>6</xdr:col>
      <xdr:colOff>38100</xdr:colOff>
      <xdr:row>57</xdr:row>
      <xdr:rowOff>59293</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079500" y="97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50420</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863111" y="982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42293</xdr:rowOff>
    </xdr:from>
    <xdr:to>
      <xdr:col>24</xdr:col>
      <xdr:colOff>114300</xdr:colOff>
      <xdr:row>54</xdr:row>
      <xdr:rowOff>143893</xdr:rowOff>
    </xdr:to>
    <xdr:sp macro="" textlink="">
      <xdr:nvSpPr>
        <xdr:cNvPr id="133" name="楕円 132">
          <a:extLst>
            <a:ext uri="{FF2B5EF4-FFF2-40B4-BE49-F238E27FC236}">
              <a16:creationId xmlns:a16="http://schemas.microsoft.com/office/drawing/2014/main" xmlns="" id="{00000000-0008-0000-0700-000085000000}"/>
            </a:ext>
          </a:extLst>
        </xdr:cNvPr>
        <xdr:cNvSpPr/>
      </xdr:nvSpPr>
      <xdr:spPr>
        <a:xfrm>
          <a:off x="4584700" y="930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128670</xdr:rowOff>
    </xdr:from>
    <xdr:ext cx="599010" cy="259045"/>
    <xdr:sp macro="" textlink="">
      <xdr:nvSpPr>
        <xdr:cNvPr id="134" name="総務費該当値テキスト">
          <a:extLst>
            <a:ext uri="{FF2B5EF4-FFF2-40B4-BE49-F238E27FC236}">
              <a16:creationId xmlns:a16="http://schemas.microsoft.com/office/drawing/2014/main" xmlns="" id="{00000000-0008-0000-0700-000086000000}"/>
            </a:ext>
          </a:extLst>
        </xdr:cNvPr>
        <xdr:cNvSpPr txBox="1"/>
      </xdr:nvSpPr>
      <xdr:spPr>
        <a:xfrm>
          <a:off x="4686300" y="921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133802</xdr:rowOff>
    </xdr:from>
    <xdr:to>
      <xdr:col>20</xdr:col>
      <xdr:colOff>38100</xdr:colOff>
      <xdr:row>52</xdr:row>
      <xdr:rowOff>63952</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3746500" y="88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80479</xdr:rowOff>
    </xdr:from>
    <xdr:ext cx="59901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497795" y="865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1598</xdr:rowOff>
    </xdr:from>
    <xdr:to>
      <xdr:col>15</xdr:col>
      <xdr:colOff>101600</xdr:colOff>
      <xdr:row>55</xdr:row>
      <xdr:rowOff>103198</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2857500" y="94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119725</xdr:rowOff>
    </xdr:from>
    <xdr:ext cx="59901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608795" y="920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146397</xdr:rowOff>
    </xdr:from>
    <xdr:to>
      <xdr:col>10</xdr:col>
      <xdr:colOff>165100</xdr:colOff>
      <xdr:row>56</xdr:row>
      <xdr:rowOff>76547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1968500" y="957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93074</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752111" y="93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81823</xdr:rowOff>
    </xdr:from>
    <xdr:to>
      <xdr:col>6</xdr:col>
      <xdr:colOff>38100</xdr:colOff>
      <xdr:row>56</xdr:row>
      <xdr:rowOff>11973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079500" y="95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28500</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830795" y="928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66053</xdr:rowOff>
    </xdr:from>
    <xdr:to>
      <xdr:col>24</xdr:col>
      <xdr:colOff>63500</xdr:colOff>
      <xdr:row>77</xdr:row>
      <xdr:rowOff>5893</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2924803"/>
          <a:ext cx="838200" cy="28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5893</xdr:rowOff>
    </xdr:from>
    <xdr:to>
      <xdr:col>19</xdr:col>
      <xdr:colOff>177800</xdr:colOff>
      <xdr:row>77</xdr:row>
      <xdr:rowOff>68402</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908300" y="13207543"/>
          <a:ext cx="889000" cy="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68402</xdr:rowOff>
    </xdr:from>
    <xdr:to>
      <xdr:col>15</xdr:col>
      <xdr:colOff>50800</xdr:colOff>
      <xdr:row>78</xdr:row>
      <xdr:rowOff>17971</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019300" y="13270052"/>
          <a:ext cx="889000" cy="1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37388</xdr:rowOff>
    </xdr:from>
    <xdr:to>
      <xdr:col>10</xdr:col>
      <xdr:colOff>114300</xdr:colOff>
      <xdr:row>78</xdr:row>
      <xdr:rowOff>17971</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1130300" y="13239038"/>
          <a:ext cx="889000" cy="15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15253</xdr:rowOff>
    </xdr:from>
    <xdr:to>
      <xdr:col>24</xdr:col>
      <xdr:colOff>114300</xdr:colOff>
      <xdr:row>75</xdr:row>
      <xdr:rowOff>116853</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4584700" y="128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38130</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272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126543</xdr:rowOff>
    </xdr:from>
    <xdr:to>
      <xdr:col>20</xdr:col>
      <xdr:colOff>38100</xdr:colOff>
      <xdr:row>77</xdr:row>
      <xdr:rowOff>56693</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3746500" y="131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73220</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5" y="12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17602</xdr:rowOff>
    </xdr:from>
    <xdr:to>
      <xdr:col>15</xdr:col>
      <xdr:colOff>101600</xdr:colOff>
      <xdr:row>77</xdr:row>
      <xdr:rowOff>119202</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2857500" y="132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135729</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5" y="1299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138621</xdr:rowOff>
    </xdr:from>
    <xdr:to>
      <xdr:col>10</xdr:col>
      <xdr:colOff>165100</xdr:colOff>
      <xdr:row>78</xdr:row>
      <xdr:rowOff>68771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968500" y="133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85298</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5" y="1311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158038</xdr:rowOff>
    </xdr:from>
    <xdr:to>
      <xdr:col>6</xdr:col>
      <xdr:colOff>38100</xdr:colOff>
      <xdr:row>77</xdr:row>
      <xdr:rowOff>88188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079500" y="131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104715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5" y="129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107680</xdr:rowOff>
    </xdr:from>
    <xdr:to>
      <xdr:col>24</xdr:col>
      <xdr:colOff>63500</xdr:colOff>
      <xdr:row>97</xdr:row>
      <xdr:rowOff>21873</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3797300" y="16566880"/>
          <a:ext cx="838200" cy="8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26739</xdr:rowOff>
    </xdr:from>
    <xdr:to>
      <xdr:col>19</xdr:col>
      <xdr:colOff>177800</xdr:colOff>
      <xdr:row>97</xdr:row>
      <xdr:rowOff>21873</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908300" y="16485939"/>
          <a:ext cx="889000" cy="16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138263</xdr:rowOff>
    </xdr:from>
    <xdr:to>
      <xdr:col>15</xdr:col>
      <xdr:colOff>50800</xdr:colOff>
      <xdr:row>96</xdr:row>
      <xdr:rowOff>26739</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019300" y="16083113"/>
          <a:ext cx="889000" cy="40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138263</xdr:rowOff>
    </xdr:from>
    <xdr:to>
      <xdr:col>10</xdr:col>
      <xdr:colOff>114300</xdr:colOff>
      <xdr:row>96</xdr:row>
      <xdr:rowOff>100234</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1130300" y="16083113"/>
          <a:ext cx="889000" cy="47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56880</xdr:rowOff>
    </xdr:from>
    <xdr:to>
      <xdr:col>24</xdr:col>
      <xdr:colOff>114300</xdr:colOff>
      <xdr:row>96</xdr:row>
      <xdr:rowOff>158480</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5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35307</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49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142523</xdr:rowOff>
    </xdr:from>
    <xdr:to>
      <xdr:col>20</xdr:col>
      <xdr:colOff>38100</xdr:colOff>
      <xdr:row>97</xdr:row>
      <xdr:rowOff>72673</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6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63800</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69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147389</xdr:rowOff>
    </xdr:from>
    <xdr:to>
      <xdr:col>15</xdr:col>
      <xdr:colOff>101600</xdr:colOff>
      <xdr:row>96</xdr:row>
      <xdr:rowOff>77539</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4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94066</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21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87463</xdr:rowOff>
    </xdr:from>
    <xdr:to>
      <xdr:col>10</xdr:col>
      <xdr:colOff>165100</xdr:colOff>
      <xdr:row>94</xdr:row>
      <xdr:rowOff>17613</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03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34140</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580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49434</xdr:rowOff>
    </xdr:from>
    <xdr:to>
      <xdr:col>6</xdr:col>
      <xdr:colOff>38100</xdr:colOff>
      <xdr:row>96</xdr:row>
      <xdr:rowOff>151034</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5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167561</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28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xmlns=""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xmlns=""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5" name="労働費最大値テキスト">
          <a:extLst>
            <a:ext uri="{FF2B5EF4-FFF2-40B4-BE49-F238E27FC236}">
              <a16:creationId xmlns:a16="http://schemas.microsoft.com/office/drawing/2014/main" xmlns="" id="{00000000-0008-0000-0700-00001D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118897</xdr:rowOff>
    </xdr:from>
    <xdr:to>
      <xdr:col>55</xdr:col>
      <xdr:colOff>0</xdr:colOff>
      <xdr:row>37</xdr:row>
      <xdr:rowOff>120269</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9639300" y="646254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88" name="労働費平均値テキスト">
          <a:extLst>
            <a:ext uri="{FF2B5EF4-FFF2-40B4-BE49-F238E27FC236}">
              <a16:creationId xmlns:a16="http://schemas.microsoft.com/office/drawing/2014/main" xmlns="" id="{00000000-0008-0000-0700-000020010000}"/>
            </a:ext>
          </a:extLst>
        </xdr:cNvPr>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89" name="フローチャート: 判断 288">
          <a:extLst>
            <a:ext uri="{FF2B5EF4-FFF2-40B4-BE49-F238E27FC236}">
              <a16:creationId xmlns:a16="http://schemas.microsoft.com/office/drawing/2014/main" xmlns="" id="{00000000-0008-0000-0700-000021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109068</xdr:rowOff>
    </xdr:from>
    <xdr:to>
      <xdr:col>50</xdr:col>
      <xdr:colOff>114300</xdr:colOff>
      <xdr:row>37</xdr:row>
      <xdr:rowOff>120269</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8750300" y="6452718"/>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99695</xdr:rowOff>
    </xdr:from>
    <xdr:to>
      <xdr:col>45</xdr:col>
      <xdr:colOff>177800</xdr:colOff>
      <xdr:row>37</xdr:row>
      <xdr:rowOff>109068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7861300" y="644334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99695</xdr:rowOff>
    </xdr:from>
    <xdr:to>
      <xdr:col>41</xdr:col>
      <xdr:colOff>50800</xdr:colOff>
      <xdr:row>37</xdr:row>
      <xdr:rowOff>103353</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6972300" y="644334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306" name="楕円 305">
          <a:extLst>
            <a:ext uri="{FF2B5EF4-FFF2-40B4-BE49-F238E27FC236}">
              <a16:creationId xmlns:a16="http://schemas.microsoft.com/office/drawing/2014/main" xmlns="" id="{00000000-0008-0000-0700-000032010000}"/>
            </a:ext>
          </a:extLst>
        </xdr:cNvPr>
        <xdr:cNvSpPr/>
      </xdr:nvSpPr>
      <xdr:spPr>
        <a:xfrm>
          <a:off x="10426700" y="64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90974</xdr:rowOff>
    </xdr:from>
    <xdr:ext cx="378565" cy="259045"/>
    <xdr:sp macro="" textlink="">
      <xdr:nvSpPr>
        <xdr:cNvPr id="307" name="労働費該当値テキスト">
          <a:extLst>
            <a:ext uri="{FF2B5EF4-FFF2-40B4-BE49-F238E27FC236}">
              <a16:creationId xmlns:a16="http://schemas.microsoft.com/office/drawing/2014/main" xmlns="" id="{00000000-0008-0000-0700-000033010000}"/>
            </a:ext>
          </a:extLst>
        </xdr:cNvPr>
        <xdr:cNvSpPr txBox="1"/>
      </xdr:nvSpPr>
      <xdr:spPr>
        <a:xfrm>
          <a:off x="10528300" y="6263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69469</xdr:rowOff>
    </xdr:from>
    <xdr:to>
      <xdr:col>50</xdr:col>
      <xdr:colOff>165100</xdr:colOff>
      <xdr:row>37</xdr:row>
      <xdr:rowOff>171069</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95885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162196</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50017" y="650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58268</xdr:rowOff>
    </xdr:from>
    <xdr:to>
      <xdr:col>46</xdr:col>
      <xdr:colOff>38100</xdr:colOff>
      <xdr:row>37</xdr:row>
      <xdr:rowOff>159868</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8699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4945</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61017" y="6177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48895</xdr:rowOff>
    </xdr:from>
    <xdr:to>
      <xdr:col>41</xdr:col>
      <xdr:colOff>101600</xdr:colOff>
      <xdr:row>37</xdr:row>
      <xdr:rowOff>150495</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7810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167022</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7672017" y="616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52553</xdr:rowOff>
    </xdr:from>
    <xdr:to>
      <xdr:col>36</xdr:col>
      <xdr:colOff>165100</xdr:colOff>
      <xdr:row>37</xdr:row>
      <xdr:rowOff>154153</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6921500" y="63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170680</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6783017" y="6171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xmlns=""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0" name="農林水産業費最小値テキスト">
          <a:extLst>
            <a:ext uri="{FF2B5EF4-FFF2-40B4-BE49-F238E27FC236}">
              <a16:creationId xmlns:a16="http://schemas.microsoft.com/office/drawing/2014/main" xmlns="" id="{00000000-0008-0000-0700-000054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2" name="農林水産業費最大値テキスト">
          <a:extLst>
            <a:ext uri="{FF2B5EF4-FFF2-40B4-BE49-F238E27FC236}">
              <a16:creationId xmlns:a16="http://schemas.microsoft.com/office/drawing/2014/main" xmlns="" id="{00000000-0008-0000-0700-000056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17945</xdr:rowOff>
    </xdr:from>
    <xdr:to>
      <xdr:col>55</xdr:col>
      <xdr:colOff>0</xdr:colOff>
      <xdr:row>56</xdr:row>
      <xdr:rowOff>74460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9639300" y="9619145"/>
          <a:ext cx="8382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5" name="農林水産業費平均値テキスト">
          <a:extLst>
            <a:ext uri="{FF2B5EF4-FFF2-40B4-BE49-F238E27FC236}">
              <a16:creationId xmlns:a16="http://schemas.microsoft.com/office/drawing/2014/main" xmlns="" id="{00000000-0008-0000-0700-000059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17945</xdr:rowOff>
    </xdr:from>
    <xdr:to>
      <xdr:col>50</xdr:col>
      <xdr:colOff>114300</xdr:colOff>
      <xdr:row>56</xdr:row>
      <xdr:rowOff>86626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8750300" y="9619145"/>
          <a:ext cx="889000" cy="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50902</xdr:rowOff>
    </xdr:from>
    <xdr:to>
      <xdr:col>45</xdr:col>
      <xdr:colOff>177800</xdr:colOff>
      <xdr:row>56</xdr:row>
      <xdr:rowOff>86626</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7861300" y="9652102"/>
          <a:ext cx="889000" cy="3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22606</xdr:rowOff>
    </xdr:from>
    <xdr:to>
      <xdr:col>41</xdr:col>
      <xdr:colOff>50800</xdr:colOff>
      <xdr:row>56</xdr:row>
      <xdr:rowOff>50902</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6972300" y="9623806"/>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23660</xdr:rowOff>
    </xdr:from>
    <xdr:to>
      <xdr:col>55</xdr:col>
      <xdr:colOff>50800</xdr:colOff>
      <xdr:row>56</xdr:row>
      <xdr:rowOff>125260</xdr:rowOff>
    </xdr:to>
    <xdr:sp macro="" textlink="">
      <xdr:nvSpPr>
        <xdr:cNvPr id="363" name="楕円 362">
          <a:extLst>
            <a:ext uri="{FF2B5EF4-FFF2-40B4-BE49-F238E27FC236}">
              <a16:creationId xmlns:a16="http://schemas.microsoft.com/office/drawing/2014/main" xmlns="" id="{00000000-0008-0000-0700-00006B010000}"/>
            </a:ext>
          </a:extLst>
        </xdr:cNvPr>
        <xdr:cNvSpPr/>
      </xdr:nvSpPr>
      <xdr:spPr>
        <a:xfrm>
          <a:off x="10426700" y="96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46537</xdr:rowOff>
    </xdr:from>
    <xdr:ext cx="534377" cy="259045"/>
    <xdr:sp macro="" textlink="">
      <xdr:nvSpPr>
        <xdr:cNvPr id="364" name="農林水産業費該当値テキスト">
          <a:extLst>
            <a:ext uri="{FF2B5EF4-FFF2-40B4-BE49-F238E27FC236}">
              <a16:creationId xmlns:a16="http://schemas.microsoft.com/office/drawing/2014/main" xmlns="" id="{00000000-0008-0000-0700-00006C010000}"/>
            </a:ext>
          </a:extLst>
        </xdr:cNvPr>
        <xdr:cNvSpPr txBox="1"/>
      </xdr:nvSpPr>
      <xdr:spPr>
        <a:xfrm>
          <a:off x="10528300" y="947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138595</xdr:rowOff>
    </xdr:from>
    <xdr:to>
      <xdr:col>50</xdr:col>
      <xdr:colOff>165100</xdr:colOff>
      <xdr:row>56</xdr:row>
      <xdr:rowOff>68745</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9588500" y="956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85272</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372111" y="934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35826</xdr:rowOff>
    </xdr:from>
    <xdr:to>
      <xdr:col>46</xdr:col>
      <xdr:colOff>38100</xdr:colOff>
      <xdr:row>56</xdr:row>
      <xdr:rowOff>137426</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8699500" y="96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153953</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8483111" y="941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xdr:rowOff>
    </xdr:from>
    <xdr:to>
      <xdr:col>41</xdr:col>
      <xdr:colOff>101600</xdr:colOff>
      <xdr:row>56</xdr:row>
      <xdr:rowOff>101702</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7810500" y="96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118229</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94111" y="937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143256</xdr:rowOff>
    </xdr:from>
    <xdr:to>
      <xdr:col>36</xdr:col>
      <xdr:colOff>165100</xdr:colOff>
      <xdr:row>56</xdr:row>
      <xdr:rowOff>73406</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6921500" y="95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89933</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05111" y="934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17038</xdr:rowOff>
    </xdr:from>
    <xdr:to>
      <xdr:col>55</xdr:col>
      <xdr:colOff>0</xdr:colOff>
      <xdr:row>78</xdr:row>
      <xdr:rowOff>39288</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9639300" y="13390138"/>
          <a:ext cx="8382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17038</xdr:rowOff>
    </xdr:from>
    <xdr:to>
      <xdr:col>50</xdr:col>
      <xdr:colOff>114300</xdr:colOff>
      <xdr:row>78</xdr:row>
      <xdr:rowOff>112706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8750300" y="13390138"/>
          <a:ext cx="889000" cy="9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111049</xdr:rowOff>
    </xdr:from>
    <xdr:to>
      <xdr:col>45</xdr:col>
      <xdr:colOff>177800</xdr:colOff>
      <xdr:row>78</xdr:row>
      <xdr:rowOff>112706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7861300" y="13484149"/>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100495</xdr:rowOff>
    </xdr:from>
    <xdr:to>
      <xdr:col>41</xdr:col>
      <xdr:colOff>50800</xdr:colOff>
      <xdr:row>78</xdr:row>
      <xdr:rowOff>111049</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6972300" y="13473595"/>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159938</xdr:rowOff>
    </xdr:from>
    <xdr:to>
      <xdr:col>55</xdr:col>
      <xdr:colOff>50800</xdr:colOff>
      <xdr:row>78</xdr:row>
      <xdr:rowOff>90088</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3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74865</xdr:rowOff>
    </xdr:from>
    <xdr:ext cx="469744"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27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137688</xdr:rowOff>
    </xdr:from>
    <xdr:to>
      <xdr:col>50</xdr:col>
      <xdr:colOff>165100</xdr:colOff>
      <xdr:row>78</xdr:row>
      <xdr:rowOff>67838</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3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58965</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372111" y="134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61906</xdr:rowOff>
    </xdr:from>
    <xdr:to>
      <xdr:col>46</xdr:col>
      <xdr:colOff>38100</xdr:colOff>
      <xdr:row>78</xdr:row>
      <xdr:rowOff>163506</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43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154633</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15428" y="1352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60249</xdr:rowOff>
    </xdr:from>
    <xdr:to>
      <xdr:col>41</xdr:col>
      <xdr:colOff>101600</xdr:colOff>
      <xdr:row>78</xdr:row>
      <xdr:rowOff>161849</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4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152976</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26428" y="135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49695</xdr:rowOff>
    </xdr:from>
    <xdr:to>
      <xdr:col>36</xdr:col>
      <xdr:colOff>165100</xdr:colOff>
      <xdr:row>78</xdr:row>
      <xdr:rowOff>151295</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142422</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37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149073</xdr:rowOff>
    </xdr:from>
    <xdr:to>
      <xdr:col>55</xdr:col>
      <xdr:colOff>0</xdr:colOff>
      <xdr:row>97</xdr:row>
      <xdr:rowOff>22572</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9639300" y="16608273"/>
          <a:ext cx="838200" cy="4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168442</xdr:rowOff>
    </xdr:from>
    <xdr:to>
      <xdr:col>50</xdr:col>
      <xdr:colOff>114300</xdr:colOff>
      <xdr:row>97</xdr:row>
      <xdr:rowOff>22572</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8750300" y="16456192"/>
          <a:ext cx="889000" cy="19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168442</xdr:rowOff>
    </xdr:from>
    <xdr:to>
      <xdr:col>45</xdr:col>
      <xdr:colOff>177800</xdr:colOff>
      <xdr:row>96</xdr:row>
      <xdr:rowOff>9458</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7861300" y="16456192"/>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9458</xdr:rowOff>
    </xdr:from>
    <xdr:to>
      <xdr:col>41</xdr:col>
      <xdr:colOff>50800</xdr:colOff>
      <xdr:row>96</xdr:row>
      <xdr:rowOff>130449</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6972300" y="16468658"/>
          <a:ext cx="889000" cy="12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98273</xdr:rowOff>
    </xdr:from>
    <xdr:to>
      <xdr:col>55</xdr:col>
      <xdr:colOff>50800</xdr:colOff>
      <xdr:row>97</xdr:row>
      <xdr:rowOff>28423</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5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76700</xdr:rowOff>
    </xdr:from>
    <xdr:ext cx="534377"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5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143222</xdr:rowOff>
    </xdr:from>
    <xdr:to>
      <xdr:col>50</xdr:col>
      <xdr:colOff>165100</xdr:colOff>
      <xdr:row>97</xdr:row>
      <xdr:rowOff>73372</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60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64499</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669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117642</xdr:rowOff>
    </xdr:from>
    <xdr:to>
      <xdr:col>46</xdr:col>
      <xdr:colOff>38100</xdr:colOff>
      <xdr:row>96</xdr:row>
      <xdr:rowOff>47792</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4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64319</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83111" y="1618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130108</xdr:rowOff>
    </xdr:from>
    <xdr:to>
      <xdr:col>41</xdr:col>
      <xdr:colOff>101600</xdr:colOff>
      <xdr:row>96</xdr:row>
      <xdr:rowOff>60258</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41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76785</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19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79649</xdr:rowOff>
    </xdr:from>
    <xdr:to>
      <xdr:col>36</xdr:col>
      <xdr:colOff>165100</xdr:colOff>
      <xdr:row>97</xdr:row>
      <xdr:rowOff>9799</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26326</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31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xmlns=""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2" name="消防費最小値テキスト">
          <a:extLst>
            <a:ext uri="{FF2B5EF4-FFF2-40B4-BE49-F238E27FC236}">
              <a16:creationId xmlns:a16="http://schemas.microsoft.com/office/drawing/2014/main" xmlns="" id="{00000000-0008-0000-0700-000000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4" name="消防費最大値テキスト">
          <a:extLst>
            <a:ext uri="{FF2B5EF4-FFF2-40B4-BE49-F238E27FC236}">
              <a16:creationId xmlns:a16="http://schemas.microsoft.com/office/drawing/2014/main" xmlns="" id="{00000000-0008-0000-0700-000002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101981</xdr:rowOff>
    </xdr:from>
    <xdr:to>
      <xdr:col>85</xdr:col>
      <xdr:colOff>127000</xdr:colOff>
      <xdr:row>37</xdr:row>
      <xdr:rowOff>130366</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5481300" y="6445631"/>
          <a:ext cx="8382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7" name="消防費平均値テキスト">
          <a:extLst>
            <a:ext uri="{FF2B5EF4-FFF2-40B4-BE49-F238E27FC236}">
              <a16:creationId xmlns:a16="http://schemas.microsoft.com/office/drawing/2014/main" xmlns="" id="{00000000-0008-0000-0700-000005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98438</xdr:rowOff>
    </xdr:from>
    <xdr:to>
      <xdr:col>81</xdr:col>
      <xdr:colOff>50800</xdr:colOff>
      <xdr:row>37</xdr:row>
      <xdr:rowOff>130366</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4592300" y="6442088"/>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98438</xdr:rowOff>
    </xdr:from>
    <xdr:to>
      <xdr:col>76</xdr:col>
      <xdr:colOff>114300</xdr:colOff>
      <xdr:row>37</xdr:row>
      <xdr:rowOff>122860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3703300" y="6442088"/>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93980</xdr:rowOff>
    </xdr:from>
    <xdr:to>
      <xdr:col>71</xdr:col>
      <xdr:colOff>177800</xdr:colOff>
      <xdr:row>37</xdr:row>
      <xdr:rowOff>122860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2814300" y="6437630"/>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51181</xdr:rowOff>
    </xdr:from>
    <xdr:to>
      <xdr:col>85</xdr:col>
      <xdr:colOff>177800</xdr:colOff>
      <xdr:row>37</xdr:row>
      <xdr:rowOff>152781</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62687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29608</xdr:rowOff>
    </xdr:from>
    <xdr:ext cx="534377" cy="259045"/>
    <xdr:sp macro="" textlink="">
      <xdr:nvSpPr>
        <xdr:cNvPr id="536" name="消防費該当値テキスト">
          <a:extLst>
            <a:ext uri="{FF2B5EF4-FFF2-40B4-BE49-F238E27FC236}">
              <a16:creationId xmlns:a16="http://schemas.microsoft.com/office/drawing/2014/main" xmlns="" id="{00000000-0008-0000-0700-000018020000}"/>
            </a:ext>
          </a:extLst>
        </xdr:cNvPr>
        <xdr:cNvSpPr txBox="1"/>
      </xdr:nvSpPr>
      <xdr:spPr>
        <a:xfrm>
          <a:off x="16370300" y="637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79566</xdr:rowOff>
    </xdr:from>
    <xdr:to>
      <xdr:col>81</xdr:col>
      <xdr:colOff>101600</xdr:colOff>
      <xdr:row>38</xdr:row>
      <xdr:rowOff>9716</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5430500" y="64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843</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14111" y="65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47638</xdr:rowOff>
    </xdr:from>
    <xdr:to>
      <xdr:col>76</xdr:col>
      <xdr:colOff>165100</xdr:colOff>
      <xdr:row>37</xdr:row>
      <xdr:rowOff>149238</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4541500" y="63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140364</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4325111" y="64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72060</xdr:rowOff>
    </xdr:from>
    <xdr:to>
      <xdr:col>72</xdr:col>
      <xdr:colOff>38100</xdr:colOff>
      <xdr:row>38</xdr:row>
      <xdr:rowOff>2210</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3652500" y="64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164787</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436111" y="65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43180</xdr:rowOff>
    </xdr:from>
    <xdr:to>
      <xdr:col>67</xdr:col>
      <xdr:colOff>101600</xdr:colOff>
      <xdr:row>37</xdr:row>
      <xdr:rowOff>144780</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2763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135907</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547111" y="647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27245</xdr:rowOff>
    </xdr:from>
    <xdr:to>
      <xdr:col>85</xdr:col>
      <xdr:colOff>127000</xdr:colOff>
      <xdr:row>57</xdr:row>
      <xdr:rowOff>54530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5481300" y="9628445"/>
          <a:ext cx="838200" cy="19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27245</xdr:rowOff>
    </xdr:from>
    <xdr:to>
      <xdr:col>81</xdr:col>
      <xdr:colOff>50800</xdr:colOff>
      <xdr:row>57</xdr:row>
      <xdr:rowOff>55297</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4592300" y="9628445"/>
          <a:ext cx="889000" cy="19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55297</xdr:rowOff>
    </xdr:from>
    <xdr:to>
      <xdr:col>76</xdr:col>
      <xdr:colOff>114300</xdr:colOff>
      <xdr:row>58</xdr:row>
      <xdr:rowOff>25922</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3703300" y="9827947"/>
          <a:ext cx="8890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109786</xdr:rowOff>
    </xdr:from>
    <xdr:to>
      <xdr:col>71</xdr:col>
      <xdr:colOff>177800</xdr:colOff>
      <xdr:row>58</xdr:row>
      <xdr:rowOff>25922</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2814300" y="9539536"/>
          <a:ext cx="889000" cy="43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3730</xdr:rowOff>
    </xdr:from>
    <xdr:to>
      <xdr:col>85</xdr:col>
      <xdr:colOff>177800</xdr:colOff>
      <xdr:row>57</xdr:row>
      <xdr:rowOff>105330</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7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153607</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75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147895</xdr:rowOff>
    </xdr:from>
    <xdr:to>
      <xdr:col>81</xdr:col>
      <xdr:colOff>101600</xdr:colOff>
      <xdr:row>56</xdr:row>
      <xdr:rowOff>78045</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5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69172</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967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4497</xdr:rowOff>
    </xdr:from>
    <xdr:to>
      <xdr:col>76</xdr:col>
      <xdr:colOff>165100</xdr:colOff>
      <xdr:row>57</xdr:row>
      <xdr:rowOff>106097</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7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97224</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86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146572</xdr:rowOff>
    </xdr:from>
    <xdr:to>
      <xdr:col>72</xdr:col>
      <xdr:colOff>38100</xdr:colOff>
      <xdr:row>58</xdr:row>
      <xdr:rowOff>76722</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9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67849</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100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58986</xdr:rowOff>
    </xdr:from>
    <xdr:to>
      <xdr:col>67</xdr:col>
      <xdr:colOff>101600</xdr:colOff>
      <xdr:row>55</xdr:row>
      <xdr:rowOff>160586</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4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5663</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26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xmlns=""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39801</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6317595" y="12384201"/>
          <a:ext cx="1269" cy="112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xmlns=""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157928</xdr:rowOff>
    </xdr:from>
    <xdr:ext cx="599010" cy="259045"/>
    <xdr:sp macro="" textlink="">
      <xdr:nvSpPr>
        <xdr:cNvPr id="629" name="災害復旧費最大値テキスト">
          <a:extLst>
            <a:ext uri="{FF2B5EF4-FFF2-40B4-BE49-F238E27FC236}">
              <a16:creationId xmlns:a16="http://schemas.microsoft.com/office/drawing/2014/main" xmlns="" id="{00000000-0008-0000-0700-000075020000}"/>
            </a:ext>
          </a:extLst>
        </xdr:cNvPr>
        <xdr:cNvSpPr txBox="1"/>
      </xdr:nvSpPr>
      <xdr:spPr>
        <a:xfrm>
          <a:off x="16370300" y="1215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39801</xdr:rowOff>
    </xdr:from>
    <xdr:to>
      <xdr:col>86</xdr:col>
      <xdr:colOff>25400</xdr:colOff>
      <xdr:row>72</xdr:row>
      <xdr:rowOff>39801</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238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34818</xdr:rowOff>
    </xdr:from>
    <xdr:to>
      <xdr:col>85</xdr:col>
      <xdr:colOff>127000</xdr:colOff>
      <xdr:row>72</xdr:row>
      <xdr:rowOff>39801</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5481300" y="12379218"/>
          <a:ext cx="8382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147603</xdr:rowOff>
    </xdr:from>
    <xdr:ext cx="469744" cy="259045"/>
    <xdr:sp macro="" textlink="">
      <xdr:nvSpPr>
        <xdr:cNvPr id="632" name="災害復旧費平均値テキスト">
          <a:extLst>
            <a:ext uri="{FF2B5EF4-FFF2-40B4-BE49-F238E27FC236}">
              <a16:creationId xmlns:a16="http://schemas.microsoft.com/office/drawing/2014/main" xmlns="" id="{00000000-0008-0000-0700-000078020000}"/>
            </a:ext>
          </a:extLst>
        </xdr:cNvPr>
        <xdr:cNvSpPr txBox="1"/>
      </xdr:nvSpPr>
      <xdr:spPr>
        <a:xfrm>
          <a:off x="16370300" y="13349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169176</xdr:rowOff>
    </xdr:from>
    <xdr:to>
      <xdr:col>85</xdr:col>
      <xdr:colOff>177800</xdr:colOff>
      <xdr:row>78</xdr:row>
      <xdr:rowOff>99326</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6268700" y="1337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48196</xdr:rowOff>
    </xdr:from>
    <xdr:to>
      <xdr:col>81</xdr:col>
      <xdr:colOff>50800</xdr:colOff>
      <xdr:row>72</xdr:row>
      <xdr:rowOff>34818</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4592300" y="12221146"/>
          <a:ext cx="889000" cy="1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17659</xdr:rowOff>
    </xdr:from>
    <xdr:to>
      <xdr:col>81</xdr:col>
      <xdr:colOff>101600</xdr:colOff>
      <xdr:row>78</xdr:row>
      <xdr:rowOff>119259</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5430500" y="1339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110386</xdr:rowOff>
    </xdr:from>
    <xdr:ext cx="469744"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46428" y="1348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123927</xdr:rowOff>
    </xdr:from>
    <xdr:to>
      <xdr:col>76</xdr:col>
      <xdr:colOff>114300</xdr:colOff>
      <xdr:row>71</xdr:row>
      <xdr:rowOff>48196</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3703300" y="12125427"/>
          <a:ext cx="8890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17952</xdr:rowOff>
    </xdr:from>
    <xdr:to>
      <xdr:col>76</xdr:col>
      <xdr:colOff>165100</xdr:colOff>
      <xdr:row>78</xdr:row>
      <xdr:rowOff>119552</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4541500" y="1339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110679</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4357428" y="1348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123927</xdr:rowOff>
    </xdr:from>
    <xdr:to>
      <xdr:col>71</xdr:col>
      <xdr:colOff>177800</xdr:colOff>
      <xdr:row>73</xdr:row>
      <xdr:rowOff>145516</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2814300" y="12125427"/>
          <a:ext cx="889000" cy="5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35060</xdr:rowOff>
    </xdr:from>
    <xdr:to>
      <xdr:col>72</xdr:col>
      <xdr:colOff>38100</xdr:colOff>
      <xdr:row>78</xdr:row>
      <xdr:rowOff>136660</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36525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127787</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468428" y="13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55167</xdr:rowOff>
    </xdr:from>
    <xdr:to>
      <xdr:col>67</xdr:col>
      <xdr:colOff>101600</xdr:colOff>
      <xdr:row>78</xdr:row>
      <xdr:rowOff>156767</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2763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147894</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579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160451</xdr:rowOff>
    </xdr:from>
    <xdr:to>
      <xdr:col>85</xdr:col>
      <xdr:colOff>177800</xdr:colOff>
      <xdr:row>72</xdr:row>
      <xdr:rowOff>90601</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6268700" y="1233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113478</xdr:rowOff>
    </xdr:from>
    <xdr:ext cx="599010" cy="259045"/>
    <xdr:sp macro="" textlink="">
      <xdr:nvSpPr>
        <xdr:cNvPr id="651" name="災害復旧費該当値テキスト">
          <a:extLst>
            <a:ext uri="{FF2B5EF4-FFF2-40B4-BE49-F238E27FC236}">
              <a16:creationId xmlns:a16="http://schemas.microsoft.com/office/drawing/2014/main" xmlns="" id="{00000000-0008-0000-0700-00008B020000}"/>
            </a:ext>
          </a:extLst>
        </xdr:cNvPr>
        <xdr:cNvSpPr txBox="1"/>
      </xdr:nvSpPr>
      <xdr:spPr>
        <a:xfrm>
          <a:off x="16370300" y="1228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155468</xdr:rowOff>
    </xdr:from>
    <xdr:to>
      <xdr:col>81</xdr:col>
      <xdr:colOff>101600</xdr:colOff>
      <xdr:row>72</xdr:row>
      <xdr:rowOff>85618</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5430500" y="123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102145</xdr:rowOff>
    </xdr:from>
    <xdr:ext cx="59901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181795" y="1210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168846</xdr:rowOff>
    </xdr:from>
    <xdr:to>
      <xdr:col>76</xdr:col>
      <xdr:colOff>165100</xdr:colOff>
      <xdr:row>71</xdr:row>
      <xdr:rowOff>98996</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4541500" y="12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115523</xdr:rowOff>
    </xdr:from>
    <xdr:ext cx="59901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292795" y="1194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73127</xdr:rowOff>
    </xdr:from>
    <xdr:to>
      <xdr:col>72</xdr:col>
      <xdr:colOff>38100</xdr:colOff>
      <xdr:row>71</xdr:row>
      <xdr:rowOff>3277</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3652500" y="120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19804</xdr:rowOff>
    </xdr:from>
    <xdr:ext cx="59901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403795" y="1184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94716</xdr:rowOff>
    </xdr:from>
    <xdr:to>
      <xdr:col>67</xdr:col>
      <xdr:colOff>101600</xdr:colOff>
      <xdr:row>74</xdr:row>
      <xdr:rowOff>24866</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2763500" y="126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41393</xdr:rowOff>
    </xdr:from>
    <xdr:ext cx="534377"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547111" y="123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67714</xdr:rowOff>
    </xdr:from>
    <xdr:to>
      <xdr:col>85</xdr:col>
      <xdr:colOff>127000</xdr:colOff>
      <xdr:row>95</xdr:row>
      <xdr:rowOff>140652</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5481300" y="16355464"/>
          <a:ext cx="838200" cy="7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140652</xdr:rowOff>
    </xdr:from>
    <xdr:to>
      <xdr:col>81</xdr:col>
      <xdr:colOff>50800</xdr:colOff>
      <xdr:row>96</xdr:row>
      <xdr:rowOff>62700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4592300" y="16428402"/>
          <a:ext cx="889000" cy="9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62700</xdr:rowOff>
    </xdr:from>
    <xdr:to>
      <xdr:col>76</xdr:col>
      <xdr:colOff>114300</xdr:colOff>
      <xdr:row>97</xdr:row>
      <xdr:rowOff>871</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3703300" y="16521900"/>
          <a:ext cx="889000" cy="10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871</xdr:rowOff>
    </xdr:from>
    <xdr:to>
      <xdr:col>71</xdr:col>
      <xdr:colOff>177800</xdr:colOff>
      <xdr:row>97</xdr:row>
      <xdr:rowOff>15456</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2814300" y="16631521"/>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41505</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36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34007</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47111" y="163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16914</xdr:rowOff>
    </xdr:from>
    <xdr:to>
      <xdr:col>85</xdr:col>
      <xdr:colOff>177800</xdr:colOff>
      <xdr:row>95</xdr:row>
      <xdr:rowOff>118514</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6268700" y="1630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39791</xdr:rowOff>
    </xdr:from>
    <xdr:ext cx="534377"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61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89852</xdr:rowOff>
    </xdr:from>
    <xdr:to>
      <xdr:col>81</xdr:col>
      <xdr:colOff>101600</xdr:colOff>
      <xdr:row>96</xdr:row>
      <xdr:rowOff>20002</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5430500" y="163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36529</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1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11900</xdr:rowOff>
    </xdr:from>
    <xdr:to>
      <xdr:col>76</xdr:col>
      <xdr:colOff>165100</xdr:colOff>
      <xdr:row>96</xdr:row>
      <xdr:rowOff>113500</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4541500" y="164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130027</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24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121521</xdr:rowOff>
    </xdr:from>
    <xdr:to>
      <xdr:col>72</xdr:col>
      <xdr:colOff>38100</xdr:colOff>
      <xdr:row>97</xdr:row>
      <xdr:rowOff>51671</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3652500" y="165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42798</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667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136106</xdr:rowOff>
    </xdr:from>
    <xdr:to>
      <xdr:col>67</xdr:col>
      <xdr:colOff>101600</xdr:colOff>
      <xdr:row>97</xdr:row>
      <xdr:rowOff>66256</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2763500" y="165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57383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668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xmlns=""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5" name="諸支出金最大値テキスト">
          <a:extLst>
            <a:ext uri="{FF2B5EF4-FFF2-40B4-BE49-F238E27FC236}">
              <a16:creationId xmlns:a16="http://schemas.microsoft.com/office/drawing/2014/main" xmlns="" id="{00000000-0008-0000-0700-0000E9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48" name="諸支出金平均値テキスト">
          <a:extLst>
            <a:ext uri="{FF2B5EF4-FFF2-40B4-BE49-F238E27FC236}">
              <a16:creationId xmlns:a16="http://schemas.microsoft.com/office/drawing/2014/main" xmlns="" id="{00000000-0008-0000-0700-0000EC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67" name="諸支出金該当値テキスト">
          <a:extLst>
            <a:ext uri="{FF2B5EF4-FFF2-40B4-BE49-F238E27FC236}">
              <a16:creationId xmlns:a16="http://schemas.microsoft.com/office/drawing/2014/main" xmlns="" id="{00000000-0008-0000-0700-0000FF02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xmlns=""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xmlns=""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xmlns=""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xmlns=""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xmlns=""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●総務費　特別定額給付金事業</a:t>
          </a:r>
          <a:r>
            <a:rPr kumimoji="1" lang="ja-JP" altLang="en-US" sz="1000">
              <a:solidFill>
                <a:schemeClr val="dk1"/>
              </a:solidFill>
              <a:effectLst/>
              <a:latin typeface="+mn-lt"/>
              <a:ea typeface="+mn-ea"/>
              <a:cs typeface="+mn-cs"/>
            </a:rPr>
            <a:t>、財政調整基金積立金及び防災拠点施設整備事業の減により</a:t>
          </a:r>
          <a:r>
            <a:rPr kumimoji="1" lang="ja-JP" altLang="ja-JP" sz="1000">
              <a:solidFill>
                <a:schemeClr val="dk1"/>
              </a:solidFill>
              <a:effectLst/>
              <a:latin typeface="+mn-lt"/>
              <a:ea typeface="+mn-ea"/>
              <a:cs typeface="+mn-cs"/>
            </a:rPr>
            <a:t>前年度に比べ</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となって</a:t>
          </a:r>
          <a:r>
            <a:rPr kumimoji="1" lang="ja-JP" altLang="en-US" sz="1000">
              <a:solidFill>
                <a:schemeClr val="dk1"/>
              </a:solidFill>
              <a:effectLst/>
              <a:latin typeface="+mn-lt"/>
              <a:ea typeface="+mn-ea"/>
              <a:cs typeface="+mn-cs"/>
            </a:rPr>
            <a:t>いるが</a:t>
          </a:r>
          <a:r>
            <a:rPr kumimoji="1" lang="ja-JP" altLang="ja-JP" sz="1000">
              <a:solidFill>
                <a:schemeClr val="dk1"/>
              </a:solidFill>
              <a:effectLst/>
              <a:latin typeface="+mn-lt"/>
              <a:ea typeface="+mn-ea"/>
              <a:cs typeface="+mn-cs"/>
            </a:rPr>
            <a:t>、類似団体と比較すると高い水準にある。今後も高水準で推移が見込まれるため、その他事業の検討・実施等行い、経費抑制を図る。</a:t>
          </a:r>
          <a:endParaRPr lang="ja-JP" altLang="ja-JP" sz="1000">
            <a:effectLst/>
          </a:endParaRPr>
        </a:p>
        <a:p>
          <a:r>
            <a:rPr kumimoji="1" lang="ja-JP" altLang="ja-JP" sz="1000">
              <a:solidFill>
                <a:schemeClr val="dk1"/>
              </a:solidFill>
              <a:effectLst/>
              <a:latin typeface="+mn-lt"/>
              <a:ea typeface="+mn-ea"/>
              <a:cs typeface="+mn-cs"/>
            </a:rPr>
            <a:t>●衛生費　</a:t>
          </a:r>
          <a:r>
            <a:rPr kumimoji="1" lang="ja-JP" altLang="en-US" sz="1000">
              <a:solidFill>
                <a:schemeClr val="dk1"/>
              </a:solidFill>
              <a:effectLst/>
              <a:latin typeface="+mn-lt"/>
              <a:ea typeface="+mn-ea"/>
              <a:cs typeface="+mn-cs"/>
            </a:rPr>
            <a:t>新型コロナウイルス感染症予防接種事業や</a:t>
          </a:r>
          <a:r>
            <a:rPr kumimoji="1" lang="ja-JP" altLang="ja-JP" sz="1000">
              <a:solidFill>
                <a:schemeClr val="dk1"/>
              </a:solidFill>
              <a:effectLst/>
              <a:latin typeface="+mn-lt"/>
              <a:ea typeface="+mn-ea"/>
              <a:cs typeface="+mn-cs"/>
            </a:rPr>
            <a:t>ゴミ処理施設公債費償還に係る負担金の増等があるため</a:t>
          </a:r>
          <a:r>
            <a:rPr kumimoji="1" lang="ja-JP" altLang="en-US" sz="1000">
              <a:solidFill>
                <a:schemeClr val="dk1"/>
              </a:solidFill>
              <a:effectLst/>
              <a:latin typeface="+mn-lt"/>
              <a:ea typeface="+mn-ea"/>
              <a:cs typeface="+mn-cs"/>
            </a:rPr>
            <a:t>前年度に比べ増</a:t>
          </a:r>
          <a:r>
            <a:rPr kumimoji="1" lang="ja-JP" altLang="ja-JP" sz="1000">
              <a:solidFill>
                <a:schemeClr val="dk1"/>
              </a:solidFill>
              <a:effectLst/>
              <a:latin typeface="+mn-lt"/>
              <a:ea typeface="+mn-ea"/>
              <a:cs typeface="+mn-cs"/>
            </a:rPr>
            <a:t>となっている。今後は通常事業の精査等を行い経費抑制を図る。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●農林水産費　</a:t>
          </a:r>
          <a:r>
            <a:rPr kumimoji="1" lang="en-US" altLang="ja-JP" sz="1000">
              <a:solidFill>
                <a:schemeClr val="dk1"/>
              </a:solidFill>
              <a:effectLst/>
              <a:latin typeface="+mn-lt"/>
              <a:ea typeface="+mn-ea"/>
              <a:cs typeface="+mn-cs"/>
            </a:rPr>
            <a:t>JA</a:t>
          </a:r>
          <a:r>
            <a:rPr kumimoji="1" lang="ja-JP" altLang="ja-JP" sz="1000">
              <a:solidFill>
                <a:schemeClr val="dk1"/>
              </a:solidFill>
              <a:effectLst/>
              <a:latin typeface="+mn-lt"/>
              <a:ea typeface="+mn-ea"/>
              <a:cs typeface="+mn-cs"/>
            </a:rPr>
            <a:t>パッケージセンター</a:t>
          </a:r>
          <a:r>
            <a:rPr kumimoji="1" lang="ja-JP" altLang="en-US" sz="1000">
              <a:solidFill>
                <a:schemeClr val="dk1"/>
              </a:solidFill>
              <a:effectLst/>
              <a:latin typeface="+mn-lt"/>
              <a:ea typeface="+mn-ea"/>
              <a:cs typeface="+mn-cs"/>
            </a:rPr>
            <a:t>施設整備事業や被災農業者支援事業等の減</a:t>
          </a:r>
          <a:r>
            <a:rPr kumimoji="1" lang="ja-JP" altLang="ja-JP" sz="1000">
              <a:solidFill>
                <a:schemeClr val="dk1"/>
              </a:solidFill>
              <a:effectLst/>
              <a:latin typeface="+mn-lt"/>
              <a:ea typeface="+mn-ea"/>
              <a:cs typeface="+mn-cs"/>
            </a:rPr>
            <a:t>により、前年度と比べると</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となって</a:t>
          </a:r>
          <a:r>
            <a:rPr kumimoji="1" lang="ja-JP" altLang="en-US" sz="1000">
              <a:solidFill>
                <a:schemeClr val="dk1"/>
              </a:solidFill>
              <a:effectLst/>
              <a:latin typeface="+mn-lt"/>
              <a:ea typeface="+mn-ea"/>
              <a:cs typeface="+mn-cs"/>
            </a:rPr>
            <a:t>いるが</a:t>
          </a:r>
          <a:r>
            <a:rPr kumimoji="1" lang="ja-JP" altLang="ja-JP" sz="1000">
              <a:solidFill>
                <a:schemeClr val="dk1"/>
              </a:solidFill>
              <a:effectLst/>
              <a:latin typeface="+mn-lt"/>
              <a:ea typeface="+mn-ea"/>
              <a:cs typeface="+mn-cs"/>
            </a:rPr>
            <a:t>、依然として類似団体の平均を大きく上回っているため、過剰な支出のないよう適正化に努める。</a:t>
          </a:r>
          <a:endParaRPr lang="ja-JP" altLang="ja-JP" sz="1000">
            <a:effectLst/>
          </a:endParaRPr>
        </a:p>
        <a:p>
          <a:r>
            <a:rPr kumimoji="1" lang="ja-JP" altLang="ja-JP" sz="1000">
              <a:solidFill>
                <a:schemeClr val="dk1"/>
              </a:solidFill>
              <a:effectLst/>
              <a:latin typeface="+mn-lt"/>
              <a:ea typeface="+mn-ea"/>
              <a:cs typeface="+mn-cs"/>
            </a:rPr>
            <a:t>●土木費　道路新設改良事業</a:t>
          </a:r>
          <a:r>
            <a:rPr kumimoji="1" lang="ja-JP" altLang="en-US" sz="1000">
              <a:solidFill>
                <a:schemeClr val="dk1"/>
              </a:solidFill>
              <a:effectLst/>
              <a:latin typeface="+mn-lt"/>
              <a:ea typeface="+mn-ea"/>
              <a:cs typeface="+mn-cs"/>
            </a:rPr>
            <a:t>や市道改良を行う社会資本整備総合交付金事業等により前年度と比べ増となっているが</a:t>
          </a:r>
          <a:r>
            <a:rPr kumimoji="1" lang="ja-JP" altLang="ja-JP" sz="1000">
              <a:solidFill>
                <a:schemeClr val="dk1"/>
              </a:solidFill>
              <a:effectLst/>
              <a:latin typeface="+mn-lt"/>
              <a:ea typeface="+mn-ea"/>
              <a:cs typeface="+mn-cs"/>
            </a:rPr>
            <a:t>類似団体と比較すると低い水準にある。今後も公営住宅の建替等を控えているため必要な事業量を見極め、過剰な施工実施とならないよう経費縮減に努める。</a:t>
          </a:r>
          <a:endParaRPr lang="ja-JP" altLang="ja-JP" sz="1000">
            <a:effectLst/>
          </a:endParaRPr>
        </a:p>
        <a:p>
          <a:r>
            <a:rPr kumimoji="1" lang="ja-JP" altLang="ja-JP" sz="1000">
              <a:solidFill>
                <a:schemeClr val="dk1"/>
              </a:solidFill>
              <a:effectLst/>
              <a:latin typeface="+mn-lt"/>
              <a:ea typeface="+mn-ea"/>
              <a:cs typeface="+mn-cs"/>
            </a:rPr>
            <a:t>●教育費　</a:t>
          </a:r>
          <a:r>
            <a:rPr kumimoji="1" lang="en-US" altLang="ja-JP" sz="1000">
              <a:solidFill>
                <a:schemeClr val="dk1"/>
              </a:solidFill>
              <a:effectLst/>
              <a:latin typeface="+mn-lt"/>
              <a:ea typeface="+mn-ea"/>
              <a:cs typeface="+mn-cs"/>
            </a:rPr>
            <a:t>GIGA</a:t>
          </a:r>
          <a:r>
            <a:rPr kumimoji="1" lang="ja-JP" altLang="ja-JP" sz="1000">
              <a:solidFill>
                <a:schemeClr val="dk1"/>
              </a:solidFill>
              <a:effectLst/>
              <a:latin typeface="+mn-lt"/>
              <a:ea typeface="+mn-ea"/>
              <a:cs typeface="+mn-cs"/>
            </a:rPr>
            <a:t>スクール関連事業</a:t>
          </a:r>
          <a:r>
            <a:rPr kumimoji="1" lang="ja-JP" altLang="en-US" sz="1000">
              <a:solidFill>
                <a:schemeClr val="dk1"/>
              </a:solidFill>
              <a:effectLst/>
              <a:latin typeface="+mn-lt"/>
              <a:ea typeface="+mn-ea"/>
              <a:cs typeface="+mn-cs"/>
            </a:rPr>
            <a:t>や秋月市民交流広場整備事業の減により前年度と比べ減となり、</a:t>
          </a:r>
          <a:r>
            <a:rPr kumimoji="1" lang="ja-JP" altLang="ja-JP" sz="1000">
              <a:solidFill>
                <a:schemeClr val="dk1"/>
              </a:solidFill>
              <a:effectLst/>
              <a:latin typeface="+mn-lt"/>
              <a:ea typeface="+mn-ea"/>
              <a:cs typeface="+mn-cs"/>
            </a:rPr>
            <a:t>類似団体平均</a:t>
          </a:r>
          <a:r>
            <a:rPr kumimoji="1" lang="ja-JP" altLang="en-US" sz="1000">
              <a:solidFill>
                <a:schemeClr val="dk1"/>
              </a:solidFill>
              <a:effectLst/>
              <a:latin typeface="+mn-lt"/>
              <a:ea typeface="+mn-ea"/>
              <a:cs typeface="+mn-cs"/>
            </a:rPr>
            <a:t>より低い</a:t>
          </a:r>
          <a:r>
            <a:rPr kumimoji="1" lang="ja-JP" altLang="ja-JP" sz="1000">
              <a:solidFill>
                <a:schemeClr val="dk1"/>
              </a:solidFill>
              <a:effectLst/>
              <a:latin typeface="+mn-lt"/>
              <a:ea typeface="+mn-ea"/>
              <a:cs typeface="+mn-cs"/>
            </a:rPr>
            <a:t>水準</a:t>
          </a:r>
          <a:r>
            <a:rPr kumimoji="1" lang="ja-JP" altLang="en-US" sz="1000">
              <a:solidFill>
                <a:schemeClr val="dk1"/>
              </a:solidFill>
              <a:effectLst/>
              <a:latin typeface="+mn-lt"/>
              <a:ea typeface="+mn-ea"/>
              <a:cs typeface="+mn-cs"/>
            </a:rPr>
            <a:t>にある</a:t>
          </a:r>
          <a:r>
            <a:rPr kumimoji="1" lang="ja-JP" altLang="ja-JP" sz="1000">
              <a:solidFill>
                <a:schemeClr val="dk1"/>
              </a:solidFill>
              <a:effectLst/>
              <a:latin typeface="+mn-lt"/>
              <a:ea typeface="+mn-ea"/>
              <a:cs typeface="+mn-cs"/>
            </a:rPr>
            <a:t>。今後も通常事業の精査等を行い事業費抑制に努める。</a:t>
          </a:r>
          <a:endParaRPr lang="ja-JP" altLang="ja-JP" sz="1000">
            <a:effectLst/>
          </a:endParaRPr>
        </a:p>
        <a:p>
          <a:r>
            <a:rPr kumimoji="1" lang="ja-JP" altLang="ja-JP" sz="1000">
              <a:solidFill>
                <a:schemeClr val="dk1"/>
              </a:solidFill>
              <a:effectLst/>
              <a:latin typeface="+mn-lt"/>
              <a:ea typeface="+mn-ea"/>
              <a:cs typeface="+mn-cs"/>
            </a:rPr>
            <a:t>●災害復旧費　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月九州北部豪雨以降、</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年続けて豪雨災害が発生し、多額の災害復旧事業費が必要となっている。今後も災害復旧事業が継続していくため、復旧が完了するまで大きく減となる見込みは少ない。</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財政調整基金については取崩を行わず積立</a:t>
          </a:r>
          <a:r>
            <a:rPr kumimoji="1" lang="ja-JP" altLang="en-US" sz="1100">
              <a:solidFill>
                <a:schemeClr val="dk1"/>
              </a:solidFill>
              <a:effectLst/>
              <a:latin typeface="+mn-lt"/>
              <a:ea typeface="+mn-ea"/>
              <a:cs typeface="+mn-cs"/>
            </a:rPr>
            <a:t>のみを</a:t>
          </a:r>
          <a:r>
            <a:rPr kumimoji="1" lang="ja-JP" altLang="ja-JP" sz="1100">
              <a:solidFill>
                <a:schemeClr val="dk1"/>
              </a:solidFill>
              <a:effectLst/>
              <a:latin typeface="+mn-lt"/>
              <a:ea typeface="+mn-ea"/>
              <a:cs typeface="+mn-cs"/>
            </a:rPr>
            <a:t>行った。残高は前年と比</a:t>
          </a:r>
          <a:r>
            <a:rPr kumimoji="1" lang="ja-JP" altLang="en-US" sz="1100">
              <a:solidFill>
                <a:schemeClr val="dk1"/>
              </a:solidFill>
              <a:effectLst/>
              <a:latin typeface="+mn-lt"/>
              <a:ea typeface="+mn-ea"/>
              <a:cs typeface="+mn-cs"/>
            </a:rPr>
            <a:t>べ</a:t>
          </a:r>
          <a:r>
            <a:rPr kumimoji="1" lang="en-US" altLang="ja-JP" sz="1100">
              <a:solidFill>
                <a:schemeClr val="dk1"/>
              </a:solidFill>
              <a:effectLst/>
              <a:latin typeface="+mn-lt"/>
              <a:ea typeface="+mn-ea"/>
              <a:cs typeface="+mn-cs"/>
            </a:rPr>
            <a:t>0.23</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円増の</a:t>
          </a:r>
          <a:r>
            <a:rPr kumimoji="1" lang="en-US" altLang="ja-JP" sz="1100">
              <a:solidFill>
                <a:schemeClr val="dk1"/>
              </a:solidFill>
              <a:effectLst/>
              <a:latin typeface="+mn-lt"/>
              <a:ea typeface="+mn-ea"/>
              <a:cs typeface="+mn-cs"/>
            </a:rPr>
            <a:t>43.4</a:t>
          </a:r>
          <a:r>
            <a:rPr kumimoji="1" lang="ja-JP" altLang="ja-JP" sz="1100">
              <a:solidFill>
                <a:schemeClr val="dk1"/>
              </a:solidFill>
              <a:effectLst/>
              <a:latin typeface="+mn-lt"/>
              <a:ea typeface="+mn-ea"/>
              <a:cs typeface="+mn-cs"/>
            </a:rPr>
            <a:t>億円、標準財政規模比では</a:t>
          </a:r>
          <a:r>
            <a:rPr kumimoji="1" lang="en-US" altLang="ja-JP" sz="1100">
              <a:solidFill>
                <a:schemeClr val="dk1"/>
              </a:solidFill>
              <a:effectLst/>
              <a:latin typeface="+mn-lt"/>
              <a:ea typeface="+mn-ea"/>
              <a:cs typeface="+mn-cs"/>
            </a:rPr>
            <a:t>0.83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27.02</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実質収支額の標準財政規模比は、前年度と比較し</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5.97</a:t>
          </a:r>
          <a:r>
            <a:rPr kumimoji="1" lang="ja-JP" altLang="ja-JP" sz="1100">
              <a:solidFill>
                <a:schemeClr val="dk1"/>
              </a:solidFill>
              <a:effectLst/>
              <a:latin typeface="+mn-lt"/>
              <a:ea typeface="+mn-ea"/>
              <a:cs typeface="+mn-cs"/>
            </a:rPr>
            <a:t>％であるが、財政調整基金積立や繰上償還をしたため実質単年度収支については、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9.35</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今後は特別交付税の減収見込み、災害復旧事業の継続により、財政調整基金の取崩しが必要と考えられるため、事業精査による歳出抑制や国県補助金等の歳入確保に努め、健全な財政運営を図っていく。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国民健康保険特別会計（事業勘定）</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医療費の削減・抑制や国保税の収納対策等により</a:t>
          </a:r>
          <a:r>
            <a:rPr kumimoji="1" lang="ja-JP" altLang="en-US" sz="1100">
              <a:solidFill>
                <a:schemeClr val="dk1"/>
              </a:solidFill>
              <a:effectLst/>
              <a:latin typeface="+mn-lt"/>
              <a:ea typeface="+mn-ea"/>
              <a:cs typeface="+mn-cs"/>
            </a:rPr>
            <a:t>前年度から黒字化し、今年度も特別会計は全て黒字運営となっている。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高齢化に伴う医療費等の歳出増加が懸念されるため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黒字の特別会計についても徴収率の向上や、更なる健康づくり事業や介護予防事業などによる歳出抑制対策の強化を行う必要がある。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80</v>
      </c>
      <c r="C2" s="179"/>
      <c r="D2" s="180"/>
    </row>
    <row r="3" spans="1:119" ht="18.75" customHeight="1" thickBot="1">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42420072</v>
      </c>
      <c r="BO4" s="410"/>
      <c r="BP4" s="410"/>
      <c r="BQ4" s="410"/>
      <c r="BR4" s="410"/>
      <c r="BS4" s="410"/>
      <c r="BT4" s="410"/>
      <c r="BU4" s="411"/>
      <c r="BV4" s="409">
        <v>46255017</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6</v>
      </c>
      <c r="CU4" s="416"/>
      <c r="CV4" s="416"/>
      <c r="CW4" s="416"/>
      <c r="CX4" s="416"/>
      <c r="CY4" s="416"/>
      <c r="CZ4" s="416"/>
      <c r="DA4" s="417"/>
      <c r="DB4" s="415">
        <v>6.2</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40707843</v>
      </c>
      <c r="BO5" s="447"/>
      <c r="BP5" s="447"/>
      <c r="BQ5" s="447"/>
      <c r="BR5" s="447"/>
      <c r="BS5" s="447"/>
      <c r="BT5" s="447"/>
      <c r="BU5" s="448"/>
      <c r="BV5" s="446">
        <v>44746098</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86.3</v>
      </c>
      <c r="CU5" s="444"/>
      <c r="CV5" s="444"/>
      <c r="CW5" s="444"/>
      <c r="CX5" s="444"/>
      <c r="CY5" s="444"/>
      <c r="CZ5" s="444"/>
      <c r="DA5" s="445"/>
      <c r="DB5" s="443">
        <v>92.5</v>
      </c>
      <c r="DC5" s="444"/>
      <c r="DD5" s="444"/>
      <c r="DE5" s="444"/>
      <c r="DF5" s="444"/>
      <c r="DG5" s="444"/>
      <c r="DH5" s="444"/>
      <c r="DI5" s="445"/>
    </row>
    <row r="6" spans="1:119" ht="18.75" customHeight="1">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1712229</v>
      </c>
      <c r="BO6" s="447"/>
      <c r="BP6" s="447"/>
      <c r="BQ6" s="447"/>
      <c r="BR6" s="447"/>
      <c r="BS6" s="447"/>
      <c r="BT6" s="447"/>
      <c r="BU6" s="448"/>
      <c r="BV6" s="446">
        <v>1508919</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91.4</v>
      </c>
      <c r="CU6" s="484"/>
      <c r="CV6" s="484"/>
      <c r="CW6" s="484"/>
      <c r="CX6" s="484"/>
      <c r="CY6" s="484"/>
      <c r="CZ6" s="484"/>
      <c r="DA6" s="485"/>
      <c r="DB6" s="483">
        <v>96.6</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101</v>
      </c>
      <c r="AV7" s="479"/>
      <c r="AW7" s="479"/>
      <c r="AX7" s="479"/>
      <c r="AY7" s="480" t="s">
        <v>105</v>
      </c>
      <c r="AZ7" s="481"/>
      <c r="BA7" s="481"/>
      <c r="BB7" s="481"/>
      <c r="BC7" s="481"/>
      <c r="BD7" s="481"/>
      <c r="BE7" s="481"/>
      <c r="BF7" s="481"/>
      <c r="BG7" s="481"/>
      <c r="BH7" s="481"/>
      <c r="BI7" s="481"/>
      <c r="BJ7" s="481"/>
      <c r="BK7" s="481"/>
      <c r="BL7" s="481"/>
      <c r="BM7" s="482"/>
      <c r="BN7" s="446">
        <v>753602</v>
      </c>
      <c r="BO7" s="447"/>
      <c r="BP7" s="447"/>
      <c r="BQ7" s="447"/>
      <c r="BR7" s="447"/>
      <c r="BS7" s="447"/>
      <c r="BT7" s="447"/>
      <c r="BU7" s="448"/>
      <c r="BV7" s="446">
        <v>545932</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16044647</v>
      </c>
      <c r="CU7" s="447"/>
      <c r="CV7" s="447"/>
      <c r="CW7" s="447"/>
      <c r="CX7" s="447"/>
      <c r="CY7" s="447"/>
      <c r="CZ7" s="447"/>
      <c r="DA7" s="448"/>
      <c r="DB7" s="446">
        <v>15487071</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958627</v>
      </c>
      <c r="BO8" s="447"/>
      <c r="BP8" s="447"/>
      <c r="BQ8" s="447"/>
      <c r="BR8" s="447"/>
      <c r="BS8" s="447"/>
      <c r="BT8" s="447"/>
      <c r="BU8" s="448"/>
      <c r="BV8" s="446">
        <v>962987</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0.52</v>
      </c>
      <c r="CU8" s="487"/>
      <c r="CV8" s="487"/>
      <c r="CW8" s="487"/>
      <c r="CX8" s="487"/>
      <c r="CY8" s="487"/>
      <c r="CZ8" s="487"/>
      <c r="DA8" s="488"/>
      <c r="DB8" s="486">
        <v>0.54</v>
      </c>
      <c r="DC8" s="487"/>
      <c r="DD8" s="487"/>
      <c r="DE8" s="487"/>
      <c r="DF8" s="487"/>
      <c r="DG8" s="487"/>
      <c r="DH8" s="487"/>
      <c r="DI8" s="488"/>
    </row>
    <row r="9" spans="1:119" ht="18.75" customHeight="1" thickBot="1">
      <c r="A9" s="178"/>
      <c r="B9" s="440" t="s">
        <v>111</v>
      </c>
      <c r="C9" s="441"/>
      <c r="D9" s="441"/>
      <c r="E9" s="441"/>
      <c r="F9" s="441"/>
      <c r="G9" s="441"/>
      <c r="H9" s="441"/>
      <c r="I9" s="441"/>
      <c r="J9" s="441"/>
      <c r="K9" s="489"/>
      <c r="L9" s="490" t="s">
        <v>112</v>
      </c>
      <c r="M9" s="491"/>
      <c r="N9" s="491"/>
      <c r="O9" s="491"/>
      <c r="P9" s="491"/>
      <c r="Q9" s="492"/>
      <c r="R9" s="493">
        <v>50273</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115</v>
      </c>
      <c r="AV9" s="479"/>
      <c r="AW9" s="479"/>
      <c r="AX9" s="479"/>
      <c r="AY9" s="480" t="s">
        <v>116</v>
      </c>
      <c r="AZ9" s="481"/>
      <c r="BA9" s="481"/>
      <c r="BB9" s="481"/>
      <c r="BC9" s="481"/>
      <c r="BD9" s="481"/>
      <c r="BE9" s="481"/>
      <c r="BF9" s="481"/>
      <c r="BG9" s="481"/>
      <c r="BH9" s="481"/>
      <c r="BI9" s="481"/>
      <c r="BJ9" s="481"/>
      <c r="BK9" s="481"/>
      <c r="BL9" s="481"/>
      <c r="BM9" s="482"/>
      <c r="BN9" s="446">
        <v>-4360</v>
      </c>
      <c r="BO9" s="447"/>
      <c r="BP9" s="447"/>
      <c r="BQ9" s="447"/>
      <c r="BR9" s="447"/>
      <c r="BS9" s="447"/>
      <c r="BT9" s="447"/>
      <c r="BU9" s="448"/>
      <c r="BV9" s="446">
        <v>-22183</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20.8</v>
      </c>
      <c r="CU9" s="444"/>
      <c r="CV9" s="444"/>
      <c r="CW9" s="444"/>
      <c r="CX9" s="444"/>
      <c r="CY9" s="444"/>
      <c r="CZ9" s="444"/>
      <c r="DA9" s="445"/>
      <c r="DB9" s="443">
        <v>19.100000000000001</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118</v>
      </c>
      <c r="M10" s="476"/>
      <c r="N10" s="476"/>
      <c r="O10" s="476"/>
      <c r="P10" s="476"/>
      <c r="Q10" s="477"/>
      <c r="R10" s="497">
        <v>52444</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23258</v>
      </c>
      <c r="BO10" s="447"/>
      <c r="BP10" s="447"/>
      <c r="BQ10" s="447"/>
      <c r="BR10" s="447"/>
      <c r="BS10" s="447"/>
      <c r="BT10" s="447"/>
      <c r="BU10" s="448"/>
      <c r="BV10" s="446">
        <v>271916</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1480817</v>
      </c>
      <c r="BO11" s="447"/>
      <c r="BP11" s="447"/>
      <c r="BQ11" s="447"/>
      <c r="BR11" s="447"/>
      <c r="BS11" s="447"/>
      <c r="BT11" s="447"/>
      <c r="BU11" s="448"/>
      <c r="BV11" s="446">
        <v>980987</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c r="A12" s="178"/>
      <c r="B12" s="506" t="s">
        <v>131</v>
      </c>
      <c r="C12" s="507"/>
      <c r="D12" s="507"/>
      <c r="E12" s="507"/>
      <c r="F12" s="507"/>
      <c r="G12" s="507"/>
      <c r="H12" s="507"/>
      <c r="I12" s="507"/>
      <c r="J12" s="507"/>
      <c r="K12" s="508"/>
      <c r="L12" s="515" t="s">
        <v>132</v>
      </c>
      <c r="M12" s="516"/>
      <c r="N12" s="516"/>
      <c r="O12" s="516"/>
      <c r="P12" s="516"/>
      <c r="Q12" s="517"/>
      <c r="R12" s="518">
        <v>51468</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136</v>
      </c>
      <c r="AV12" s="479"/>
      <c r="AW12" s="479"/>
      <c r="AX12" s="479"/>
      <c r="AY12" s="480" t="s">
        <v>137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138</v>
      </c>
      <c r="CE12" s="450"/>
      <c r="CF12" s="450"/>
      <c r="CG12" s="450"/>
      <c r="CH12" s="450"/>
      <c r="CI12" s="450"/>
      <c r="CJ12" s="450"/>
      <c r="CK12" s="450"/>
      <c r="CL12" s="450"/>
      <c r="CM12" s="450"/>
      <c r="CN12" s="450"/>
      <c r="CO12" s="450"/>
      <c r="CP12" s="450"/>
      <c r="CQ12" s="450"/>
      <c r="CR12" s="450"/>
      <c r="CS12" s="451"/>
      <c r="CT12" s="486" t="s">
        <v>139</v>
      </c>
      <c r="CU12" s="487"/>
      <c r="CV12" s="487"/>
      <c r="CW12" s="487"/>
      <c r="CX12" s="487"/>
      <c r="CY12" s="487"/>
      <c r="CZ12" s="487"/>
      <c r="DA12" s="488"/>
      <c r="DB12" s="486" t="s">
        <v>139</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140</v>
      </c>
      <c r="N13" s="538"/>
      <c r="O13" s="538"/>
      <c r="P13" s="538"/>
      <c r="Q13" s="539"/>
      <c r="R13" s="530">
        <v>50778</v>
      </c>
      <c r="S13" s="531"/>
      <c r="T13" s="531"/>
      <c r="U13" s="531"/>
      <c r="V13" s="532"/>
      <c r="W13" s="462" t="s">
        <v>141</v>
      </c>
      <c r="X13" s="463"/>
      <c r="Y13" s="463"/>
      <c r="Z13" s="463"/>
      <c r="AA13" s="463"/>
      <c r="AB13" s="453"/>
      <c r="AC13" s="497">
        <v>3103</v>
      </c>
      <c r="AD13" s="498"/>
      <c r="AE13" s="498"/>
      <c r="AF13" s="498"/>
      <c r="AG13" s="540"/>
      <c r="AH13" s="497">
        <v>3666</v>
      </c>
      <c r="AI13" s="498"/>
      <c r="AJ13" s="498"/>
      <c r="AK13" s="498"/>
      <c r="AL13" s="499"/>
      <c r="AM13" s="475" t="s">
        <v>142</v>
      </c>
      <c r="AN13" s="476"/>
      <c r="AO13" s="476"/>
      <c r="AP13" s="476"/>
      <c r="AQ13" s="476"/>
      <c r="AR13" s="476"/>
      <c r="AS13" s="476"/>
      <c r="AT13" s="477"/>
      <c r="AU13" s="478" t="s">
        <v>136</v>
      </c>
      <c r="AV13" s="479"/>
      <c r="AW13" s="479"/>
      <c r="AX13" s="479"/>
      <c r="AY13" s="480" t="s">
        <v>143</v>
      </c>
      <c r="AZ13" s="481"/>
      <c r="BA13" s="481"/>
      <c r="BB13" s="481"/>
      <c r="BC13" s="481"/>
      <c r="BD13" s="481"/>
      <c r="BE13" s="481"/>
      <c r="BF13" s="481"/>
      <c r="BG13" s="481"/>
      <c r="BH13" s="481"/>
      <c r="BI13" s="481"/>
      <c r="BJ13" s="481"/>
      <c r="BK13" s="481"/>
      <c r="BL13" s="481"/>
      <c r="BM13" s="482"/>
      <c r="BN13" s="446">
        <v>1499715</v>
      </c>
      <c r="BO13" s="447"/>
      <c r="BP13" s="447"/>
      <c r="BQ13" s="447"/>
      <c r="BR13" s="447"/>
      <c r="BS13" s="447"/>
      <c r="BT13" s="447"/>
      <c r="BU13" s="448"/>
      <c r="BV13" s="446">
        <v>1230720</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9.1999999999999993</v>
      </c>
      <c r="CU13" s="444"/>
      <c r="CV13" s="444"/>
      <c r="CW13" s="444"/>
      <c r="CX13" s="444"/>
      <c r="CY13" s="444"/>
      <c r="CZ13" s="444"/>
      <c r="DA13" s="445"/>
      <c r="DB13" s="443">
        <v>9.4</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145</v>
      </c>
      <c r="M14" s="528"/>
      <c r="N14" s="528"/>
      <c r="O14" s="528"/>
      <c r="P14" s="528"/>
      <c r="Q14" s="529"/>
      <c r="R14" s="530">
        <v>52160</v>
      </c>
      <c r="S14" s="531"/>
      <c r="T14" s="531"/>
      <c r="U14" s="531"/>
      <c r="V14" s="532"/>
      <c r="W14" s="436"/>
      <c r="X14" s="437"/>
      <c r="Y14" s="437"/>
      <c r="Z14" s="437"/>
      <c r="AA14" s="437"/>
      <c r="AB14" s="426"/>
      <c r="AC14" s="533">
        <v>13.5</v>
      </c>
      <c r="AD14" s="534"/>
      <c r="AE14" s="534"/>
      <c r="AF14" s="534"/>
      <c r="AG14" s="535"/>
      <c r="AH14" s="533">
        <v>15</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t="s">
        <v>139</v>
      </c>
      <c r="CU14" s="545"/>
      <c r="CV14" s="545"/>
      <c r="CW14" s="545"/>
      <c r="CX14" s="545"/>
      <c r="CY14" s="545"/>
      <c r="CZ14" s="545"/>
      <c r="DA14" s="546"/>
      <c r="DB14" s="544" t="s">
        <v>139</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147</v>
      </c>
      <c r="N15" s="538"/>
      <c r="O15" s="538"/>
      <c r="P15" s="538"/>
      <c r="Q15" s="539"/>
      <c r="R15" s="530">
        <v>51406</v>
      </c>
      <c r="S15" s="531"/>
      <c r="T15" s="531"/>
      <c r="U15" s="531"/>
      <c r="V15" s="532"/>
      <c r="W15" s="462" t="s">
        <v>148</v>
      </c>
      <c r="X15" s="463"/>
      <c r="Y15" s="463"/>
      <c r="Z15" s="463"/>
      <c r="AA15" s="463"/>
      <c r="AB15" s="453"/>
      <c r="AC15" s="497">
        <v>5669</v>
      </c>
      <c r="AD15" s="498"/>
      <c r="AE15" s="498"/>
      <c r="AF15" s="498"/>
      <c r="AG15" s="540"/>
      <c r="AH15" s="497">
        <v>6216</v>
      </c>
      <c r="AI15" s="498"/>
      <c r="AJ15" s="498"/>
      <c r="AK15" s="498"/>
      <c r="AL15" s="499"/>
      <c r="AM15" s="475"/>
      <c r="AN15" s="476"/>
      <c r="AO15" s="476"/>
      <c r="AP15" s="476"/>
      <c r="AQ15" s="476"/>
      <c r="AR15" s="476"/>
      <c r="AS15" s="476"/>
      <c r="AT15" s="477"/>
      <c r="AU15" s="478"/>
      <c r="AV15" s="479"/>
      <c r="AW15" s="479"/>
      <c r="AX15" s="479"/>
      <c r="AY15" s="406" t="s">
        <v>149</v>
      </c>
      <c r="AZ15" s="407"/>
      <c r="BA15" s="407"/>
      <c r="BB15" s="407"/>
      <c r="BC15" s="407"/>
      <c r="BD15" s="407"/>
      <c r="BE15" s="407"/>
      <c r="BF15" s="407"/>
      <c r="BG15" s="407"/>
      <c r="BH15" s="407"/>
      <c r="BI15" s="407"/>
      <c r="BJ15" s="407"/>
      <c r="BK15" s="407"/>
      <c r="BL15" s="407"/>
      <c r="BM15" s="408"/>
      <c r="BN15" s="409">
        <v>6514685</v>
      </c>
      <c r="BO15" s="410"/>
      <c r="BP15" s="410"/>
      <c r="BQ15" s="410"/>
      <c r="BR15" s="410"/>
      <c r="BS15" s="410"/>
      <c r="BT15" s="410"/>
      <c r="BU15" s="411"/>
      <c r="BV15" s="409">
        <v>6868455</v>
      </c>
      <c r="BW15" s="410"/>
      <c r="BX15" s="410"/>
      <c r="BY15" s="410"/>
      <c r="BZ15" s="410"/>
      <c r="CA15" s="410"/>
      <c r="CB15" s="410"/>
      <c r="CC15" s="411"/>
      <c r="CD15" s="547" t="s">
        <v>150</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151</v>
      </c>
      <c r="M16" s="550"/>
      <c r="N16" s="550"/>
      <c r="O16" s="550"/>
      <c r="P16" s="550"/>
      <c r="Q16" s="551"/>
      <c r="R16" s="552" t="s">
        <v>152</v>
      </c>
      <c r="S16" s="553"/>
      <c r="T16" s="553"/>
      <c r="U16" s="553"/>
      <c r="V16" s="554"/>
      <c r="W16" s="436"/>
      <c r="X16" s="437"/>
      <c r="Y16" s="437"/>
      <c r="Z16" s="437"/>
      <c r="AA16" s="437"/>
      <c r="AB16" s="426"/>
      <c r="AC16" s="533">
        <v>24.7</v>
      </c>
      <c r="AD16" s="534"/>
      <c r="AE16" s="534"/>
      <c r="AF16" s="534"/>
      <c r="AG16" s="535"/>
      <c r="AH16" s="533">
        <v>25.4</v>
      </c>
      <c r="AI16" s="534"/>
      <c r="AJ16" s="534"/>
      <c r="AK16" s="534"/>
      <c r="AL16" s="536"/>
      <c r="AM16" s="475"/>
      <c r="AN16" s="476"/>
      <c r="AO16" s="476"/>
      <c r="AP16" s="476"/>
      <c r="AQ16" s="476"/>
      <c r="AR16" s="476"/>
      <c r="AS16" s="476"/>
      <c r="AT16" s="477"/>
      <c r="AU16" s="478"/>
      <c r="AV16" s="479"/>
      <c r="AW16" s="479"/>
      <c r="AX16" s="479"/>
      <c r="AY16" s="480" t="s">
        <v>153</v>
      </c>
      <c r="AZ16" s="481"/>
      <c r="BA16" s="481"/>
      <c r="BB16" s="481"/>
      <c r="BC16" s="481"/>
      <c r="BD16" s="481"/>
      <c r="BE16" s="481"/>
      <c r="BF16" s="481"/>
      <c r="BG16" s="481"/>
      <c r="BH16" s="481"/>
      <c r="BI16" s="481"/>
      <c r="BJ16" s="481"/>
      <c r="BK16" s="481"/>
      <c r="BL16" s="481"/>
      <c r="BM16" s="482"/>
      <c r="BN16" s="446">
        <v>13393147</v>
      </c>
      <c r="BO16" s="447"/>
      <c r="BP16" s="447"/>
      <c r="BQ16" s="447"/>
      <c r="BR16" s="447"/>
      <c r="BS16" s="447"/>
      <c r="BT16" s="447"/>
      <c r="BU16" s="448"/>
      <c r="BV16" s="446">
        <v>12858493</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154</v>
      </c>
      <c r="N17" s="558"/>
      <c r="O17" s="558"/>
      <c r="P17" s="558"/>
      <c r="Q17" s="559"/>
      <c r="R17" s="552" t="s">
        <v>155</v>
      </c>
      <c r="S17" s="553"/>
      <c r="T17" s="553"/>
      <c r="U17" s="553"/>
      <c r="V17" s="554"/>
      <c r="W17" s="462" t="s">
        <v>156</v>
      </c>
      <c r="X17" s="463"/>
      <c r="Y17" s="463"/>
      <c r="Z17" s="463"/>
      <c r="AA17" s="463"/>
      <c r="AB17" s="453"/>
      <c r="AC17" s="497">
        <v>14163</v>
      </c>
      <c r="AD17" s="498"/>
      <c r="AE17" s="498"/>
      <c r="AF17" s="498"/>
      <c r="AG17" s="540"/>
      <c r="AH17" s="497">
        <v>14591</v>
      </c>
      <c r="AI17" s="498"/>
      <c r="AJ17" s="498"/>
      <c r="AK17" s="498"/>
      <c r="AL17" s="499"/>
      <c r="AM17" s="475"/>
      <c r="AN17" s="476"/>
      <c r="AO17" s="476"/>
      <c r="AP17" s="476"/>
      <c r="AQ17" s="476"/>
      <c r="AR17" s="476"/>
      <c r="AS17" s="476"/>
      <c r="AT17" s="477"/>
      <c r="AU17" s="478"/>
      <c r="AV17" s="479"/>
      <c r="AW17" s="479"/>
      <c r="AX17" s="479"/>
      <c r="AY17" s="480" t="s">
        <v>157</v>
      </c>
      <c r="AZ17" s="481"/>
      <c r="BA17" s="481"/>
      <c r="BB17" s="481"/>
      <c r="BC17" s="481"/>
      <c r="BD17" s="481"/>
      <c r="BE17" s="481"/>
      <c r="BF17" s="481"/>
      <c r="BG17" s="481"/>
      <c r="BH17" s="481"/>
      <c r="BI17" s="481"/>
      <c r="BJ17" s="481"/>
      <c r="BK17" s="481"/>
      <c r="BL17" s="481"/>
      <c r="BM17" s="482"/>
      <c r="BN17" s="446">
        <v>8227835</v>
      </c>
      <c r="BO17" s="447"/>
      <c r="BP17" s="447"/>
      <c r="BQ17" s="447"/>
      <c r="BR17" s="447"/>
      <c r="BS17" s="447"/>
      <c r="BT17" s="447"/>
      <c r="BU17" s="448"/>
      <c r="BV17" s="446">
        <v>8711789</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158</v>
      </c>
      <c r="C18" s="489"/>
      <c r="D18" s="489"/>
      <c r="E18" s="569"/>
      <c r="F18" s="569"/>
      <c r="G18" s="569"/>
      <c r="H18" s="569"/>
      <c r="I18" s="569"/>
      <c r="J18" s="569"/>
      <c r="K18" s="569"/>
      <c r="L18" s="570">
        <v>246.71</v>
      </c>
      <c r="M18" s="570"/>
      <c r="N18" s="570"/>
      <c r="O18" s="570"/>
      <c r="P18" s="570"/>
      <c r="Q18" s="570"/>
      <c r="R18" s="571"/>
      <c r="S18" s="571"/>
      <c r="T18" s="571"/>
      <c r="U18" s="571"/>
      <c r="V18" s="572"/>
      <c r="W18" s="464"/>
      <c r="X18" s="465"/>
      <c r="Y18" s="465"/>
      <c r="Z18" s="465"/>
      <c r="AA18" s="465"/>
      <c r="AB18" s="456"/>
      <c r="AC18" s="573">
        <v>61.8</v>
      </c>
      <c r="AD18" s="574"/>
      <c r="AE18" s="574"/>
      <c r="AF18" s="574"/>
      <c r="AG18" s="575"/>
      <c r="AH18" s="573">
        <v>59.6</v>
      </c>
      <c r="AI18" s="574"/>
      <c r="AJ18" s="574"/>
      <c r="AK18" s="574"/>
      <c r="AL18" s="576"/>
      <c r="AM18" s="475"/>
      <c r="AN18" s="476"/>
      <c r="AO18" s="476"/>
      <c r="AP18" s="476"/>
      <c r="AQ18" s="476"/>
      <c r="AR18" s="476"/>
      <c r="AS18" s="476"/>
      <c r="AT18" s="477"/>
      <c r="AU18" s="478"/>
      <c r="AV18" s="479"/>
      <c r="AW18" s="479"/>
      <c r="AX18" s="479"/>
      <c r="AY18" s="480" t="s">
        <v>159</v>
      </c>
      <c r="AZ18" s="481"/>
      <c r="BA18" s="481"/>
      <c r="BB18" s="481"/>
      <c r="BC18" s="481"/>
      <c r="BD18" s="481"/>
      <c r="BE18" s="481"/>
      <c r="BF18" s="481"/>
      <c r="BG18" s="481"/>
      <c r="BH18" s="481"/>
      <c r="BI18" s="481"/>
      <c r="BJ18" s="481"/>
      <c r="BK18" s="481"/>
      <c r="BL18" s="481"/>
      <c r="BM18" s="482"/>
      <c r="BN18" s="446">
        <v>14492073</v>
      </c>
      <c r="BO18" s="447"/>
      <c r="BP18" s="447"/>
      <c r="BQ18" s="447"/>
      <c r="BR18" s="447"/>
      <c r="BS18" s="447"/>
      <c r="BT18" s="447"/>
      <c r="BU18" s="448"/>
      <c r="BV18" s="446">
        <v>14360531</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160</v>
      </c>
      <c r="C19" s="489"/>
      <c r="D19" s="489"/>
      <c r="E19" s="569"/>
      <c r="F19" s="569"/>
      <c r="G19" s="569"/>
      <c r="H19" s="569"/>
      <c r="I19" s="569"/>
      <c r="J19" s="569"/>
      <c r="K19" s="569"/>
      <c r="L19" s="577">
        <v>204</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161</v>
      </c>
      <c r="AZ19" s="481"/>
      <c r="BA19" s="481"/>
      <c r="BB19" s="481"/>
      <c r="BC19" s="481"/>
      <c r="BD19" s="481"/>
      <c r="BE19" s="481"/>
      <c r="BF19" s="481"/>
      <c r="BG19" s="481"/>
      <c r="BH19" s="481"/>
      <c r="BI19" s="481"/>
      <c r="BJ19" s="481"/>
      <c r="BK19" s="481"/>
      <c r="BL19" s="481"/>
      <c r="BM19" s="482"/>
      <c r="BN19" s="446">
        <v>21434165</v>
      </c>
      <c r="BO19" s="447"/>
      <c r="BP19" s="447"/>
      <c r="BQ19" s="447"/>
      <c r="BR19" s="447"/>
      <c r="BS19" s="447"/>
      <c r="BT19" s="447"/>
      <c r="BU19" s="448"/>
      <c r="BV19" s="446">
        <v>21045615</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162</v>
      </c>
      <c r="C20" s="489"/>
      <c r="D20" s="489"/>
      <c r="E20" s="569"/>
      <c r="F20" s="569"/>
      <c r="G20" s="569"/>
      <c r="H20" s="569"/>
      <c r="I20" s="569"/>
      <c r="J20" s="569"/>
      <c r="K20" s="569"/>
      <c r="L20" s="577">
        <v>19456</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163</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164</v>
      </c>
      <c r="C22" s="590"/>
      <c r="D22" s="591"/>
      <c r="E22" s="458" t="s">
        <v>1</v>
      </c>
      <c r="F22" s="463"/>
      <c r="G22" s="463"/>
      <c r="H22" s="463"/>
      <c r="I22" s="463"/>
      <c r="J22" s="463"/>
      <c r="K22" s="453"/>
      <c r="L22" s="458" t="s">
        <v>165</v>
      </c>
      <c r="M22" s="463"/>
      <c r="N22" s="463"/>
      <c r="O22" s="463"/>
      <c r="P22" s="453"/>
      <c r="Q22" s="621" t="s">
        <v>166</v>
      </c>
      <c r="R22" s="622"/>
      <c r="S22" s="622"/>
      <c r="T22" s="622"/>
      <c r="U22" s="622"/>
      <c r="V22" s="623"/>
      <c r="W22" s="589" t="s">
        <v>167</v>
      </c>
      <c r="X22" s="590"/>
      <c r="Y22" s="591"/>
      <c r="Z22" s="458" t="s">
        <v>1</v>
      </c>
      <c r="AA22" s="463"/>
      <c r="AB22" s="463"/>
      <c r="AC22" s="463"/>
      <c r="AD22" s="463"/>
      <c r="AE22" s="463"/>
      <c r="AF22" s="463"/>
      <c r="AG22" s="453"/>
      <c r="AH22" s="627" t="s">
        <v>168</v>
      </c>
      <c r="AI22" s="463"/>
      <c r="AJ22" s="463"/>
      <c r="AK22" s="463"/>
      <c r="AL22" s="453"/>
      <c r="AM22" s="627" t="s">
        <v>169</v>
      </c>
      <c r="AN22" s="628"/>
      <c r="AO22" s="628"/>
      <c r="AP22" s="628"/>
      <c r="AQ22" s="628"/>
      <c r="AR22" s="629"/>
      <c r="AS22" s="621" t="s">
        <v>166</v>
      </c>
      <c r="AT22" s="622"/>
      <c r="AU22" s="622"/>
      <c r="AV22" s="622"/>
      <c r="AW22" s="622"/>
      <c r="AX22" s="633"/>
      <c r="AY22" s="406" t="s">
        <v>170</v>
      </c>
      <c r="AZ22" s="407"/>
      <c r="BA22" s="407"/>
      <c r="BB22" s="407"/>
      <c r="BC22" s="407"/>
      <c r="BD22" s="407"/>
      <c r="BE22" s="407"/>
      <c r="BF22" s="407"/>
      <c r="BG22" s="407"/>
      <c r="BH22" s="407"/>
      <c r="BI22" s="407"/>
      <c r="BJ22" s="407"/>
      <c r="BK22" s="407"/>
      <c r="BL22" s="407"/>
      <c r="BM22" s="408"/>
      <c r="BN22" s="409">
        <v>30794163</v>
      </c>
      <c r="BO22" s="410"/>
      <c r="BP22" s="410"/>
      <c r="BQ22" s="410"/>
      <c r="BR22" s="410"/>
      <c r="BS22" s="410"/>
      <c r="BT22" s="410"/>
      <c r="BU22" s="411"/>
      <c r="BV22" s="409">
        <v>31428394</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171</v>
      </c>
      <c r="AZ23" s="481"/>
      <c r="BA23" s="481"/>
      <c r="BB23" s="481"/>
      <c r="BC23" s="481"/>
      <c r="BD23" s="481"/>
      <c r="BE23" s="481"/>
      <c r="BF23" s="481"/>
      <c r="BG23" s="481"/>
      <c r="BH23" s="481"/>
      <c r="BI23" s="481"/>
      <c r="BJ23" s="481"/>
      <c r="BK23" s="481"/>
      <c r="BL23" s="481"/>
      <c r="BM23" s="482"/>
      <c r="BN23" s="446">
        <v>27585164</v>
      </c>
      <c r="BO23" s="447"/>
      <c r="BP23" s="447"/>
      <c r="BQ23" s="447"/>
      <c r="BR23" s="447"/>
      <c r="BS23" s="447"/>
      <c r="BT23" s="447"/>
      <c r="BU23" s="448"/>
      <c r="BV23" s="446">
        <v>28578006</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172</v>
      </c>
      <c r="F24" s="476"/>
      <c r="G24" s="476"/>
      <c r="H24" s="476"/>
      <c r="I24" s="476"/>
      <c r="J24" s="476"/>
      <c r="K24" s="477"/>
      <c r="L24" s="497">
        <v>1</v>
      </c>
      <c r="M24" s="498"/>
      <c r="N24" s="498"/>
      <c r="O24" s="498"/>
      <c r="P24" s="540"/>
      <c r="Q24" s="497">
        <v>8430</v>
      </c>
      <c r="R24" s="498"/>
      <c r="S24" s="498"/>
      <c r="T24" s="498"/>
      <c r="U24" s="498"/>
      <c r="V24" s="540"/>
      <c r="W24" s="592"/>
      <c r="X24" s="593"/>
      <c r="Y24" s="594"/>
      <c r="Z24" s="496" t="s">
        <v>173</v>
      </c>
      <c r="AA24" s="476"/>
      <c r="AB24" s="476"/>
      <c r="AC24" s="476"/>
      <c r="AD24" s="476"/>
      <c r="AE24" s="476"/>
      <c r="AF24" s="476"/>
      <c r="AG24" s="477"/>
      <c r="AH24" s="497">
        <v>463</v>
      </c>
      <c r="AI24" s="498"/>
      <c r="AJ24" s="498"/>
      <c r="AK24" s="498"/>
      <c r="AL24" s="540"/>
      <c r="AM24" s="497">
        <v>1493175</v>
      </c>
      <c r="AN24" s="498"/>
      <c r="AO24" s="498"/>
      <c r="AP24" s="498"/>
      <c r="AQ24" s="498"/>
      <c r="AR24" s="540"/>
      <c r="AS24" s="497">
        <v>3225</v>
      </c>
      <c r="AT24" s="498"/>
      <c r="AU24" s="498"/>
      <c r="AV24" s="498"/>
      <c r="AW24" s="498"/>
      <c r="AX24" s="499"/>
      <c r="AY24" s="562" t="s">
        <v>174</v>
      </c>
      <c r="AZ24" s="563"/>
      <c r="BA24" s="563"/>
      <c r="BB24" s="563"/>
      <c r="BC24" s="563"/>
      <c r="BD24" s="563"/>
      <c r="BE24" s="563"/>
      <c r="BF24" s="563"/>
      <c r="BG24" s="563"/>
      <c r="BH24" s="563"/>
      <c r="BI24" s="563"/>
      <c r="BJ24" s="563"/>
      <c r="BK24" s="563"/>
      <c r="BL24" s="563"/>
      <c r="BM24" s="564"/>
      <c r="BN24" s="446">
        <v>20601971</v>
      </c>
      <c r="BO24" s="447"/>
      <c r="BP24" s="447"/>
      <c r="BQ24" s="447"/>
      <c r="BR24" s="447"/>
      <c r="BS24" s="447"/>
      <c r="BT24" s="447"/>
      <c r="BU24" s="448"/>
      <c r="BV24" s="446">
        <v>21047823</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175</v>
      </c>
      <c r="F25" s="476"/>
      <c r="G25" s="476"/>
      <c r="H25" s="476"/>
      <c r="I25" s="476"/>
      <c r="J25" s="476"/>
      <c r="K25" s="477"/>
      <c r="L25" s="497">
        <v>1</v>
      </c>
      <c r="M25" s="498"/>
      <c r="N25" s="498"/>
      <c r="O25" s="498"/>
      <c r="P25" s="540"/>
      <c r="Q25" s="497">
        <v>6830</v>
      </c>
      <c r="R25" s="498"/>
      <c r="S25" s="498"/>
      <c r="T25" s="498"/>
      <c r="U25" s="498"/>
      <c r="V25" s="540"/>
      <c r="W25" s="592"/>
      <c r="X25" s="593"/>
      <c r="Y25" s="594"/>
      <c r="Z25" s="496" t="s">
        <v>176</v>
      </c>
      <c r="AA25" s="476"/>
      <c r="AB25" s="476"/>
      <c r="AC25" s="476"/>
      <c r="AD25" s="476"/>
      <c r="AE25" s="476"/>
      <c r="AF25" s="476"/>
      <c r="AG25" s="477"/>
      <c r="AH25" s="497" t="s">
        <v>177</v>
      </c>
      <c r="AI25" s="498"/>
      <c r="AJ25" s="498"/>
      <c r="AK25" s="498"/>
      <c r="AL25" s="540"/>
      <c r="AM25" s="497" t="s">
        <v>177</v>
      </c>
      <c r="AN25" s="498"/>
      <c r="AO25" s="498"/>
      <c r="AP25" s="498"/>
      <c r="AQ25" s="498"/>
      <c r="AR25" s="540"/>
      <c r="AS25" s="497" t="s">
        <v>139</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v>8288781</v>
      </c>
      <c r="BO25" s="410"/>
      <c r="BP25" s="410"/>
      <c r="BQ25" s="410"/>
      <c r="BR25" s="410"/>
      <c r="BS25" s="410"/>
      <c r="BT25" s="410"/>
      <c r="BU25" s="411"/>
      <c r="BV25" s="409">
        <v>4769261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179</v>
      </c>
      <c r="F26" s="476"/>
      <c r="G26" s="476"/>
      <c r="H26" s="476"/>
      <c r="I26" s="476"/>
      <c r="J26" s="476"/>
      <c r="K26" s="477"/>
      <c r="L26" s="497">
        <v>1</v>
      </c>
      <c r="M26" s="498"/>
      <c r="N26" s="498"/>
      <c r="O26" s="498"/>
      <c r="P26" s="540"/>
      <c r="Q26" s="497">
        <v>6100</v>
      </c>
      <c r="R26" s="498"/>
      <c r="S26" s="498"/>
      <c r="T26" s="498"/>
      <c r="U26" s="498"/>
      <c r="V26" s="540"/>
      <c r="W26" s="592"/>
      <c r="X26" s="593"/>
      <c r="Y26" s="594"/>
      <c r="Z26" s="496" t="s">
        <v>180</v>
      </c>
      <c r="AA26" s="598"/>
      <c r="AB26" s="598"/>
      <c r="AC26" s="598"/>
      <c r="AD26" s="598"/>
      <c r="AE26" s="598"/>
      <c r="AF26" s="598"/>
      <c r="AG26" s="599"/>
      <c r="AH26" s="497">
        <v>7</v>
      </c>
      <c r="AI26" s="498"/>
      <c r="AJ26" s="498"/>
      <c r="AK26" s="498"/>
      <c r="AL26" s="540"/>
      <c r="AM26" s="497">
        <v>25340</v>
      </c>
      <c r="AN26" s="498"/>
      <c r="AO26" s="498"/>
      <c r="AP26" s="498"/>
      <c r="AQ26" s="498"/>
      <c r="AR26" s="540"/>
      <c r="AS26" s="497">
        <v>3620</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177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182</v>
      </c>
      <c r="F27" s="476"/>
      <c r="G27" s="476"/>
      <c r="H27" s="476"/>
      <c r="I27" s="476"/>
      <c r="J27" s="476"/>
      <c r="K27" s="477"/>
      <c r="L27" s="497">
        <v>1</v>
      </c>
      <c r="M27" s="498"/>
      <c r="N27" s="498"/>
      <c r="O27" s="498"/>
      <c r="P27" s="540"/>
      <c r="Q27" s="497">
        <v>4670</v>
      </c>
      <c r="R27" s="498"/>
      <c r="S27" s="498"/>
      <c r="T27" s="498"/>
      <c r="U27" s="498"/>
      <c r="V27" s="540"/>
      <c r="W27" s="592"/>
      <c r="X27" s="593"/>
      <c r="Y27" s="594"/>
      <c r="Z27" s="496" t="s">
        <v>183</v>
      </c>
      <c r="AA27" s="476"/>
      <c r="AB27" s="476"/>
      <c r="AC27" s="476"/>
      <c r="AD27" s="476"/>
      <c r="AE27" s="476"/>
      <c r="AF27" s="476"/>
      <c r="AG27" s="477"/>
      <c r="AH27" s="497">
        <v>2</v>
      </c>
      <c r="AI27" s="498"/>
      <c r="AJ27" s="498"/>
      <c r="AK27" s="498"/>
      <c r="AL27" s="540"/>
      <c r="AM27" s="497" t="s">
        <v>184</v>
      </c>
      <c r="AN27" s="498"/>
      <c r="AO27" s="498"/>
      <c r="AP27" s="498"/>
      <c r="AQ27" s="498"/>
      <c r="AR27" s="540"/>
      <c r="AS27" s="497" t="s">
        <v>185</v>
      </c>
      <c r="AT27" s="498"/>
      <c r="AU27" s="498"/>
      <c r="AV27" s="498"/>
      <c r="AW27" s="498"/>
      <c r="AX27" s="499"/>
      <c r="AY27" s="541" t="s">
        <v>186</v>
      </c>
      <c r="AZ27" s="542"/>
      <c r="BA27" s="542"/>
      <c r="BB27" s="542"/>
      <c r="BC27" s="542"/>
      <c r="BD27" s="542"/>
      <c r="BE27" s="542"/>
      <c r="BF27" s="542"/>
      <c r="BG27" s="542"/>
      <c r="BH27" s="542"/>
      <c r="BI27" s="542"/>
      <c r="BJ27" s="542"/>
      <c r="BK27" s="542"/>
      <c r="BL27" s="542"/>
      <c r="BM27" s="543"/>
      <c r="BN27" s="565" t="s">
        <v>139</v>
      </c>
      <c r="BO27" s="566"/>
      <c r="BP27" s="566"/>
      <c r="BQ27" s="566"/>
      <c r="BR27" s="566"/>
      <c r="BS27" s="566"/>
      <c r="BT27" s="566"/>
      <c r="BU27" s="567"/>
      <c r="BV27" s="565" t="s">
        <v>139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187</v>
      </c>
      <c r="F28" s="476"/>
      <c r="G28" s="476"/>
      <c r="H28" s="476"/>
      <c r="I28" s="476"/>
      <c r="J28" s="476"/>
      <c r="K28" s="477"/>
      <c r="L28" s="497">
        <v>1</v>
      </c>
      <c r="M28" s="498"/>
      <c r="N28" s="498"/>
      <c r="O28" s="498"/>
      <c r="P28" s="540"/>
      <c r="Q28" s="497">
        <v>4130</v>
      </c>
      <c r="R28" s="498"/>
      <c r="S28" s="498"/>
      <c r="T28" s="498"/>
      <c r="U28" s="498"/>
      <c r="V28" s="540"/>
      <c r="W28" s="592"/>
      <c r="X28" s="593"/>
      <c r="Y28" s="594"/>
      <c r="Z28" s="496" t="s">
        <v>188</v>
      </c>
      <c r="AA28" s="476"/>
      <c r="AB28" s="476"/>
      <c r="AC28" s="476"/>
      <c r="AD28" s="476"/>
      <c r="AE28" s="476"/>
      <c r="AF28" s="476"/>
      <c r="AG28" s="477"/>
      <c r="AH28" s="497" t="s">
        <v>139</v>
      </c>
      <c r="AI28" s="498"/>
      <c r="AJ28" s="498"/>
      <c r="AK28" s="498"/>
      <c r="AL28" s="540"/>
      <c r="AM28" s="497" t="s">
        <v>139</v>
      </c>
      <c r="AN28" s="498"/>
      <c r="AO28" s="498"/>
      <c r="AP28" s="498"/>
      <c r="AQ28" s="498"/>
      <c r="AR28" s="540"/>
      <c r="AS28" s="497" t="s">
        <v>139</v>
      </c>
      <c r="AT28" s="498"/>
      <c r="AU28" s="498"/>
      <c r="AV28" s="498"/>
      <c r="AW28" s="498"/>
      <c r="AX28" s="499"/>
      <c r="AY28" s="600" t="s">
        <v>189</v>
      </c>
      <c r="AZ28" s="601"/>
      <c r="BA28" s="601"/>
      <c r="BB28" s="602"/>
      <c r="BC28" s="406" t="s">
        <v>47</v>
      </c>
      <c r="BD28" s="407"/>
      <c r="BE28" s="407"/>
      <c r="BF28" s="407"/>
      <c r="BG28" s="407"/>
      <c r="BH28" s="407"/>
      <c r="BI28" s="407"/>
      <c r="BJ28" s="407"/>
      <c r="BK28" s="407"/>
      <c r="BL28" s="407"/>
      <c r="BM28" s="408"/>
      <c r="BN28" s="409">
        <v>4335711</v>
      </c>
      <c r="BO28" s="410"/>
      <c r="BP28" s="410"/>
      <c r="BQ28" s="410"/>
      <c r="BR28" s="410"/>
      <c r="BS28" s="410"/>
      <c r="BT28" s="410"/>
      <c r="BU28" s="411"/>
      <c r="BV28" s="409">
        <v>4312453</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190</v>
      </c>
      <c r="F29" s="476"/>
      <c r="G29" s="476"/>
      <c r="H29" s="476"/>
      <c r="I29" s="476"/>
      <c r="J29" s="476"/>
      <c r="K29" s="477"/>
      <c r="L29" s="497">
        <v>16</v>
      </c>
      <c r="M29" s="498"/>
      <c r="N29" s="498"/>
      <c r="O29" s="498"/>
      <c r="P29" s="540"/>
      <c r="Q29" s="497">
        <v>3860</v>
      </c>
      <c r="R29" s="498"/>
      <c r="S29" s="498"/>
      <c r="T29" s="498"/>
      <c r="U29" s="498"/>
      <c r="V29" s="540"/>
      <c r="W29" s="595"/>
      <c r="X29" s="596"/>
      <c r="Y29" s="597"/>
      <c r="Z29" s="496" t="s">
        <v>191</v>
      </c>
      <c r="AA29" s="476"/>
      <c r="AB29" s="476"/>
      <c r="AC29" s="476"/>
      <c r="AD29" s="476"/>
      <c r="AE29" s="476"/>
      <c r="AF29" s="476"/>
      <c r="AG29" s="477"/>
      <c r="AH29" s="497">
        <v>465</v>
      </c>
      <c r="AI29" s="498"/>
      <c r="AJ29" s="498"/>
      <c r="AK29" s="498"/>
      <c r="AL29" s="540"/>
      <c r="AM29" s="497">
        <v>1501887</v>
      </c>
      <c r="AN29" s="498"/>
      <c r="AO29" s="498"/>
      <c r="AP29" s="498"/>
      <c r="AQ29" s="498"/>
      <c r="AR29" s="540"/>
      <c r="AS29" s="497">
        <v>3230</v>
      </c>
      <c r="AT29" s="498"/>
      <c r="AU29" s="498"/>
      <c r="AV29" s="498"/>
      <c r="AW29" s="498"/>
      <c r="AX29" s="499"/>
      <c r="AY29" s="603"/>
      <c r="AZ29" s="604"/>
      <c r="BA29" s="604"/>
      <c r="BB29" s="605"/>
      <c r="BC29" s="480" t="s">
        <v>192</v>
      </c>
      <c r="BD29" s="481"/>
      <c r="BE29" s="481"/>
      <c r="BF29" s="481"/>
      <c r="BG29" s="481"/>
      <c r="BH29" s="481"/>
      <c r="BI29" s="481"/>
      <c r="BJ29" s="481"/>
      <c r="BK29" s="481"/>
      <c r="BL29" s="481"/>
      <c r="BM29" s="482"/>
      <c r="BN29" s="446">
        <v>2569058</v>
      </c>
      <c r="BO29" s="447"/>
      <c r="BP29" s="447"/>
      <c r="BQ29" s="447"/>
      <c r="BR29" s="447"/>
      <c r="BS29" s="447"/>
      <c r="BT29" s="447"/>
      <c r="BU29" s="448"/>
      <c r="BV29" s="446">
        <v>2802135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193</v>
      </c>
      <c r="X30" s="614"/>
      <c r="Y30" s="614"/>
      <c r="Z30" s="614"/>
      <c r="AA30" s="614"/>
      <c r="AB30" s="614"/>
      <c r="AC30" s="614"/>
      <c r="AD30" s="614"/>
      <c r="AE30" s="614"/>
      <c r="AF30" s="614"/>
      <c r="AG30" s="615"/>
      <c r="AH30" s="573">
        <v>99.3</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11650633</v>
      </c>
      <c r="BO30" s="566"/>
      <c r="BP30" s="566"/>
      <c r="BQ30" s="566"/>
      <c r="BR30" s="566"/>
      <c r="BS30" s="566"/>
      <c r="BT30" s="566"/>
      <c r="BU30" s="567"/>
      <c r="BV30" s="565">
        <v>10781171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194</v>
      </c>
      <c r="D32" s="609"/>
      <c r="E32" s="609"/>
      <c r="F32" s="609"/>
      <c r="G32" s="609"/>
      <c r="H32" s="609"/>
      <c r="I32" s="609"/>
      <c r="J32" s="609"/>
      <c r="K32" s="609"/>
      <c r="L32" s="609"/>
      <c r="M32" s="609"/>
      <c r="N32" s="609"/>
      <c r="O32" s="609"/>
      <c r="P32" s="609"/>
      <c r="Q32" s="609"/>
      <c r="R32" s="609"/>
      <c r="S32" s="609"/>
      <c r="U32" s="450" t="s">
        <v>195</v>
      </c>
      <c r="V32" s="450"/>
      <c r="W32" s="450"/>
      <c r="X32" s="450"/>
      <c r="Y32" s="450"/>
      <c r="Z32" s="450"/>
      <c r="AA32" s="450"/>
      <c r="AB32" s="450"/>
      <c r="AC32" s="450"/>
      <c r="AD32" s="450"/>
      <c r="AE32" s="450"/>
      <c r="AF32" s="450"/>
      <c r="AG32" s="450"/>
      <c r="AH32" s="450"/>
      <c r="AI32" s="450"/>
      <c r="AJ32" s="450"/>
      <c r="AK32" s="450"/>
      <c r="AM32" s="450" t="s">
        <v>196</v>
      </c>
      <c r="AN32" s="450"/>
      <c r="AO32" s="450"/>
      <c r="AP32" s="450"/>
      <c r="AQ32" s="450"/>
      <c r="AR32" s="450"/>
      <c r="AS32" s="450"/>
      <c r="AT32" s="450"/>
      <c r="AU32" s="450"/>
      <c r="AV32" s="450"/>
      <c r="AW32" s="450"/>
      <c r="AX32" s="450"/>
      <c r="AY32" s="450"/>
      <c r="AZ32" s="450"/>
      <c r="BA32" s="450"/>
      <c r="BB32" s="450"/>
      <c r="BC32" s="450"/>
      <c r="BE32" s="450" t="s">
        <v>197</v>
      </c>
      <c r="BF32" s="450"/>
      <c r="BG32" s="450"/>
      <c r="BH32" s="450"/>
      <c r="BI32" s="450"/>
      <c r="BJ32" s="450"/>
      <c r="BK32" s="450"/>
      <c r="BL32" s="450"/>
      <c r="BM32" s="450"/>
      <c r="BN32" s="450"/>
      <c r="BO32" s="450"/>
      <c r="BP32" s="450"/>
      <c r="BQ32" s="450"/>
      <c r="BR32" s="450"/>
      <c r="BS32" s="450"/>
      <c r="BT32" s="450"/>
      <c r="BU32" s="450"/>
      <c r="BW32" s="450" t="s">
        <v>198</v>
      </c>
      <c r="BX32" s="450"/>
      <c r="BY32" s="450"/>
      <c r="BZ32" s="450"/>
      <c r="CA32" s="450"/>
      <c r="CB32" s="450"/>
      <c r="CC32" s="450"/>
      <c r="CD32" s="450"/>
      <c r="CE32" s="450"/>
      <c r="CF32" s="450"/>
      <c r="CG32" s="450"/>
      <c r="CH32" s="450"/>
      <c r="CI32" s="450"/>
      <c r="CJ32" s="450"/>
      <c r="CK32" s="450"/>
      <c r="CL32" s="450"/>
      <c r="CM32" s="450"/>
      <c r="CO32" s="450" t="s">
        <v>199</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200</v>
      </c>
      <c r="D33" s="470"/>
      <c r="E33" s="435" t="s">
        <v>201</v>
      </c>
      <c r="F33" s="435"/>
      <c r="G33" s="435"/>
      <c r="H33" s="435"/>
      <c r="I33" s="435"/>
      <c r="J33" s="435"/>
      <c r="K33" s="435"/>
      <c r="L33" s="435"/>
      <c r="M33" s="435"/>
      <c r="N33" s="435"/>
      <c r="O33" s="435"/>
      <c r="P33" s="435"/>
      <c r="Q33" s="435"/>
      <c r="R33" s="435"/>
      <c r="S33" s="435"/>
      <c r="T33" s="203"/>
      <c r="U33" s="470" t="s">
        <v>202</v>
      </c>
      <c r="V33" s="470"/>
      <c r="W33" s="435" t="s">
        <v>201</v>
      </c>
      <c r="X33" s="435"/>
      <c r="Y33" s="435"/>
      <c r="Z33" s="435"/>
      <c r="AA33" s="435"/>
      <c r="AB33" s="435"/>
      <c r="AC33" s="435"/>
      <c r="AD33" s="435"/>
      <c r="AE33" s="435"/>
      <c r="AF33" s="435"/>
      <c r="AG33" s="435"/>
      <c r="AH33" s="435"/>
      <c r="AI33" s="435"/>
      <c r="AJ33" s="435"/>
      <c r="AK33" s="435"/>
      <c r="AL33" s="203"/>
      <c r="AM33" s="470" t="s">
        <v>200</v>
      </c>
      <c r="AN33" s="470"/>
      <c r="AO33" s="435" t="s">
        <v>203</v>
      </c>
      <c r="AP33" s="435"/>
      <c r="AQ33" s="435"/>
      <c r="AR33" s="435"/>
      <c r="AS33" s="435"/>
      <c r="AT33" s="435"/>
      <c r="AU33" s="435"/>
      <c r="AV33" s="435"/>
      <c r="AW33" s="435"/>
      <c r="AX33" s="435"/>
      <c r="AY33" s="435"/>
      <c r="AZ33" s="435"/>
      <c r="BA33" s="435"/>
      <c r="BB33" s="435"/>
      <c r="BC33" s="435"/>
      <c r="BD33" s="204"/>
      <c r="BE33" s="435" t="s">
        <v>204</v>
      </c>
      <c r="BF33" s="435"/>
      <c r="BG33" s="435" t="s">
        <v>205</v>
      </c>
      <c r="BH33" s="435"/>
      <c r="BI33" s="435"/>
      <c r="BJ33" s="435"/>
      <c r="BK33" s="435"/>
      <c r="BL33" s="435"/>
      <c r="BM33" s="435"/>
      <c r="BN33" s="435"/>
      <c r="BO33" s="435"/>
      <c r="BP33" s="435"/>
      <c r="BQ33" s="435"/>
      <c r="BR33" s="435"/>
      <c r="BS33" s="435"/>
      <c r="BT33" s="435"/>
      <c r="BU33" s="435"/>
      <c r="BV33" s="204"/>
      <c r="BW33" s="470" t="s">
        <v>204</v>
      </c>
      <c r="BX33" s="470"/>
      <c r="BY33" s="435" t="s">
        <v>206</v>
      </c>
      <c r="BZ33" s="435"/>
      <c r="CA33" s="435"/>
      <c r="CB33" s="435"/>
      <c r="CC33" s="435"/>
      <c r="CD33" s="435"/>
      <c r="CE33" s="435"/>
      <c r="CF33" s="435"/>
      <c r="CG33" s="435"/>
      <c r="CH33" s="435"/>
      <c r="CI33" s="435"/>
      <c r="CJ33" s="435"/>
      <c r="CK33" s="435"/>
      <c r="CL33" s="435"/>
      <c r="CM33" s="435"/>
      <c r="CN33" s="203"/>
      <c r="CO33" s="470" t="s">
        <v>200</v>
      </c>
      <c r="CP33" s="470"/>
      <c r="CQ33" s="435" t="s">
        <v>207</v>
      </c>
      <c r="CR33" s="435"/>
      <c r="CS33" s="435"/>
      <c r="CT33" s="435"/>
      <c r="CU33" s="435"/>
      <c r="CV33" s="435"/>
      <c r="CW33" s="435"/>
      <c r="CX33" s="435"/>
      <c r="CY33" s="435"/>
      <c r="CZ33" s="435"/>
      <c r="DA33" s="435"/>
      <c r="DB33" s="435"/>
      <c r="DC33" s="435"/>
      <c r="DD33" s="435"/>
      <c r="DE33" s="435"/>
      <c r="DF33" s="203"/>
      <c r="DG33" s="635" t="s">
        <v>208</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国民健康保険特別会計（事業勘定）</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8"/>
      <c r="BE34" s="636">
        <f>IF(BG34="","",MAX(C34:D43,U34:V43,AM34:AN43)+1)</f>
        <v>10</v>
      </c>
      <c r="BF34" s="636"/>
      <c r="BG34" s="637" t="str">
        <f>IF('各会計、関係団体の財政状況及び健全化判断比率'!B35="","",'各会計、関係団体の財政状況及び健全化判断比率'!B35)</f>
        <v>簡易水道特別会計</v>
      </c>
      <c r="BH34" s="637"/>
      <c r="BI34" s="637"/>
      <c r="BJ34" s="637"/>
      <c r="BK34" s="637"/>
      <c r="BL34" s="637"/>
      <c r="BM34" s="637"/>
      <c r="BN34" s="637"/>
      <c r="BO34" s="637"/>
      <c r="BP34" s="637"/>
      <c r="BQ34" s="637"/>
      <c r="BR34" s="637"/>
      <c r="BS34" s="637"/>
      <c r="BT34" s="637"/>
      <c r="BU34" s="637"/>
      <c r="BV34" s="178"/>
      <c r="BW34" s="636">
        <f>IF(BY34="","",MAX(C34:D43,U34:V43,AM34:AN43,BE34:BF43)+1)</f>
        <v>12</v>
      </c>
      <c r="BX34" s="636"/>
      <c r="BY34" s="637" t="str">
        <f>IF('各会計、関係団体の財政状況及び健全化判断比率'!B68="","",'各会計、関係団体の財政状況及び健全化判断比率'!B68)</f>
        <v>久留米市外三市町高等学校組合</v>
      </c>
      <c r="BZ34" s="637"/>
      <c r="CA34" s="637"/>
      <c r="CB34" s="637"/>
      <c r="CC34" s="637"/>
      <c r="CD34" s="637"/>
      <c r="CE34" s="637"/>
      <c r="CF34" s="637"/>
      <c r="CG34" s="637"/>
      <c r="CH34" s="637"/>
      <c r="CI34" s="637"/>
      <c r="CJ34" s="637"/>
      <c r="CK34" s="637"/>
      <c r="CL34" s="637"/>
      <c r="CM34" s="637"/>
      <c r="CN34" s="178"/>
      <c r="CO34" s="636">
        <f>IF(CQ34="","",MAX(C34:D43,U34:V43,AM34:AN43,BE34:BF43,BW34:BX43)+1)</f>
        <v>22</v>
      </c>
      <c r="CP34" s="636"/>
      <c r="CQ34" s="637" t="str">
        <f>IF('各会計、関係団体の財政状況及び健全化判断比率'!BS7="","",'各会計、関係団体の財政状況及び健全化判断比率'!BS7)</f>
        <v>甘木鉄道</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住宅新築資金等貸付特別会計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国民健康保険特別会計（直営診療施設勘定）</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IF('各会計、関係団体の財政状況及び健全化判断比率'!B33="","",'各会計、関係団体の財政状況及び健全化判断比率'!B33)</f>
        <v>工業用水道事業会計</v>
      </c>
      <c r="AP35" s="637"/>
      <c r="AQ35" s="637"/>
      <c r="AR35" s="637"/>
      <c r="AS35" s="637"/>
      <c r="AT35" s="637"/>
      <c r="AU35" s="637"/>
      <c r="AV35" s="637"/>
      <c r="AW35" s="637"/>
      <c r="AX35" s="637"/>
      <c r="AY35" s="637"/>
      <c r="AZ35" s="637"/>
      <c r="BA35" s="637"/>
      <c r="BB35" s="637"/>
      <c r="BC35" s="637"/>
      <c r="BD35" s="178"/>
      <c r="BE35" s="636">
        <f t="shared" ref="BE35:BE43" si="1">IF(BG35="","",BE34+1)</f>
        <v>11</v>
      </c>
      <c r="BF35" s="636"/>
      <c r="BG35" s="637" t="str">
        <f>IF('各会計、関係団体の財政状況及び健全化判断比率'!B36="","",'各会計、関係団体の財政状況及び健全化判断比率'!B36)</f>
        <v>工業用地造成事業特別会計</v>
      </c>
      <c r="BH35" s="637"/>
      <c r="BI35" s="637"/>
      <c r="BJ35" s="637"/>
      <c r="BK35" s="637"/>
      <c r="BL35" s="637"/>
      <c r="BM35" s="637"/>
      <c r="BN35" s="637"/>
      <c r="BO35" s="637"/>
      <c r="BP35" s="637"/>
      <c r="BQ35" s="637"/>
      <c r="BR35" s="637"/>
      <c r="BS35" s="637"/>
      <c r="BT35" s="637"/>
      <c r="BU35" s="637"/>
      <c r="BV35" s="178"/>
      <c r="BW35" s="636">
        <f t="shared" ref="BW35:BW43" si="2">IF(BY35="","",BW34+1)</f>
        <v>13</v>
      </c>
      <c r="BX35" s="636"/>
      <c r="BY35" s="637" t="str">
        <f>IF('各会計、関係団体の財政状況及び健全化判断比率'!B69="","",'各会計、関係団体の財政状況及び健全化判断比率'!B69)</f>
        <v>福岡県市町村消防団員等公務災害補償組合</v>
      </c>
      <c r="BZ35" s="637"/>
      <c r="CA35" s="637"/>
      <c r="CB35" s="637"/>
      <c r="CC35" s="637"/>
      <c r="CD35" s="637"/>
      <c r="CE35" s="637"/>
      <c r="CF35" s="637"/>
      <c r="CG35" s="637"/>
      <c r="CH35" s="637"/>
      <c r="CI35" s="637"/>
      <c r="CJ35" s="637"/>
      <c r="CK35" s="637"/>
      <c r="CL35" s="637"/>
      <c r="CM35" s="637"/>
      <c r="CN35" s="178"/>
      <c r="CO35" s="636">
        <f t="shared" ref="CO35:CO43" si="3">IF(CQ35="","",CO34+1)</f>
        <v>23</v>
      </c>
      <c r="CP35" s="636"/>
      <c r="CQ35" s="637" t="str">
        <f>IF('各会計、関係団体の財政状況及び健全化判断比率'!BS8="","",'各会計、関係団体の財政状況及び健全化判断比率'!BS8)</f>
        <v>あまぎ水の文化村</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f t="shared" si="0"/>
        <v>9</v>
      </c>
      <c r="AN36" s="636"/>
      <c r="AO36" s="637" t="str">
        <f>IF('各会計、関係団体の財政状況及び健全化判断比率'!B34="","",'各会計、関係団体の財政状況及び健全化判断比率'!B34)</f>
        <v>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14</v>
      </c>
      <c r="BX36" s="636"/>
      <c r="BY36" s="637" t="str">
        <f>IF('各会計、関係団体の財政状況及び健全化判断比率'!B70="","",'各会計、関係団体の財政状況及び健全化判断比率'!B70)</f>
        <v>福岡県市町村職員退職手当組合（一般会計）</v>
      </c>
      <c r="BZ36" s="637"/>
      <c r="CA36" s="637"/>
      <c r="CB36" s="637"/>
      <c r="CC36" s="637"/>
      <c r="CD36" s="637"/>
      <c r="CE36" s="637"/>
      <c r="CF36" s="637"/>
      <c r="CG36" s="637"/>
      <c r="CH36" s="637"/>
      <c r="CI36" s="637"/>
      <c r="CJ36" s="637"/>
      <c r="CK36" s="637"/>
      <c r="CL36" s="637"/>
      <c r="CM36" s="637"/>
      <c r="CN36" s="178"/>
      <c r="CO36" s="636">
        <f t="shared" si="3"/>
        <v>24</v>
      </c>
      <c r="CP36" s="636"/>
      <c r="CQ36" s="637" t="str">
        <f>IF('各会計、関係団体の財政状況及び健全化判断比率'!BS9="","",'各会計、関係団体の財政状況及び健全化判断比率'!BS9)</f>
        <v>ガマダス</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介護保険特別会計（保険事業勘定）</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15</v>
      </c>
      <c r="BX37" s="636"/>
      <c r="BY37" s="637" t="str">
        <f>IF('各会計、関係団体の財政状況及び健全化判断比率'!B71="","",'各会計、関係団体の財政状況及び健全化判断比率'!B71)</f>
        <v>福岡県市町村職員退職手当組合（基金特別会計）</v>
      </c>
      <c r="BZ37" s="637"/>
      <c r="CA37" s="637"/>
      <c r="CB37" s="637"/>
      <c r="CC37" s="637"/>
      <c r="CD37" s="637"/>
      <c r="CE37" s="637"/>
      <c r="CF37" s="637"/>
      <c r="CG37" s="637"/>
      <c r="CH37" s="637"/>
      <c r="CI37" s="637"/>
      <c r="CJ37" s="637"/>
      <c r="CK37" s="637"/>
      <c r="CL37" s="637"/>
      <c r="CM37" s="637"/>
      <c r="CN37" s="178"/>
      <c r="CO37" s="636">
        <f t="shared" si="3"/>
        <v>25</v>
      </c>
      <c r="CP37" s="636"/>
      <c r="CQ37" s="637" t="str">
        <f>IF('各会計、関係団体の財政状況及び健全化判断比率'!BS10="","",'各会計、関係団体の財政状況及び健全化判断比率'!BS10)</f>
        <v>三連水車の里あさくら</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16</v>
      </c>
      <c r="BX38" s="636"/>
      <c r="BY38" s="637" t="str">
        <f>IF('各会計、関係団体の財政状況及び健全化判断比率'!B72="","",'各会計、関係団体の財政状況及び健全化判断比率'!B72)</f>
        <v>福岡県南広域水道企業団</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17</v>
      </c>
      <c r="BX39" s="636"/>
      <c r="BY39" s="637" t="str">
        <f>IF('各会計、関係団体の財政状況及び健全化判断比率'!B73="","",'各会計、関係団体の財政状況及び健全化判断比率'!B73)</f>
        <v>甘木・朝倉広域市町村圏事務組合（一般会計）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18</v>
      </c>
      <c r="BX40" s="636"/>
      <c r="BY40" s="637" t="str">
        <f>IF('各会計、関係団体の財政状況及び健全化判断比率'!B74="","",'各会計、関係団体の財政状況及び健全化判断比率'!B74)</f>
        <v>甘木・朝倉広域市町村圏事務組合（消防特別会計）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19</v>
      </c>
      <c r="BX41" s="636"/>
      <c r="BY41" s="637" t="str">
        <f>IF('各会計、関係団体の財政状況及び健全化判断比率'!B75="","",'各会計、関係団体の財政状況及び健全化判断比率'!B75)</f>
        <v>甘木・朝倉・三井環境施設組合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20</v>
      </c>
      <c r="BX42" s="636"/>
      <c r="BY42" s="637" t="str">
        <f>IF('各会計、関係団体の財政状況及び健全化判断比率'!B76="","",'各会計、関係団体の財政状況及び健全化判断比率'!B76)</f>
        <v>福岡県自治振興組合（一般会計）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21</v>
      </c>
      <c r="BX43" s="636"/>
      <c r="BY43" s="637" t="str">
        <f>IF('各会計、関係団体の財政状況及び健全化判断比率'!B77="","",'各会計、関係団体の財政状況及び健全化判断比率'!B77)</f>
        <v>福岡県自治振興組合（公文書館事業特別会計）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209</v>
      </c>
      <c r="E46" s="639" t="s">
        <v>210</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211</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212</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213</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214</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215</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216</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620</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P37" sqref="P37"/>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532</v>
      </c>
      <c r="G33" s="29" t="s">
        <v>533</v>
      </c>
      <c r="H33" s="29" t="s">
        <v>534</v>
      </c>
      <c r="I33" s="29" t="s">
        <v>535</v>
      </c>
      <c r="J33" s="30" t="s">
        <v>536</v>
      </c>
      <c r="K33" s="22"/>
      <c r="L33" s="22"/>
      <c r="M33" s="22"/>
      <c r="N33" s="22"/>
      <c r="O33" s="22"/>
      <c r="P33" s="22"/>
    </row>
    <row r="34" spans="1:16" ht="39" customHeight="1">
      <c r="A34" s="22"/>
      <c r="B34" s="31"/>
      <c r="C34" s="1215" t="s">
        <v>538</v>
      </c>
      <c r="D34" s="1215"/>
      <c r="E34" s="1216"/>
      <c r="F34" s="32">
        <v>7.68</v>
      </c>
      <c r="G34" s="33">
        <v>8.4600000000000009</v>
      </c>
      <c r="H34" s="33">
        <v>9.15</v>
      </c>
      <c r="I34" s="33">
        <v>8.84</v>
      </c>
      <c r="J34" s="34">
        <v>8.65</v>
      </c>
      <c r="K34" s="22"/>
      <c r="L34" s="22"/>
      <c r="M34" s="22"/>
      <c r="N34" s="22"/>
      <c r="O34" s="22"/>
      <c r="P34" s="22"/>
    </row>
    <row r="35" spans="1:16" ht="39" customHeight="1">
      <c r="A35" s="22"/>
      <c r="B35" s="35"/>
      <c r="C35" s="1209" t="s">
        <v>539</v>
      </c>
      <c r="D35" s="1210"/>
      <c r="E35" s="1211"/>
      <c r="F35" s="36">
        <v>5.54</v>
      </c>
      <c r="G35" s="37">
        <v>6.67</v>
      </c>
      <c r="H35" s="37">
        <v>6.65</v>
      </c>
      <c r="I35" s="37">
        <v>6.21</v>
      </c>
      <c r="J35" s="38">
        <v>5.97</v>
      </c>
      <c r="K35" s="22"/>
      <c r="L35" s="22"/>
      <c r="M35" s="22"/>
      <c r="N35" s="22"/>
      <c r="O35" s="22"/>
      <c r="P35" s="22"/>
    </row>
    <row r="36" spans="1:16" ht="39" customHeight="1">
      <c r="A36" s="22"/>
      <c r="B36" s="35"/>
      <c r="C36" s="1209" t="s">
        <v>540</v>
      </c>
      <c r="D36" s="1210"/>
      <c r="E36" s="1211"/>
      <c r="F36" s="36">
        <v>4.53</v>
      </c>
      <c r="G36" s="37">
        <v>4.91</v>
      </c>
      <c r="H36" s="37">
        <v>4.5</v>
      </c>
      <c r="I36" s="37">
        <v>4.3099999999999996</v>
      </c>
      <c r="J36" s="38">
        <v>4.2300000000000004</v>
      </c>
      <c r="K36" s="22"/>
      <c r="L36" s="22"/>
      <c r="M36" s="22"/>
      <c r="N36" s="22"/>
      <c r="O36" s="22"/>
      <c r="P36" s="22"/>
    </row>
    <row r="37" spans="1:16" ht="39" customHeight="1">
      <c r="A37" s="22"/>
      <c r="B37" s="35"/>
      <c r="C37" s="1209" t="s">
        <v>541</v>
      </c>
      <c r="D37" s="1210"/>
      <c r="E37" s="1211"/>
      <c r="F37" s="36">
        <v>0</v>
      </c>
      <c r="G37" s="37">
        <v>0.76</v>
      </c>
      <c r="H37" s="37">
        <v>0.78</v>
      </c>
      <c r="I37" s="37">
        <v>0.73</v>
      </c>
      <c r="J37" s="38">
        <v>1.25</v>
      </c>
      <c r="K37" s="22"/>
      <c r="L37" s="22"/>
      <c r="M37" s="22"/>
      <c r="N37" s="22"/>
      <c r="O37" s="22"/>
      <c r="P37" s="22"/>
    </row>
    <row r="38" spans="1:16" ht="39" customHeight="1">
      <c r="A38" s="22"/>
      <c r="B38" s="35"/>
      <c r="C38" s="1209" t="s">
        <v>542</v>
      </c>
      <c r="D38" s="1210"/>
      <c r="E38" s="1211"/>
      <c r="F38" s="36">
        <v>0</v>
      </c>
      <c r="G38" s="37">
        <v>0.78</v>
      </c>
      <c r="H38" s="37">
        <v>0.69</v>
      </c>
      <c r="I38" s="37">
        <v>0.86</v>
      </c>
      <c r="J38" s="38">
        <v>1.18</v>
      </c>
      <c r="K38" s="22"/>
      <c r="L38" s="22"/>
      <c r="M38" s="22"/>
      <c r="N38" s="22"/>
      <c r="O38" s="22"/>
      <c r="P38" s="22"/>
    </row>
    <row r="39" spans="1:16" ht="39" customHeight="1">
      <c r="A39" s="22"/>
      <c r="B39" s="35"/>
      <c r="C39" s="1209" t="s">
        <v>543</v>
      </c>
      <c r="D39" s="1210"/>
      <c r="E39" s="1211"/>
      <c r="F39" s="36" t="s">
        <v>544</v>
      </c>
      <c r="G39" s="37" t="s">
        <v>545</v>
      </c>
      <c r="H39" s="37" t="s">
        <v>546</v>
      </c>
      <c r="I39" s="37">
        <v>0.47</v>
      </c>
      <c r="J39" s="38">
        <v>1.08</v>
      </c>
      <c r="K39" s="22"/>
      <c r="L39" s="22"/>
      <c r="M39" s="22"/>
      <c r="N39" s="22"/>
      <c r="O39" s="22"/>
      <c r="P39" s="22"/>
    </row>
    <row r="40" spans="1:16" ht="39" customHeight="1">
      <c r="A40" s="22"/>
      <c r="B40" s="35"/>
      <c r="C40" s="1209" t="s">
        <v>547</v>
      </c>
      <c r="D40" s="1210"/>
      <c r="E40" s="1211"/>
      <c r="F40" s="36">
        <v>0.15</v>
      </c>
      <c r="G40" s="37">
        <v>0.17</v>
      </c>
      <c r="H40" s="37">
        <v>0.18</v>
      </c>
      <c r="I40" s="37">
        <v>0.16</v>
      </c>
      <c r="J40" s="38">
        <v>0.17</v>
      </c>
      <c r="K40" s="22"/>
      <c r="L40" s="22"/>
      <c r="M40" s="22"/>
      <c r="N40" s="22"/>
      <c r="O40" s="22"/>
      <c r="P40" s="22"/>
    </row>
    <row r="41" spans="1:16" ht="39" customHeight="1">
      <c r="A41" s="22"/>
      <c r="B41" s="35"/>
      <c r="C41" s="1209" t="s">
        <v>548</v>
      </c>
      <c r="D41" s="1210"/>
      <c r="E41" s="1211"/>
      <c r="F41" s="36">
        <v>0.06</v>
      </c>
      <c r="G41" s="37">
        <v>0.08</v>
      </c>
      <c r="H41" s="37">
        <v>0.04</v>
      </c>
      <c r="I41" s="37">
        <v>0.05</v>
      </c>
      <c r="J41" s="38">
        <v>0.13</v>
      </c>
      <c r="K41" s="22"/>
      <c r="L41" s="22"/>
      <c r="M41" s="22"/>
      <c r="N41" s="22"/>
      <c r="O41" s="22"/>
      <c r="P41" s="22"/>
    </row>
    <row r="42" spans="1:16" ht="39" customHeight="1">
      <c r="A42" s="22"/>
      <c r="B42" s="39"/>
      <c r="C42" s="1209" t="s">
        <v>549</v>
      </c>
      <c r="D42" s="1210"/>
      <c r="E42" s="1211"/>
      <c r="F42" s="36" t="s">
        <v>505</v>
      </c>
      <c r="G42" s="37" t="s">
        <v>505</v>
      </c>
      <c r="H42" s="37" t="s">
        <v>505</v>
      </c>
      <c r="I42" s="37" t="s">
        <v>505</v>
      </c>
      <c r="J42" s="38" t="s">
        <v>505</v>
      </c>
      <c r="K42" s="22"/>
      <c r="L42" s="22"/>
      <c r="M42" s="22"/>
      <c r="N42" s="22"/>
      <c r="O42" s="22"/>
      <c r="P42" s="22"/>
    </row>
    <row r="43" spans="1:16" ht="39" customHeight="1" thickBot="1">
      <c r="A43" s="22"/>
      <c r="B43" s="40"/>
      <c r="C43" s="1212" t="s">
        <v>550</v>
      </c>
      <c r="D43" s="1213"/>
      <c r="E43" s="1214"/>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maqrfe0HADapnIm7B/rDV3LFntaUnRh53rQjbj31fVlZHJz3irD6hyn0uM3pcwdUBysLBcZ1cScbuDHzGActKw==" saltValue="EeYOSDXvx/5Er0Nq86c4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c r="A45" s="48"/>
      <c r="B45" s="1217" t="s">
        <v>10</v>
      </c>
      <c r="C45" s="1218"/>
      <c r="D45" s="58"/>
      <c r="E45" s="1223" t="s">
        <v>11</v>
      </c>
      <c r="F45" s="1223"/>
      <c r="G45" s="1223"/>
      <c r="H45" s="1223"/>
      <c r="I45" s="1223"/>
      <c r="J45" s="1224"/>
      <c r="K45" s="59">
        <v>2639</v>
      </c>
      <c r="L45" s="60">
        <v>2714</v>
      </c>
      <c r="M45" s="60">
        <v>2899</v>
      </c>
      <c r="N45" s="60">
        <v>3050</v>
      </c>
      <c r="O45" s="61">
        <v>2991</v>
      </c>
      <c r="P45" s="48"/>
      <c r="Q45" s="48"/>
      <c r="R45" s="48"/>
      <c r="S45" s="48"/>
      <c r="T45" s="48"/>
      <c r="U45" s="48"/>
    </row>
    <row r="46" spans="1:21" ht="30.75" customHeight="1">
      <c r="A46" s="48"/>
      <c r="B46" s="1219"/>
      <c r="C46" s="1220"/>
      <c r="D46" s="62"/>
      <c r="E46" s="1225" t="s">
        <v>12</v>
      </c>
      <c r="F46" s="1225"/>
      <c r="G46" s="1225"/>
      <c r="H46" s="1225"/>
      <c r="I46" s="1225"/>
      <c r="J46" s="1226"/>
      <c r="K46" s="63" t="s">
        <v>505</v>
      </c>
      <c r="L46" s="64" t="s">
        <v>505</v>
      </c>
      <c r="M46" s="64" t="s">
        <v>505</v>
      </c>
      <c r="N46" s="64" t="s">
        <v>505</v>
      </c>
      <c r="O46" s="65" t="s">
        <v>505</v>
      </c>
      <c r="P46" s="48"/>
      <c r="Q46" s="48"/>
      <c r="R46" s="48"/>
      <c r="S46" s="48"/>
      <c r="T46" s="48"/>
      <c r="U46" s="48"/>
    </row>
    <row r="47" spans="1:21" ht="30.75" customHeight="1">
      <c r="A47" s="48"/>
      <c r="B47" s="1219"/>
      <c r="C47" s="1220"/>
      <c r="D47" s="62"/>
      <c r="E47" s="1225" t="s">
        <v>13</v>
      </c>
      <c r="F47" s="1225"/>
      <c r="G47" s="1225"/>
      <c r="H47" s="1225"/>
      <c r="I47" s="1225"/>
      <c r="J47" s="1226"/>
      <c r="K47" s="63" t="s">
        <v>505</v>
      </c>
      <c r="L47" s="64" t="s">
        <v>505</v>
      </c>
      <c r="M47" s="64" t="s">
        <v>505</v>
      </c>
      <c r="N47" s="64" t="s">
        <v>505</v>
      </c>
      <c r="O47" s="65" t="s">
        <v>505</v>
      </c>
      <c r="P47" s="48"/>
      <c r="Q47" s="48"/>
      <c r="R47" s="48"/>
      <c r="S47" s="48"/>
      <c r="T47" s="48"/>
      <c r="U47" s="48"/>
    </row>
    <row r="48" spans="1:21" ht="30.75" customHeight="1">
      <c r="A48" s="48"/>
      <c r="B48" s="1219"/>
      <c r="C48" s="1220"/>
      <c r="D48" s="62"/>
      <c r="E48" s="1225" t="s">
        <v>14</v>
      </c>
      <c r="F48" s="1225"/>
      <c r="G48" s="1225"/>
      <c r="H48" s="1225"/>
      <c r="I48" s="1225"/>
      <c r="J48" s="1226"/>
      <c r="K48" s="63">
        <v>797</v>
      </c>
      <c r="L48" s="64">
        <v>945</v>
      </c>
      <c r="M48" s="64">
        <v>906</v>
      </c>
      <c r="N48" s="64">
        <v>908</v>
      </c>
      <c r="O48" s="65">
        <v>958</v>
      </c>
      <c r="P48" s="48"/>
      <c r="Q48" s="48"/>
      <c r="R48" s="48"/>
      <c r="S48" s="48"/>
      <c r="T48" s="48"/>
      <c r="U48" s="48"/>
    </row>
    <row r="49" spans="1:21" ht="30.75" customHeight="1">
      <c r="A49" s="48"/>
      <c r="B49" s="1219"/>
      <c r="C49" s="1220"/>
      <c r="D49" s="62"/>
      <c r="E49" s="1225" t="s">
        <v>15</v>
      </c>
      <c r="F49" s="1225"/>
      <c r="G49" s="1225"/>
      <c r="H49" s="1225"/>
      <c r="I49" s="1225"/>
      <c r="J49" s="1226"/>
      <c r="K49" s="63">
        <v>88</v>
      </c>
      <c r="L49" s="64">
        <v>0</v>
      </c>
      <c r="M49" s="64">
        <v>1</v>
      </c>
      <c r="N49" s="64">
        <v>1</v>
      </c>
      <c r="O49" s="65">
        <v>1</v>
      </c>
      <c r="P49" s="48"/>
      <c r="Q49" s="48"/>
      <c r="R49" s="48"/>
      <c r="S49" s="48"/>
      <c r="T49" s="48"/>
      <c r="U49" s="48"/>
    </row>
    <row r="50" spans="1:21" ht="30.75" customHeight="1">
      <c r="A50" s="48"/>
      <c r="B50" s="1219"/>
      <c r="C50" s="1220"/>
      <c r="D50" s="62"/>
      <c r="E50" s="1225" t="s">
        <v>16</v>
      </c>
      <c r="F50" s="1225"/>
      <c r="G50" s="1225"/>
      <c r="H50" s="1225"/>
      <c r="I50" s="1225"/>
      <c r="J50" s="1226"/>
      <c r="K50" s="63">
        <v>118</v>
      </c>
      <c r="L50" s="64">
        <v>82</v>
      </c>
      <c r="M50" s="64">
        <v>116</v>
      </c>
      <c r="N50" s="64">
        <v>155</v>
      </c>
      <c r="O50" s="65">
        <v>169</v>
      </c>
      <c r="P50" s="48"/>
      <c r="Q50" s="48"/>
      <c r="R50" s="48"/>
      <c r="S50" s="48"/>
      <c r="T50" s="48"/>
      <c r="U50" s="48"/>
    </row>
    <row r="51" spans="1:21" ht="30.75" customHeight="1">
      <c r="A51" s="48"/>
      <c r="B51" s="1221"/>
      <c r="C51" s="1222"/>
      <c r="D51" s="66"/>
      <c r="E51" s="1225" t="s">
        <v>17</v>
      </c>
      <c r="F51" s="1225"/>
      <c r="G51" s="1225"/>
      <c r="H51" s="1225"/>
      <c r="I51" s="1225"/>
      <c r="J51" s="1226"/>
      <c r="K51" s="63" t="s">
        <v>505</v>
      </c>
      <c r="L51" s="64" t="s">
        <v>505</v>
      </c>
      <c r="M51" s="64" t="s">
        <v>505</v>
      </c>
      <c r="N51" s="64" t="s">
        <v>505</v>
      </c>
      <c r="O51" s="65" t="s">
        <v>505</v>
      </c>
      <c r="P51" s="48"/>
      <c r="Q51" s="48"/>
      <c r="R51" s="48"/>
      <c r="S51" s="48"/>
      <c r="T51" s="48"/>
      <c r="U51" s="48"/>
    </row>
    <row r="52" spans="1:21" ht="30.75" customHeight="1">
      <c r="A52" s="48"/>
      <c r="B52" s="1227" t="s">
        <v>18</v>
      </c>
      <c r="C52" s="1228"/>
      <c r="D52" s="66"/>
      <c r="E52" s="1225" t="s">
        <v>19</v>
      </c>
      <c r="F52" s="1225"/>
      <c r="G52" s="1225"/>
      <c r="H52" s="1225"/>
      <c r="I52" s="1225"/>
      <c r="J52" s="1226"/>
      <c r="K52" s="63">
        <v>2706</v>
      </c>
      <c r="L52" s="64">
        <v>2688</v>
      </c>
      <c r="M52" s="64">
        <v>2647</v>
      </c>
      <c r="N52" s="64">
        <v>2952</v>
      </c>
      <c r="O52" s="65">
        <v>3095</v>
      </c>
      <c r="P52" s="48"/>
      <c r="Q52" s="48"/>
      <c r="R52" s="48"/>
      <c r="S52" s="48"/>
      <c r="T52" s="48"/>
      <c r="U52" s="48"/>
    </row>
    <row r="53" spans="1:21" ht="30.75" customHeight="1" thickBot="1">
      <c r="A53" s="48"/>
      <c r="B53" s="1229" t="s">
        <v>20</v>
      </c>
      <c r="C53" s="1230"/>
      <c r="D53" s="67"/>
      <c r="E53" s="1231" t="s">
        <v>21</v>
      </c>
      <c r="F53" s="1231"/>
      <c r="G53" s="1231"/>
      <c r="H53" s="1231"/>
      <c r="I53" s="1231"/>
      <c r="J53" s="1232"/>
      <c r="K53" s="68">
        <v>936</v>
      </c>
      <c r="L53" s="69">
        <v>1053</v>
      </c>
      <c r="M53" s="69">
        <v>1275</v>
      </c>
      <c r="N53" s="69">
        <v>1162</v>
      </c>
      <c r="O53" s="70">
        <v>1024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551</v>
      </c>
      <c r="P55" s="48"/>
      <c r="Q55" s="48"/>
      <c r="R55" s="48"/>
      <c r="S55" s="48"/>
      <c r="T55" s="48"/>
      <c r="U55" s="48"/>
    </row>
    <row r="56" spans="1:21" ht="31.5" customHeight="1" thickBot="1">
      <c r="A56" s="48"/>
      <c r="B56" s="76"/>
      <c r="C56" s="77"/>
      <c r="D56" s="77"/>
      <c r="E56" s="78"/>
      <c r="F56" s="78"/>
      <c r="G56" s="78"/>
      <c r="H56" s="78"/>
      <c r="I56" s="78"/>
      <c r="J56" s="79" t="s">
        <v>2</v>
      </c>
      <c r="K56" s="80" t="s">
        <v>552</v>
      </c>
      <c r="L56" s="81" t="s">
        <v>553</v>
      </c>
      <c r="M56" s="81" t="s">
        <v>554</v>
      </c>
      <c r="N56" s="81" t="s">
        <v>555</v>
      </c>
      <c r="O56" s="82" t="s">
        <v>556</v>
      </c>
      <c r="P56" s="48"/>
      <c r="Q56" s="48"/>
      <c r="R56" s="48"/>
      <c r="S56" s="48"/>
      <c r="T56" s="48"/>
      <c r="U56" s="48"/>
    </row>
    <row r="57" spans="1:21" ht="31.5" customHeight="1">
      <c r="B57" s="1233" t="s">
        <v>24</v>
      </c>
      <c r="C57" s="1234"/>
      <c r="D57" s="1237" t="s">
        <v>25</v>
      </c>
      <c r="E57" s="1238"/>
      <c r="F57" s="1238"/>
      <c r="G57" s="1238"/>
      <c r="H57" s="1238"/>
      <c r="I57" s="1238"/>
      <c r="J57" s="1239"/>
      <c r="K57" s="83"/>
      <c r="L57" s="84"/>
      <c r="M57" s="84"/>
      <c r="N57" s="84"/>
      <c r="O57" s="85"/>
    </row>
    <row r="58" spans="1:21" ht="31.5" customHeight="1" thickBot="1">
      <c r="B58" s="1235"/>
      <c r="C58" s="1236"/>
      <c r="D58" s="1240" t="s">
        <v>26</v>
      </c>
      <c r="E58" s="1241"/>
      <c r="F58" s="1241"/>
      <c r="G58" s="1241"/>
      <c r="H58" s="1241"/>
      <c r="I58" s="1241"/>
      <c r="J58" s="1242"/>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fLcA4JE4jLEaBIopnAj4q6ZZUekiXvwfAVW4Ap5NzeNhcvEusGygl9sDBVdAXRJur2hlU4gB0+qSRLGJQFmlA==" saltValue="U7omSd7wPWUIAq/mOsDh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P54" sqref="P54"/>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532</v>
      </c>
      <c r="J40" s="100" t="s">
        <v>533</v>
      </c>
      <c r="K40" s="100" t="s">
        <v>534</v>
      </c>
      <c r="L40" s="100" t="s">
        <v>535</v>
      </c>
      <c r="M40" s="101" t="s">
        <v>536</v>
      </c>
    </row>
    <row r="41" spans="2:13" ht="27.75" customHeight="1">
      <c r="B41" s="1243" t="s">
        <v>29</v>
      </c>
      <c r="C41" s="1244"/>
      <c r="D41" s="102"/>
      <c r="E41" s="1249" t="s">
        <v>30</v>
      </c>
      <c r="F41" s="1249"/>
      <c r="G41" s="1249"/>
      <c r="H41" s="1250"/>
      <c r="I41" s="351">
        <v>29651</v>
      </c>
      <c r="J41" s="352">
        <v>31192</v>
      </c>
      <c r="K41" s="352">
        <v>31459</v>
      </c>
      <c r="L41" s="352">
        <v>31428</v>
      </c>
      <c r="M41" s="353">
        <v>30794</v>
      </c>
    </row>
    <row r="42" spans="2:13" ht="27.75" customHeight="1">
      <c r="B42" s="1245"/>
      <c r="C42" s="1246"/>
      <c r="D42" s="103"/>
      <c r="E42" s="1251" t="s">
        <v>31</v>
      </c>
      <c r="F42" s="1251"/>
      <c r="G42" s="1251"/>
      <c r="H42" s="1252"/>
      <c r="I42" s="354">
        <v>8</v>
      </c>
      <c r="J42" s="355">
        <v>1</v>
      </c>
      <c r="K42" s="355" t="s">
        <v>505</v>
      </c>
      <c r="L42" s="355" t="s">
        <v>505</v>
      </c>
      <c r="M42" s="356" t="s">
        <v>505</v>
      </c>
    </row>
    <row r="43" spans="2:13" ht="27.75" customHeight="1">
      <c r="B43" s="1245"/>
      <c r="C43" s="1246"/>
      <c r="D43" s="103"/>
      <c r="E43" s="1251" t="s">
        <v>32</v>
      </c>
      <c r="F43" s="1251"/>
      <c r="G43" s="1251"/>
      <c r="H43" s="1252"/>
      <c r="I43" s="354">
        <v>12667</v>
      </c>
      <c r="J43" s="355">
        <v>12576</v>
      </c>
      <c r="K43" s="355">
        <v>12124</v>
      </c>
      <c r="L43" s="355">
        <v>12172</v>
      </c>
      <c r="M43" s="356">
        <v>11872</v>
      </c>
    </row>
    <row r="44" spans="2:13" ht="27.75" customHeight="1">
      <c r="B44" s="1245"/>
      <c r="C44" s="1246"/>
      <c r="D44" s="103"/>
      <c r="E44" s="1251" t="s">
        <v>33</v>
      </c>
      <c r="F44" s="1251"/>
      <c r="G44" s="1251"/>
      <c r="H44" s="1252"/>
      <c r="I44" s="354">
        <v>475</v>
      </c>
      <c r="J44" s="355">
        <v>754</v>
      </c>
      <c r="K44" s="355">
        <v>1061</v>
      </c>
      <c r="L44" s="355">
        <v>1204</v>
      </c>
      <c r="M44" s="356">
        <v>1053</v>
      </c>
    </row>
    <row r="45" spans="2:13" ht="27.75" customHeight="1">
      <c r="B45" s="1245"/>
      <c r="C45" s="1246"/>
      <c r="D45" s="103"/>
      <c r="E45" s="1251" t="s">
        <v>34</v>
      </c>
      <c r="F45" s="1251"/>
      <c r="G45" s="1251"/>
      <c r="H45" s="1252"/>
      <c r="I45" s="354">
        <v>3558</v>
      </c>
      <c r="J45" s="355">
        <v>3208</v>
      </c>
      <c r="K45" s="355">
        <v>2819</v>
      </c>
      <c r="L45" s="355">
        <v>2611</v>
      </c>
      <c r="M45" s="356">
        <v>2386</v>
      </c>
    </row>
    <row r="46" spans="2:13" ht="27.75" customHeight="1">
      <c r="B46" s="1245"/>
      <c r="C46" s="1246"/>
      <c r="D46" s="104"/>
      <c r="E46" s="1251" t="s">
        <v>35</v>
      </c>
      <c r="F46" s="1251"/>
      <c r="G46" s="1251"/>
      <c r="H46" s="1252"/>
      <c r="I46" s="354" t="s">
        <v>505</v>
      </c>
      <c r="J46" s="355" t="s">
        <v>505</v>
      </c>
      <c r="K46" s="355" t="s">
        <v>505</v>
      </c>
      <c r="L46" s="355" t="s">
        <v>505</v>
      </c>
      <c r="M46" s="356" t="s">
        <v>505</v>
      </c>
    </row>
    <row r="47" spans="2:13" ht="27.75" customHeight="1">
      <c r="B47" s="1245"/>
      <c r="C47" s="1246"/>
      <c r="D47" s="105"/>
      <c r="E47" s="1253" t="s">
        <v>36</v>
      </c>
      <c r="F47" s="1254"/>
      <c r="G47" s="1254"/>
      <c r="H47" s="1255"/>
      <c r="I47" s="354" t="s">
        <v>505</v>
      </c>
      <c r="J47" s="355" t="s">
        <v>505</v>
      </c>
      <c r="K47" s="355" t="s">
        <v>505</v>
      </c>
      <c r="L47" s="355" t="s">
        <v>505</v>
      </c>
      <c r="M47" s="356" t="s">
        <v>505</v>
      </c>
    </row>
    <row r="48" spans="2:13" ht="27.75" customHeight="1">
      <c r="B48" s="1245"/>
      <c r="C48" s="1246"/>
      <c r="D48" s="103"/>
      <c r="E48" s="1251" t="s">
        <v>37</v>
      </c>
      <c r="F48" s="1251"/>
      <c r="G48" s="1251"/>
      <c r="H48" s="1252"/>
      <c r="I48" s="354" t="s">
        <v>505</v>
      </c>
      <c r="J48" s="355" t="s">
        <v>505</v>
      </c>
      <c r="K48" s="355" t="s">
        <v>505</v>
      </c>
      <c r="L48" s="355" t="s">
        <v>505</v>
      </c>
      <c r="M48" s="356" t="s">
        <v>505</v>
      </c>
    </row>
    <row r="49" spans="2:13" ht="27.75" customHeight="1">
      <c r="B49" s="1247"/>
      <c r="C49" s="1248"/>
      <c r="D49" s="103"/>
      <c r="E49" s="1251" t="s">
        <v>38</v>
      </c>
      <c r="F49" s="1251"/>
      <c r="G49" s="1251"/>
      <c r="H49" s="1252"/>
      <c r="I49" s="354" t="s">
        <v>505</v>
      </c>
      <c r="J49" s="355" t="s">
        <v>505</v>
      </c>
      <c r="K49" s="355" t="s">
        <v>505</v>
      </c>
      <c r="L49" s="355" t="s">
        <v>505</v>
      </c>
      <c r="M49" s="356" t="s">
        <v>505</v>
      </c>
    </row>
    <row r="50" spans="2:13" ht="27.75" customHeight="1">
      <c r="B50" s="1256" t="s">
        <v>39</v>
      </c>
      <c r="C50" s="1257"/>
      <c r="D50" s="106"/>
      <c r="E50" s="1251" t="s">
        <v>40</v>
      </c>
      <c r="F50" s="1251"/>
      <c r="G50" s="1251"/>
      <c r="H50" s="1252"/>
      <c r="I50" s="354">
        <v>13569</v>
      </c>
      <c r="J50" s="355">
        <v>14431</v>
      </c>
      <c r="K50" s="355">
        <v>15562</v>
      </c>
      <c r="L50" s="355">
        <v>16480</v>
      </c>
      <c r="M50" s="356">
        <v>17189</v>
      </c>
    </row>
    <row r="51" spans="2:13" ht="27.75" customHeight="1">
      <c r="B51" s="1245"/>
      <c r="C51" s="1246"/>
      <c r="D51" s="103"/>
      <c r="E51" s="1251" t="s">
        <v>41</v>
      </c>
      <c r="F51" s="1251"/>
      <c r="G51" s="1251"/>
      <c r="H51" s="1252"/>
      <c r="I51" s="354">
        <v>123</v>
      </c>
      <c r="J51" s="355">
        <v>111</v>
      </c>
      <c r="K51" s="355">
        <v>172</v>
      </c>
      <c r="L51" s="355">
        <v>316</v>
      </c>
      <c r="M51" s="356">
        <v>296</v>
      </c>
    </row>
    <row r="52" spans="2:13" ht="27.75" customHeight="1">
      <c r="B52" s="1247"/>
      <c r="C52" s="1248"/>
      <c r="D52" s="103"/>
      <c r="E52" s="1251" t="s">
        <v>42</v>
      </c>
      <c r="F52" s="1251"/>
      <c r="G52" s="1251"/>
      <c r="H52" s="1252"/>
      <c r="I52" s="354">
        <v>30384</v>
      </c>
      <c r="J52" s="355">
        <v>31591</v>
      </c>
      <c r="K52" s="355">
        <v>32461</v>
      </c>
      <c r="L52" s="355">
        <v>33590</v>
      </c>
      <c r="M52" s="356">
        <v>33672</v>
      </c>
    </row>
    <row r="53" spans="2:13" ht="27.75" customHeight="1" thickBot="1">
      <c r="B53" s="1258" t="s">
        <v>43</v>
      </c>
      <c r="C53" s="1259"/>
      <c r="D53" s="107"/>
      <c r="E53" s="1260" t="s">
        <v>44</v>
      </c>
      <c r="F53" s="1260"/>
      <c r="G53" s="1260"/>
      <c r="H53" s="1261"/>
      <c r="I53" s="357">
        <v>2284</v>
      </c>
      <c r="J53" s="358">
        <v>1599</v>
      </c>
      <c r="K53" s="358">
        <v>-733</v>
      </c>
      <c r="L53" s="358">
        <v>-2972</v>
      </c>
      <c r="M53" s="359">
        <v>-5052</v>
      </c>
    </row>
    <row r="54" spans="2:13" ht="27.75" customHeight="1">
      <c r="B54" s="108" t="s">
        <v>45</v>
      </c>
      <c r="C54" s="109"/>
      <c r="D54" s="109"/>
      <c r="E54" s="110"/>
      <c r="F54" s="110"/>
      <c r="G54" s="110"/>
      <c r="H54" s="110"/>
      <c r="I54" s="111"/>
      <c r="J54" s="111"/>
      <c r="K54" s="111"/>
      <c r="L54" s="111"/>
      <c r="M54" s="111"/>
    </row>
    <row r="55" spans="2:13"/>
  </sheetData>
  <sheetProtection algorithmName="SHA-512" hashValue="rrf4vyUa01woWYqP/HKmxBMRYt9SZMBncGLqtcb/75iWApVv2v18h5HIUMb0zBtGx9QsEv+8sAKQLOFMgyD2Rg==" saltValue="QZhJDQY3CjjdVNN5+1zA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534</v>
      </c>
      <c r="G54" s="116" t="s">
        <v>535</v>
      </c>
      <c r="H54" s="117" t="s">
        <v>536</v>
      </c>
    </row>
    <row r="55" spans="2:8" ht="52.5" customHeight="1">
      <c r="B55" s="118"/>
      <c r="C55" s="1270" t="s">
        <v>47</v>
      </c>
      <c r="D55" s="1270"/>
      <c r="E55" s="1271"/>
      <c r="F55" s="119">
        <v>4041</v>
      </c>
      <c r="G55" s="119">
        <v>4312</v>
      </c>
      <c r="H55" s="120">
        <v>4336</v>
      </c>
    </row>
    <row r="56" spans="2:8" ht="52.5" customHeight="1">
      <c r="B56" s="121"/>
      <c r="C56" s="1272" t="s">
        <v>48</v>
      </c>
      <c r="D56" s="1272"/>
      <c r="E56" s="1273"/>
      <c r="F56" s="122">
        <v>2792</v>
      </c>
      <c r="G56" s="122">
        <v>2802</v>
      </c>
      <c r="H56" s="123">
        <v>2569</v>
      </c>
    </row>
    <row r="57" spans="2:8" ht="53.25" customHeight="1">
      <c r="B57" s="121"/>
      <c r="C57" s="1274" t="s">
        <v>49</v>
      </c>
      <c r="D57" s="1274"/>
      <c r="E57" s="1275"/>
      <c r="F57" s="124">
        <v>10260</v>
      </c>
      <c r="G57" s="124">
        <v>10781</v>
      </c>
      <c r="H57" s="125">
        <v>11651</v>
      </c>
    </row>
    <row r="58" spans="2:8" ht="45.75" customHeight="1">
      <c r="B58" s="126"/>
      <c r="C58" s="1262" t="s">
        <v>557</v>
      </c>
      <c r="D58" s="1263"/>
      <c r="E58" s="1264"/>
      <c r="F58" s="127">
        <v>2346</v>
      </c>
      <c r="G58" s="127">
        <v>2880</v>
      </c>
      <c r="H58" s="128">
        <v>3468</v>
      </c>
    </row>
    <row r="59" spans="2:8" ht="45.75" customHeight="1">
      <c r="B59" s="126"/>
      <c r="C59" s="1262" t="s">
        <v>558</v>
      </c>
      <c r="D59" s="1263"/>
      <c r="E59" s="1264"/>
      <c r="F59" s="127">
        <v>2140</v>
      </c>
      <c r="G59" s="127">
        <v>2644</v>
      </c>
      <c r="H59" s="128">
        <v>3359</v>
      </c>
    </row>
    <row r="60" spans="2:8" ht="45.75" customHeight="1">
      <c r="B60" s="126"/>
      <c r="C60" s="1262" t="s">
        <v>559</v>
      </c>
      <c r="D60" s="1263"/>
      <c r="E60" s="1264"/>
      <c r="F60" s="127">
        <v>2139</v>
      </c>
      <c r="G60" s="127">
        <v>2102</v>
      </c>
      <c r="H60" s="128">
        <v>2109</v>
      </c>
    </row>
    <row r="61" spans="2:8" ht="45.75" customHeight="1">
      <c r="B61" s="126"/>
      <c r="C61" s="1262" t="s">
        <v>560</v>
      </c>
      <c r="D61" s="1263"/>
      <c r="E61" s="1264"/>
      <c r="F61" s="127">
        <v>731</v>
      </c>
      <c r="G61" s="127">
        <v>700</v>
      </c>
      <c r="H61" s="128">
        <v>660</v>
      </c>
    </row>
    <row r="62" spans="2:8" ht="45.75" customHeight="1" thickBot="1">
      <c r="B62" s="129"/>
      <c r="C62" s="1265" t="s">
        <v>561</v>
      </c>
      <c r="D62" s="1266"/>
      <c r="E62" s="1267"/>
      <c r="F62" s="130">
        <v>467</v>
      </c>
      <c r="G62" s="130">
        <v>449</v>
      </c>
      <c r="H62" s="131">
        <v>401</v>
      </c>
    </row>
    <row r="63" spans="2:8" ht="52.5" customHeight="1" thickBot="1">
      <c r="B63" s="132"/>
      <c r="C63" s="1268" t="s">
        <v>50</v>
      </c>
      <c r="D63" s="1268"/>
      <c r="E63" s="1269"/>
      <c r="F63" s="133">
        <v>17092</v>
      </c>
      <c r="G63" s="133">
        <v>17896</v>
      </c>
      <c r="H63" s="134">
        <v>18555</v>
      </c>
    </row>
    <row r="64" spans="2:8"/>
  </sheetData>
  <sheetProtection algorithmName="SHA-512" hashValue="4n50r9aW9MGuw9hkYXHXtkJHVRdbVxFrMGWdKvjo5fhuh7ACV8Xp8oVbr6EMge1d94ALC3C7NJtQ/PEJF7LRhA==" saltValue="5gjZjIa5T6CAlqE6mhmu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BI16" sqref="BI16"/>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621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622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8" t="s">
        <v>623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624</v>
      </c>
    </row>
    <row r="50" spans="1:109">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532</v>
      </c>
      <c r="BQ50" s="1281"/>
      <c r="BR50" s="1281"/>
      <c r="BS50" s="1281"/>
      <c r="BT50" s="1281"/>
      <c r="BU50" s="1281"/>
      <c r="BV50" s="1281"/>
      <c r="BW50" s="1281"/>
      <c r="BX50" s="1281" t="s">
        <v>533</v>
      </c>
      <c r="BY50" s="1281"/>
      <c r="BZ50" s="1281"/>
      <c r="CA50" s="1281"/>
      <c r="CB50" s="1281"/>
      <c r="CC50" s="1281"/>
      <c r="CD50" s="1281"/>
      <c r="CE50" s="1281"/>
      <c r="CF50" s="1281" t="s">
        <v>534</v>
      </c>
      <c r="CG50" s="1281"/>
      <c r="CH50" s="1281"/>
      <c r="CI50" s="1281"/>
      <c r="CJ50" s="1281"/>
      <c r="CK50" s="1281"/>
      <c r="CL50" s="1281"/>
      <c r="CM50" s="1281"/>
      <c r="CN50" s="1281" t="s">
        <v>535</v>
      </c>
      <c r="CO50" s="1281"/>
      <c r="CP50" s="1281"/>
      <c r="CQ50" s="1281"/>
      <c r="CR50" s="1281"/>
      <c r="CS50" s="1281"/>
      <c r="CT50" s="1281"/>
      <c r="CU50" s="1281"/>
      <c r="CV50" s="1281" t="s">
        <v>536</v>
      </c>
      <c r="CW50" s="1281"/>
      <c r="CX50" s="1281"/>
      <c r="CY50" s="1281"/>
      <c r="CZ50" s="1281"/>
      <c r="DA50" s="1281"/>
      <c r="DB50" s="1281"/>
      <c r="DC50" s="1281"/>
    </row>
    <row r="51" spans="1:109" ht="13.5" customHeight="1">
      <c r="B51" s="375"/>
      <c r="G51" s="1284"/>
      <c r="H51" s="1284"/>
      <c r="I51" s="1297"/>
      <c r="J51" s="1297"/>
      <c r="K51" s="1283"/>
      <c r="L51" s="1283"/>
      <c r="M51" s="1283"/>
      <c r="N51" s="1283"/>
      <c r="AM51" s="384"/>
      <c r="AN51" s="1279" t="s">
        <v>625</v>
      </c>
      <c r="AO51" s="1279"/>
      <c r="AP51" s="1279"/>
      <c r="AQ51" s="1279"/>
      <c r="AR51" s="1279"/>
      <c r="AS51" s="1279"/>
      <c r="AT51" s="1279"/>
      <c r="AU51" s="1279"/>
      <c r="AV51" s="1279"/>
      <c r="AW51" s="1279"/>
      <c r="AX51" s="1279"/>
      <c r="AY51" s="1279"/>
      <c r="AZ51" s="1279"/>
      <c r="BA51" s="1279"/>
      <c r="BB51" s="1279" t="s">
        <v>626</v>
      </c>
      <c r="BC51" s="1279"/>
      <c r="BD51" s="1279"/>
      <c r="BE51" s="1279"/>
      <c r="BF51" s="1279"/>
      <c r="BG51" s="1279"/>
      <c r="BH51" s="1279"/>
      <c r="BI51" s="1279"/>
      <c r="BJ51" s="1279"/>
      <c r="BK51" s="1279"/>
      <c r="BL51" s="1279"/>
      <c r="BM51" s="1279"/>
      <c r="BN51" s="1279"/>
      <c r="BO51" s="1279"/>
      <c r="BP51" s="1276">
        <v>18.600000000000001</v>
      </c>
      <c r="BQ51" s="1276"/>
      <c r="BR51" s="1276"/>
      <c r="BS51" s="1276"/>
      <c r="BT51" s="1276"/>
      <c r="BU51" s="1276"/>
      <c r="BV51" s="1276"/>
      <c r="BW51" s="1276"/>
      <c r="BX51" s="1276">
        <v>13</v>
      </c>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627</v>
      </c>
      <c r="BC53" s="1279"/>
      <c r="BD53" s="1279"/>
      <c r="BE53" s="1279"/>
      <c r="BF53" s="1279"/>
      <c r="BG53" s="1279"/>
      <c r="BH53" s="1279"/>
      <c r="BI53" s="1279"/>
      <c r="BJ53" s="1279"/>
      <c r="BK53" s="1279"/>
      <c r="BL53" s="1279"/>
      <c r="BM53" s="1279"/>
      <c r="BN53" s="1279"/>
      <c r="BO53" s="1279"/>
      <c r="BP53" s="1276">
        <v>59.9</v>
      </c>
      <c r="BQ53" s="1276"/>
      <c r="BR53" s="1276"/>
      <c r="BS53" s="1276"/>
      <c r="BT53" s="1276"/>
      <c r="BU53" s="1276"/>
      <c r="BV53" s="1276"/>
      <c r="BW53" s="1276"/>
      <c r="BX53" s="1276">
        <v>59.7</v>
      </c>
      <c r="BY53" s="1276"/>
      <c r="BZ53" s="1276"/>
      <c r="CA53" s="1276"/>
      <c r="CB53" s="1276"/>
      <c r="CC53" s="1276"/>
      <c r="CD53" s="1276"/>
      <c r="CE53" s="1276"/>
      <c r="CF53" s="1276">
        <v>59.7</v>
      </c>
      <c r="CG53" s="1276"/>
      <c r="CH53" s="1276"/>
      <c r="CI53" s="1276"/>
      <c r="CJ53" s="1276"/>
      <c r="CK53" s="1276"/>
      <c r="CL53" s="1276"/>
      <c r="CM53" s="1276"/>
      <c r="CN53" s="1276">
        <v>60.3</v>
      </c>
      <c r="CO53" s="1276"/>
      <c r="CP53" s="1276"/>
      <c r="CQ53" s="1276"/>
      <c r="CR53" s="1276"/>
      <c r="CS53" s="1276"/>
      <c r="CT53" s="1276"/>
      <c r="CU53" s="1276"/>
      <c r="CV53" s="1276">
        <v>61.3</v>
      </c>
      <c r="CW53" s="1276"/>
      <c r="CX53" s="1276"/>
      <c r="CY53" s="1276"/>
      <c r="CZ53" s="1276"/>
      <c r="DA53" s="1276"/>
      <c r="DB53" s="1276"/>
      <c r="DC53" s="1276"/>
    </row>
    <row r="54" spans="1:109">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3"/>
      <c r="B55" s="375"/>
      <c r="G55" s="1282"/>
      <c r="H55" s="1282"/>
      <c r="I55" s="1282"/>
      <c r="J55" s="1282"/>
      <c r="K55" s="1283"/>
      <c r="L55" s="1283"/>
      <c r="M55" s="1283"/>
      <c r="N55" s="1283"/>
      <c r="AN55" s="1281" t="s">
        <v>628</v>
      </c>
      <c r="AO55" s="1281"/>
      <c r="AP55" s="1281"/>
      <c r="AQ55" s="1281"/>
      <c r="AR55" s="1281"/>
      <c r="AS55" s="1281"/>
      <c r="AT55" s="1281"/>
      <c r="AU55" s="1281"/>
      <c r="AV55" s="1281"/>
      <c r="AW55" s="1281"/>
      <c r="AX55" s="1281"/>
      <c r="AY55" s="1281"/>
      <c r="AZ55" s="1281"/>
      <c r="BA55" s="1281"/>
      <c r="BB55" s="1279" t="s">
        <v>626</v>
      </c>
      <c r="BC55" s="1279"/>
      <c r="BD55" s="1279"/>
      <c r="BE55" s="1279"/>
      <c r="BF55" s="1279"/>
      <c r="BG55" s="1279"/>
      <c r="BH55" s="1279"/>
      <c r="BI55" s="1279"/>
      <c r="BJ55" s="1279"/>
      <c r="BK55" s="1279"/>
      <c r="BL55" s="1279"/>
      <c r="BM55" s="1279"/>
      <c r="BN55" s="1279"/>
      <c r="BO55" s="1279"/>
      <c r="BP55" s="1276">
        <v>30.2</v>
      </c>
      <c r="BQ55" s="1276"/>
      <c r="BR55" s="1276"/>
      <c r="BS55" s="1276"/>
      <c r="BT55" s="1276"/>
      <c r="BU55" s="1276"/>
      <c r="BV55" s="1276"/>
      <c r="BW55" s="1276"/>
      <c r="BX55" s="1276">
        <v>25.4</v>
      </c>
      <c r="BY55" s="1276"/>
      <c r="BZ55" s="1276"/>
      <c r="CA55" s="1276"/>
      <c r="CB55" s="1276"/>
      <c r="CC55" s="1276"/>
      <c r="CD55" s="1276"/>
      <c r="CE55" s="1276"/>
      <c r="CF55" s="1276">
        <v>23</v>
      </c>
      <c r="CG55" s="1276"/>
      <c r="CH55" s="1276"/>
      <c r="CI55" s="1276"/>
      <c r="CJ55" s="1276"/>
      <c r="CK55" s="1276"/>
      <c r="CL55" s="1276"/>
      <c r="CM55" s="1276"/>
      <c r="CN55" s="1276">
        <v>28</v>
      </c>
      <c r="CO55" s="1276"/>
      <c r="CP55" s="1276"/>
      <c r="CQ55" s="1276"/>
      <c r="CR55" s="1276"/>
      <c r="CS55" s="1276"/>
      <c r="CT55" s="1276"/>
      <c r="CU55" s="1276"/>
      <c r="CV55" s="1276">
        <v>19.2</v>
      </c>
      <c r="CW55" s="1276"/>
      <c r="CX55" s="1276"/>
      <c r="CY55" s="1276"/>
      <c r="CZ55" s="1276"/>
      <c r="DA55" s="1276"/>
      <c r="DB55" s="1276"/>
      <c r="DC55" s="1276"/>
    </row>
    <row r="56" spans="1:109">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627</v>
      </c>
      <c r="BC57" s="1279"/>
      <c r="BD57" s="1279"/>
      <c r="BE57" s="1279"/>
      <c r="BF57" s="1279"/>
      <c r="BG57" s="1279"/>
      <c r="BH57" s="1279"/>
      <c r="BI57" s="1279"/>
      <c r="BJ57" s="1279"/>
      <c r="BK57" s="1279"/>
      <c r="BL57" s="1279"/>
      <c r="BM57" s="1279"/>
      <c r="BN57" s="1279"/>
      <c r="BO57" s="1279"/>
      <c r="BP57" s="1276">
        <v>58.9</v>
      </c>
      <c r="BQ57" s="1276"/>
      <c r="BR57" s="1276"/>
      <c r="BS57" s="1276"/>
      <c r="BT57" s="1276"/>
      <c r="BU57" s="1276"/>
      <c r="BV57" s="1276"/>
      <c r="BW57" s="1276"/>
      <c r="BX57" s="1276">
        <v>60</v>
      </c>
      <c r="BY57" s="1276"/>
      <c r="BZ57" s="1276"/>
      <c r="CA57" s="1276"/>
      <c r="CB57" s="1276"/>
      <c r="CC57" s="1276"/>
      <c r="CD57" s="1276"/>
      <c r="CE57" s="1276"/>
      <c r="CF57" s="1276">
        <v>60.6</v>
      </c>
      <c r="CG57" s="1276"/>
      <c r="CH57" s="1276"/>
      <c r="CI57" s="1276"/>
      <c r="CJ57" s="1276"/>
      <c r="CK57" s="1276"/>
      <c r="CL57" s="1276"/>
      <c r="CM57" s="1276"/>
      <c r="CN57" s="1276">
        <v>62.3</v>
      </c>
      <c r="CO57" s="1276"/>
      <c r="CP57" s="1276"/>
      <c r="CQ57" s="1276"/>
      <c r="CR57" s="1276"/>
      <c r="CS57" s="1276"/>
      <c r="CT57" s="1276"/>
      <c r="CU57" s="1276"/>
      <c r="CV57" s="1276">
        <v>62.1</v>
      </c>
      <c r="CW57" s="1276"/>
      <c r="CX57" s="1276"/>
      <c r="CY57" s="1276"/>
      <c r="CZ57" s="1276"/>
      <c r="DA57" s="1276"/>
      <c r="DB57" s="1276"/>
      <c r="DC57" s="1276"/>
      <c r="DD57" s="388"/>
      <c r="DE57" s="387"/>
    </row>
    <row r="58" spans="1:109" s="383" customFormat="1">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629</v>
      </c>
    </row>
    <row r="64" spans="1:109">
      <c r="B64" s="375"/>
      <c r="G64" s="382"/>
      <c r="I64" s="395"/>
      <c r="J64" s="395"/>
      <c r="K64" s="395"/>
      <c r="L64" s="395"/>
      <c r="M64" s="395"/>
      <c r="N64" s="396"/>
      <c r="AM64" s="382"/>
      <c r="AN64" s="382" t="s">
        <v>622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8" t="s">
        <v>630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624</v>
      </c>
    </row>
    <row r="72" spans="2:107">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532</v>
      </c>
      <c r="BQ72" s="1281"/>
      <c r="BR72" s="1281"/>
      <c r="BS72" s="1281"/>
      <c r="BT72" s="1281"/>
      <c r="BU72" s="1281"/>
      <c r="BV72" s="1281"/>
      <c r="BW72" s="1281"/>
      <c r="BX72" s="1281" t="s">
        <v>533</v>
      </c>
      <c r="BY72" s="1281"/>
      <c r="BZ72" s="1281"/>
      <c r="CA72" s="1281"/>
      <c r="CB72" s="1281"/>
      <c r="CC72" s="1281"/>
      <c r="CD72" s="1281"/>
      <c r="CE72" s="1281"/>
      <c r="CF72" s="1281" t="s">
        <v>534</v>
      </c>
      <c r="CG72" s="1281"/>
      <c r="CH72" s="1281"/>
      <c r="CI72" s="1281"/>
      <c r="CJ72" s="1281"/>
      <c r="CK72" s="1281"/>
      <c r="CL72" s="1281"/>
      <c r="CM72" s="1281"/>
      <c r="CN72" s="1281" t="s">
        <v>535</v>
      </c>
      <c r="CO72" s="1281"/>
      <c r="CP72" s="1281"/>
      <c r="CQ72" s="1281"/>
      <c r="CR72" s="1281"/>
      <c r="CS72" s="1281"/>
      <c r="CT72" s="1281"/>
      <c r="CU72" s="1281"/>
      <c r="CV72" s="1281" t="s">
        <v>536</v>
      </c>
      <c r="CW72" s="1281"/>
      <c r="CX72" s="1281"/>
      <c r="CY72" s="1281"/>
      <c r="CZ72" s="1281"/>
      <c r="DA72" s="1281"/>
      <c r="DB72" s="1281"/>
      <c r="DC72" s="1281"/>
    </row>
    <row r="73" spans="2:107">
      <c r="B73" s="375"/>
      <c r="G73" s="1284"/>
      <c r="H73" s="1284"/>
      <c r="I73" s="1284"/>
      <c r="J73" s="1284"/>
      <c r="K73" s="1280"/>
      <c r="L73" s="1280"/>
      <c r="M73" s="1280"/>
      <c r="N73" s="1280"/>
      <c r="AM73" s="384"/>
      <c r="AN73" s="1279" t="s">
        <v>625</v>
      </c>
      <c r="AO73" s="1279"/>
      <c r="AP73" s="1279"/>
      <c r="AQ73" s="1279"/>
      <c r="AR73" s="1279"/>
      <c r="AS73" s="1279"/>
      <c r="AT73" s="1279"/>
      <c r="AU73" s="1279"/>
      <c r="AV73" s="1279"/>
      <c r="AW73" s="1279"/>
      <c r="AX73" s="1279"/>
      <c r="AY73" s="1279"/>
      <c r="AZ73" s="1279"/>
      <c r="BA73" s="1279"/>
      <c r="BB73" s="1279" t="s">
        <v>626</v>
      </c>
      <c r="BC73" s="1279"/>
      <c r="BD73" s="1279"/>
      <c r="BE73" s="1279"/>
      <c r="BF73" s="1279"/>
      <c r="BG73" s="1279"/>
      <c r="BH73" s="1279"/>
      <c r="BI73" s="1279"/>
      <c r="BJ73" s="1279"/>
      <c r="BK73" s="1279"/>
      <c r="BL73" s="1279"/>
      <c r="BM73" s="1279"/>
      <c r="BN73" s="1279"/>
      <c r="BO73" s="1279"/>
      <c r="BP73" s="1276">
        <v>18.600000000000001</v>
      </c>
      <c r="BQ73" s="1276"/>
      <c r="BR73" s="1276"/>
      <c r="BS73" s="1276"/>
      <c r="BT73" s="1276"/>
      <c r="BU73" s="1276"/>
      <c r="BV73" s="1276"/>
      <c r="BW73" s="1276"/>
      <c r="BX73" s="1276">
        <v>13</v>
      </c>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631</v>
      </c>
      <c r="BC75" s="1279"/>
      <c r="BD75" s="1279"/>
      <c r="BE75" s="1279"/>
      <c r="BF75" s="1279"/>
      <c r="BG75" s="1279"/>
      <c r="BH75" s="1279"/>
      <c r="BI75" s="1279"/>
      <c r="BJ75" s="1279"/>
      <c r="BK75" s="1279"/>
      <c r="BL75" s="1279"/>
      <c r="BM75" s="1279"/>
      <c r="BN75" s="1279"/>
      <c r="BO75" s="1279"/>
      <c r="BP75" s="1276">
        <v>8.1</v>
      </c>
      <c r="BQ75" s="1276"/>
      <c r="BR75" s="1276"/>
      <c r="BS75" s="1276"/>
      <c r="BT75" s="1276"/>
      <c r="BU75" s="1276"/>
      <c r="BV75" s="1276"/>
      <c r="BW75" s="1276"/>
      <c r="BX75" s="1276">
        <v>8.1</v>
      </c>
      <c r="BY75" s="1276"/>
      <c r="BZ75" s="1276"/>
      <c r="CA75" s="1276"/>
      <c r="CB75" s="1276"/>
      <c r="CC75" s="1276"/>
      <c r="CD75" s="1276"/>
      <c r="CE75" s="1276"/>
      <c r="CF75" s="1276">
        <v>8.8000000000000007</v>
      </c>
      <c r="CG75" s="1276"/>
      <c r="CH75" s="1276"/>
      <c r="CI75" s="1276"/>
      <c r="CJ75" s="1276"/>
      <c r="CK75" s="1276"/>
      <c r="CL75" s="1276"/>
      <c r="CM75" s="1276"/>
      <c r="CN75" s="1276">
        <v>9.4</v>
      </c>
      <c r="CO75" s="1276"/>
      <c r="CP75" s="1276"/>
      <c r="CQ75" s="1276"/>
      <c r="CR75" s="1276"/>
      <c r="CS75" s="1276"/>
      <c r="CT75" s="1276"/>
      <c r="CU75" s="1276"/>
      <c r="CV75" s="1276">
        <v>9.1999999999999993</v>
      </c>
      <c r="CW75" s="1276"/>
      <c r="CX75" s="1276"/>
      <c r="CY75" s="1276"/>
      <c r="CZ75" s="1276"/>
      <c r="DA75" s="1276"/>
      <c r="DB75" s="1276"/>
      <c r="DC75" s="1276"/>
    </row>
    <row r="76" spans="2:107">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5"/>
      <c r="G77" s="1282"/>
      <c r="H77" s="1282"/>
      <c r="I77" s="1282"/>
      <c r="J77" s="1282"/>
      <c r="K77" s="1280"/>
      <c r="L77" s="1280"/>
      <c r="M77" s="1280"/>
      <c r="N77" s="1280"/>
      <c r="AN77" s="1281" t="s">
        <v>628</v>
      </c>
      <c r="AO77" s="1281"/>
      <c r="AP77" s="1281"/>
      <c r="AQ77" s="1281"/>
      <c r="AR77" s="1281"/>
      <c r="AS77" s="1281"/>
      <c r="AT77" s="1281"/>
      <c r="AU77" s="1281"/>
      <c r="AV77" s="1281"/>
      <c r="AW77" s="1281"/>
      <c r="AX77" s="1281"/>
      <c r="AY77" s="1281"/>
      <c r="AZ77" s="1281"/>
      <c r="BA77" s="1281"/>
      <c r="BB77" s="1279" t="s">
        <v>626</v>
      </c>
      <c r="BC77" s="1279"/>
      <c r="BD77" s="1279"/>
      <c r="BE77" s="1279"/>
      <c r="BF77" s="1279"/>
      <c r="BG77" s="1279"/>
      <c r="BH77" s="1279"/>
      <c r="BI77" s="1279"/>
      <c r="BJ77" s="1279"/>
      <c r="BK77" s="1279"/>
      <c r="BL77" s="1279"/>
      <c r="BM77" s="1279"/>
      <c r="BN77" s="1279"/>
      <c r="BO77" s="1279"/>
      <c r="BP77" s="1276">
        <v>30.2</v>
      </c>
      <c r="BQ77" s="1276"/>
      <c r="BR77" s="1276"/>
      <c r="BS77" s="1276"/>
      <c r="BT77" s="1276"/>
      <c r="BU77" s="1276"/>
      <c r="BV77" s="1276"/>
      <c r="BW77" s="1276"/>
      <c r="BX77" s="1276">
        <v>25.4</v>
      </c>
      <c r="BY77" s="1276"/>
      <c r="BZ77" s="1276"/>
      <c r="CA77" s="1276"/>
      <c r="CB77" s="1276"/>
      <c r="CC77" s="1276"/>
      <c r="CD77" s="1276"/>
      <c r="CE77" s="1276"/>
      <c r="CF77" s="1276">
        <v>23</v>
      </c>
      <c r="CG77" s="1276"/>
      <c r="CH77" s="1276"/>
      <c r="CI77" s="1276"/>
      <c r="CJ77" s="1276"/>
      <c r="CK77" s="1276"/>
      <c r="CL77" s="1276"/>
      <c r="CM77" s="1276"/>
      <c r="CN77" s="1276">
        <v>28</v>
      </c>
      <c r="CO77" s="1276"/>
      <c r="CP77" s="1276"/>
      <c r="CQ77" s="1276"/>
      <c r="CR77" s="1276"/>
      <c r="CS77" s="1276"/>
      <c r="CT77" s="1276"/>
      <c r="CU77" s="1276"/>
      <c r="CV77" s="1276">
        <v>19.2</v>
      </c>
      <c r="CW77" s="1276"/>
      <c r="CX77" s="1276"/>
      <c r="CY77" s="1276"/>
      <c r="CZ77" s="1276"/>
      <c r="DA77" s="1276"/>
      <c r="DB77" s="1276"/>
      <c r="DC77" s="1276"/>
    </row>
    <row r="78" spans="2:107">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631</v>
      </c>
      <c r="BC79" s="1279"/>
      <c r="BD79" s="1279"/>
      <c r="BE79" s="1279"/>
      <c r="BF79" s="1279"/>
      <c r="BG79" s="1279"/>
      <c r="BH79" s="1279"/>
      <c r="BI79" s="1279"/>
      <c r="BJ79" s="1279"/>
      <c r="BK79" s="1279"/>
      <c r="BL79" s="1279"/>
      <c r="BM79" s="1279"/>
      <c r="BN79" s="1279"/>
      <c r="BO79" s="1279"/>
      <c r="BP79" s="1276">
        <v>8</v>
      </c>
      <c r="BQ79" s="1276"/>
      <c r="BR79" s="1276"/>
      <c r="BS79" s="1276"/>
      <c r="BT79" s="1276"/>
      <c r="BU79" s="1276"/>
      <c r="BV79" s="1276"/>
      <c r="BW79" s="1276"/>
      <c r="BX79" s="1276">
        <v>7.8</v>
      </c>
      <c r="BY79" s="1276"/>
      <c r="BZ79" s="1276"/>
      <c r="CA79" s="1276"/>
      <c r="CB79" s="1276"/>
      <c r="CC79" s="1276"/>
      <c r="CD79" s="1276"/>
      <c r="CE79" s="1276"/>
      <c r="CF79" s="1276">
        <v>7.7</v>
      </c>
      <c r="CG79" s="1276"/>
      <c r="CH79" s="1276"/>
      <c r="CI79" s="1276"/>
      <c r="CJ79" s="1276"/>
      <c r="CK79" s="1276"/>
      <c r="CL79" s="1276"/>
      <c r="CM79" s="1276"/>
      <c r="CN79" s="1276">
        <v>7.5</v>
      </c>
      <c r="CO79" s="1276"/>
      <c r="CP79" s="1276"/>
      <c r="CQ79" s="1276"/>
      <c r="CR79" s="1276"/>
      <c r="CS79" s="1276"/>
      <c r="CT79" s="1276"/>
      <c r="CU79" s="1276"/>
      <c r="CV79" s="1276">
        <v>8</v>
      </c>
      <c r="CW79" s="1276"/>
      <c r="CX79" s="1276"/>
      <c r="CY79" s="1276"/>
      <c r="CZ79" s="1276"/>
      <c r="DA79" s="1276"/>
      <c r="DB79" s="1276"/>
      <c r="DC79" s="1276"/>
    </row>
    <row r="80" spans="2:107">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8CmHuS5x2M+Tpe3VHkBagBtI4PVXCVFeQBBRE0SJybQMn0/9yXOUsOAyWclcIBe5LFhrOvxe/hEZfl8eoX42og==" saltValue="S+s2lrI5uy3ZNtsmnsQia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BI16" sqref="BI16"/>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479</v>
      </c>
    </row>
  </sheetData>
  <sheetProtection algorithmName="SHA-512" hashValue="I//m1HXMmTM4p+YrxaPRkVFqxQqOETfpX0/AIYD7RUqFSaEZMBzAADS9bJP/zlk6UhykIPWP8ZvSdJ8N0ms1wg==" saltValue="Tu/x3+Is5BZ9hB7kXqOYW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CO92" sqref="CO92"/>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479</v>
      </c>
    </row>
  </sheetData>
  <sheetProtection algorithmName="SHA-512" hashValue="+zq8/KQ2BitlD/HQVFkjzzOCC0AV+zCAGLoM76+/eKWvoy8W4rh4spLoRTqz6gDFeWxsVF7bEslF3tgIcZXH8g==" saltValue="LVuvXO8hntLcDHC8St0Zw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529</v>
      </c>
      <c r="G2" s="148"/>
      <c r="H2" s="149"/>
    </row>
    <row r="3" spans="1:8">
      <c r="A3" s="145" t="s">
        <v>522</v>
      </c>
      <c r="B3" s="150"/>
      <c r="C3" s="151"/>
      <c r="D3" s="152">
        <v>106664</v>
      </c>
      <c r="E3" s="153"/>
      <c r="F3" s="154">
        <v>70615</v>
      </c>
      <c r="G3" s="155"/>
      <c r="H3" s="156"/>
    </row>
    <row r="4" spans="1:8">
      <c r="A4" s="157"/>
      <c r="B4" s="158"/>
      <c r="C4" s="159"/>
      <c r="D4" s="160">
        <v>33565</v>
      </c>
      <c r="E4" s="161"/>
      <c r="F4" s="162">
        <v>37382</v>
      </c>
      <c r="G4" s="163"/>
      <c r="H4" s="164"/>
    </row>
    <row r="5" spans="1:8">
      <c r="A5" s="145" t="s">
        <v>524</v>
      </c>
      <c r="B5" s="150"/>
      <c r="C5" s="151"/>
      <c r="D5" s="152">
        <v>81798</v>
      </c>
      <c r="E5" s="153"/>
      <c r="F5" s="154">
        <v>69185</v>
      </c>
      <c r="G5" s="155"/>
      <c r="H5" s="156"/>
    </row>
    <row r="6" spans="1:8">
      <c r="A6" s="157"/>
      <c r="B6" s="158"/>
      <c r="C6" s="159"/>
      <c r="D6" s="160">
        <v>31852</v>
      </c>
      <c r="E6" s="161"/>
      <c r="F6" s="162">
        <v>38519</v>
      </c>
      <c r="G6" s="163"/>
      <c r="H6" s="164"/>
    </row>
    <row r="7" spans="1:8">
      <c r="A7" s="145" t="s">
        <v>525</v>
      </c>
      <c r="B7" s="150"/>
      <c r="C7" s="151"/>
      <c r="D7" s="152">
        <v>82868</v>
      </c>
      <c r="E7" s="153"/>
      <c r="F7" s="154">
        <v>70166</v>
      </c>
      <c r="G7" s="155"/>
      <c r="H7" s="156"/>
    </row>
    <row r="8" spans="1:8">
      <c r="A8" s="157"/>
      <c r="B8" s="158"/>
      <c r="C8" s="159"/>
      <c r="D8" s="160">
        <v>28835</v>
      </c>
      <c r="E8" s="161"/>
      <c r="F8" s="162">
        <v>36115</v>
      </c>
      <c r="G8" s="163"/>
      <c r="H8" s="164"/>
    </row>
    <row r="9" spans="1:8">
      <c r="A9" s="145" t="s">
        <v>526</v>
      </c>
      <c r="B9" s="150"/>
      <c r="C9" s="151"/>
      <c r="D9" s="152">
        <v>80524</v>
      </c>
      <c r="E9" s="153"/>
      <c r="F9" s="154">
        <v>70329</v>
      </c>
      <c r="G9" s="155"/>
      <c r="H9" s="156"/>
    </row>
    <row r="10" spans="1:8">
      <c r="A10" s="157"/>
      <c r="B10" s="158"/>
      <c r="C10" s="159"/>
      <c r="D10" s="160">
        <v>52016</v>
      </c>
      <c r="E10" s="161"/>
      <c r="F10" s="162">
        <v>39403</v>
      </c>
      <c r="G10" s="163"/>
      <c r="H10" s="164"/>
    </row>
    <row r="11" spans="1:8">
      <c r="A11" s="145" t="s">
        <v>527</v>
      </c>
      <c r="B11" s="150"/>
      <c r="C11" s="151"/>
      <c r="D11" s="152">
        <v>75044</v>
      </c>
      <c r="E11" s="153"/>
      <c r="F11" s="154">
        <v>71871</v>
      </c>
      <c r="G11" s="155"/>
      <c r="H11" s="156"/>
    </row>
    <row r="12" spans="1:8">
      <c r="A12" s="157"/>
      <c r="B12" s="158"/>
      <c r="C12" s="165"/>
      <c r="D12" s="160">
        <v>55533</v>
      </c>
      <c r="E12" s="161"/>
      <c r="F12" s="162">
        <v>38232</v>
      </c>
      <c r="G12" s="163"/>
      <c r="H12" s="164"/>
    </row>
    <row r="13" spans="1:8">
      <c r="A13" s="145"/>
      <c r="B13" s="150"/>
      <c r="C13" s="166"/>
      <c r="D13" s="167">
        <v>85380</v>
      </c>
      <c r="E13" s="168"/>
      <c r="F13" s="169">
        <v>70433</v>
      </c>
      <c r="G13" s="170"/>
      <c r="H13" s="156"/>
    </row>
    <row r="14" spans="1:8">
      <c r="A14" s="157"/>
      <c r="B14" s="158"/>
      <c r="C14" s="159"/>
      <c r="D14" s="160">
        <v>40360</v>
      </c>
      <c r="E14" s="161"/>
      <c r="F14" s="162">
        <v>37930</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5.55</v>
      </c>
      <c r="C19" s="171">
        <f>ROUND(VALUE(SUBSTITUTE(実質収支比率等に係る経年分析!G$48,"▲","-")),2)</f>
        <v>6.68</v>
      </c>
      <c r="D19" s="171">
        <f>ROUND(VALUE(SUBSTITUTE(実質収支比率等に係る経年分析!H$48,"▲","-")),2)</f>
        <v>6.66</v>
      </c>
      <c r="E19" s="171">
        <f>ROUND(VALUE(SUBSTITUTE(実質収支比率等に係る経年分析!I$48,"▲","-")),2)</f>
        <v>6.22</v>
      </c>
      <c r="F19" s="171">
        <f>ROUND(VALUE(SUBSTITUTE(実質収支比率等に係る経年分析!J$48,"▲","-")),2)</f>
        <v>5.97</v>
      </c>
    </row>
    <row r="20" spans="1:11">
      <c r="A20" s="171" t="s">
        <v>54</v>
      </c>
      <c r="B20" s="171">
        <f>ROUND(VALUE(SUBSTITUTE(実質収支比率等に係る経年分析!F$47,"▲","-")),2)</f>
        <v>29.88</v>
      </c>
      <c r="C20" s="171">
        <f>ROUND(VALUE(SUBSTITUTE(実質収支比率等に係る経年分析!G$47,"▲","-")),2)</f>
        <v>26.71</v>
      </c>
      <c r="D20" s="171">
        <f>ROUND(VALUE(SUBSTITUTE(実質収支比率等に係る経年分析!H$47,"▲","-")),2)</f>
        <v>27.3</v>
      </c>
      <c r="E20" s="171">
        <f>ROUND(VALUE(SUBSTITUTE(実質収支比率等に係る経年分析!I$47,"▲","-")),2)</f>
        <v>27.85</v>
      </c>
      <c r="F20" s="171">
        <f>ROUND(VALUE(SUBSTITUTE(実質収支比率等に係る経年分析!J$47,"▲","-")),2)</f>
        <v>27.02</v>
      </c>
    </row>
    <row r="21" spans="1:11">
      <c r="A21" s="171" t="s">
        <v>55</v>
      </c>
      <c r="B21" s="171">
        <f>IF(ISNUMBER(VALUE(SUBSTITUTE(実質収支比率等に係る経年分析!F$49,"▲","-"))),ROUND(VALUE(SUBSTITUTE(実質収支比率等に係る経年分析!F$49,"▲","-")),2),NA())</f>
        <v>2.72</v>
      </c>
      <c r="C21" s="171">
        <f>IF(ISNUMBER(VALUE(SUBSTITUTE(実質収支比率等に係る経年分析!G$49,"▲","-"))),ROUND(VALUE(SUBSTITUTE(実質収支比率等に係る経年分析!G$49,"▲","-")),2),NA())</f>
        <v>-2.06</v>
      </c>
      <c r="D21" s="171">
        <f>IF(ISNUMBER(VALUE(SUBSTITUTE(実質収支比率等に係る経年分析!H$49,"▲","-"))),ROUND(VALUE(SUBSTITUTE(実質収支比率等に係る経年分析!H$49,"▲","-")),2),NA())</f>
        <v>3.03</v>
      </c>
      <c r="E21" s="171">
        <f>IF(ISNUMBER(VALUE(SUBSTITUTE(実質収支比率等に係る経年分析!I$49,"▲","-"))),ROUND(VALUE(SUBSTITUTE(実質収支比率等に係る経年分析!I$49,"▲","-")),2),NA())</f>
        <v>7.95</v>
      </c>
      <c r="F21" s="171">
        <f>IF(ISNUMBER(VALUE(SUBSTITUTE(実質収支比率等に係る経年分析!J$49,"▲","-"))),ROUND(VALUE(SUBSTITUTE(実質収支比率等に係る経年分析!J$49,"▲","-")),2),NA())</f>
        <v>9.35</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国民健康保険特別会計（直営診療施設勘定）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0.13</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0.17</v>
      </c>
    </row>
    <row r="31" spans="1:11">
      <c r="A31" s="172" t="str">
        <f>IF(連結実質赤字比率に係る赤字・黒字の構成分析!C$39="",NA(),連結実質赤字比率に係る赤字・黒字の構成分析!C$39)</f>
        <v>国民健康保険特別会計（事業勘定）</v>
      </c>
      <c r="B31" s="172">
        <f>IF(ROUND(VALUE(SUBSTITUTE(連結実質赤字比率に係る赤字・黒字の構成分析!F$39,"▲", "-")), 2) &lt; 0, ABS(ROUND(VALUE(SUBSTITUTE(連結実質赤字比率に係る赤字・黒字の構成分析!F$39,"▲", "-")), 2)), NA())</f>
        <v>1.82</v>
      </c>
      <c r="C31" s="172" t="e">
        <f>IF(ROUND(VALUE(SUBSTITUTE(連結実質赤字比率に係る赤字・黒字の構成分析!F$39,"▲", "-")), 2) &gt;= 0, ABS(ROUND(VALUE(SUBSTITUTE(連結実質赤字比率に係る赤字・黒字の構成分析!F$39,"▲", "-")), 2)), NA())</f>
        <v>#N/A</v>
      </c>
      <c r="D31" s="172">
        <f>IF(ROUND(VALUE(SUBSTITUTE(連結実質赤字比率に係る赤字・黒字の構成分析!G$39,"▲", "-")), 2) &lt; 0, ABS(ROUND(VALUE(SUBSTITUTE(連結実質赤字比率に係る赤字・黒字の構成分析!G$39,"▲", "-")), 2)), NA())</f>
        <v>1.31</v>
      </c>
      <c r="E31" s="172" t="e">
        <f>IF(ROUND(VALUE(SUBSTITUTE(連結実質赤字比率に係る赤字・黒字の構成分析!G$39,"▲", "-")), 2) &gt;= 0, ABS(ROUND(VALUE(SUBSTITUTE(連結実質赤字比率に係る赤字・黒字の構成分析!G$39,"▲", "-")), 2)), NA())</f>
        <v>#N/A</v>
      </c>
      <c r="F31" s="172">
        <f>IF(ROUND(VALUE(SUBSTITUTE(連結実質赤字比率に係る赤字・黒字の構成分析!H$39,"▲", "-")), 2) &lt; 0, ABS(ROUND(VALUE(SUBSTITUTE(連結実質赤字比率に係る赤字・黒字の構成分析!H$39,"▲", "-")), 2)), NA())</f>
        <v>0.01</v>
      </c>
      <c r="G31" s="172" t="e">
        <f>IF(ROUND(VALUE(SUBSTITUTE(連結実質赤字比率に係る赤字・黒字の構成分析!H$39,"▲", "-")), 2) &gt;= 0, ABS(ROUND(VALUE(SUBSTITUTE(連結実質赤字比率に係る赤字・黒字の構成分析!H$39,"▲", "-")), 2)), NA())</f>
        <v>#N/A</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1.08</v>
      </c>
    </row>
    <row r="32" spans="1:11">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1.18</v>
      </c>
    </row>
    <row r="33" spans="1:16">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1.25</v>
      </c>
    </row>
    <row r="34" spans="1:16">
      <c r="A34" s="172" t="str">
        <f>IF(連結実質赤字比率に係る赤字・黒字の構成分析!C$36="",NA(),連結実質赤字比率に係る赤字・黒字の構成分析!C$36)</f>
        <v>工業用水道事業会計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4.53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4.91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4.3099999999999996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4.2300000000000004</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6.67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6.21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5.97</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7.68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8.4600000000000009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9.15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8.84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8.65</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2706</v>
      </c>
      <c r="E42" s="173"/>
      <c r="F42" s="173"/>
      <c r="G42" s="173">
        <f>'実質公債費比率（分子）の構造'!L$52</f>
        <v>2688</v>
      </c>
      <c r="H42" s="173"/>
      <c r="I42" s="173"/>
      <c r="J42" s="173">
        <f>'実質公債費比率（分子）の構造'!M$52</f>
        <v>2647</v>
      </c>
      <c r="K42" s="173"/>
      <c r="L42" s="173"/>
      <c r="M42" s="173">
        <f>'実質公債費比率（分子）の構造'!N$52</f>
        <v>2952</v>
      </c>
      <c r="N42" s="173"/>
      <c r="O42" s="173"/>
      <c r="P42" s="173">
        <f>'実質公債費比率（分子）の構造'!O$52</f>
        <v>3095</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f>'実質公債費比率（分子）の構造'!K$50</f>
        <v>118</v>
      </c>
      <c r="C44" s="173"/>
      <c r="D44" s="173"/>
      <c r="E44" s="173">
        <f>'実質公債費比率（分子）の構造'!L$50</f>
        <v>82</v>
      </c>
      <c r="F44" s="173"/>
      <c r="G44" s="173"/>
      <c r="H44" s="173">
        <f>'実質公債費比率（分子）の構造'!M$50</f>
        <v>116</v>
      </c>
      <c r="I44" s="173"/>
      <c r="J44" s="173"/>
      <c r="K44" s="173">
        <f>'実質公債費比率（分子）の構造'!N$50</f>
        <v>155</v>
      </c>
      <c r="L44" s="173"/>
      <c r="M44" s="173"/>
      <c r="N44" s="173">
        <f>'実質公債費比率（分子）の構造'!O$50</f>
        <v>169</v>
      </c>
      <c r="O44" s="173"/>
      <c r="P44" s="173"/>
    </row>
    <row r="45" spans="1:16">
      <c r="A45" s="173" t="s">
        <v>65</v>
      </c>
      <c r="B45" s="173">
        <f>'実質公債費比率（分子）の構造'!K$49</f>
        <v>88</v>
      </c>
      <c r="C45" s="173"/>
      <c r="D45" s="173"/>
      <c r="E45" s="173">
        <f>'実質公債費比率（分子）の構造'!L$49</f>
        <v>0</v>
      </c>
      <c r="F45" s="173"/>
      <c r="G45" s="173"/>
      <c r="H45" s="173">
        <f>'実質公債費比率（分子）の構造'!M$49</f>
        <v>1</v>
      </c>
      <c r="I45" s="173"/>
      <c r="J45" s="173"/>
      <c r="K45" s="173">
        <f>'実質公債費比率（分子）の構造'!N$49</f>
        <v>1</v>
      </c>
      <c r="L45" s="173"/>
      <c r="M45" s="173"/>
      <c r="N45" s="173">
        <f>'実質公債費比率（分子）の構造'!O$49</f>
        <v>1</v>
      </c>
      <c r="O45" s="173"/>
      <c r="P45" s="173"/>
    </row>
    <row r="46" spans="1:16">
      <c r="A46" s="173" t="s">
        <v>66</v>
      </c>
      <c r="B46" s="173">
        <f>'実質公債費比率（分子）の構造'!K$48</f>
        <v>797</v>
      </c>
      <c r="C46" s="173"/>
      <c r="D46" s="173"/>
      <c r="E46" s="173">
        <f>'実質公債費比率（分子）の構造'!L$48</f>
        <v>945</v>
      </c>
      <c r="F46" s="173"/>
      <c r="G46" s="173"/>
      <c r="H46" s="173">
        <f>'実質公債費比率（分子）の構造'!M$48</f>
        <v>906</v>
      </c>
      <c r="I46" s="173"/>
      <c r="J46" s="173"/>
      <c r="K46" s="173">
        <f>'実質公債費比率（分子）の構造'!N$48</f>
        <v>908</v>
      </c>
      <c r="L46" s="173"/>
      <c r="M46" s="173"/>
      <c r="N46" s="173">
        <f>'実質公債費比率（分子）の構造'!O$48</f>
        <v>958</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2639</v>
      </c>
      <c r="C49" s="173"/>
      <c r="D49" s="173"/>
      <c r="E49" s="173">
        <f>'実質公債費比率（分子）の構造'!L$45</f>
        <v>2714</v>
      </c>
      <c r="F49" s="173"/>
      <c r="G49" s="173"/>
      <c r="H49" s="173">
        <f>'実質公債費比率（分子）の構造'!M$45</f>
        <v>2899</v>
      </c>
      <c r="I49" s="173"/>
      <c r="J49" s="173"/>
      <c r="K49" s="173">
        <f>'実質公債費比率（分子）の構造'!N$45</f>
        <v>3050</v>
      </c>
      <c r="L49" s="173"/>
      <c r="M49" s="173"/>
      <c r="N49" s="173">
        <f>'実質公債費比率（分子）の構造'!O$45</f>
        <v>2991</v>
      </c>
      <c r="O49" s="173"/>
      <c r="P49" s="173"/>
    </row>
    <row r="50" spans="1:16">
      <c r="A50" s="173" t="s">
        <v>70</v>
      </c>
      <c r="B50" s="173" t="e">
        <f>NA()</f>
        <v>#N/A</v>
      </c>
      <c r="C50" s="173">
        <f>IF(ISNUMBER('実質公債費比率（分子）の構造'!K$53),'実質公債費比率（分子）の構造'!K$53,NA())</f>
        <v>936</v>
      </c>
      <c r="D50" s="173" t="e">
        <f>NA()</f>
        <v>#N/A</v>
      </c>
      <c r="E50" s="173" t="e">
        <f>NA()</f>
        <v>#N/A</v>
      </c>
      <c r="F50" s="173">
        <f>IF(ISNUMBER('実質公債費比率（分子）の構造'!L$53),'実質公債費比率（分子）の構造'!L$53,NA())</f>
        <v>1053</v>
      </c>
      <c r="G50" s="173" t="e">
        <f>NA()</f>
        <v>#N/A</v>
      </c>
      <c r="H50" s="173" t="e">
        <f>NA()</f>
        <v>#N/A</v>
      </c>
      <c r="I50" s="173">
        <f>IF(ISNUMBER('実質公債費比率（分子）の構造'!M$53),'実質公債費比率（分子）の構造'!M$53,NA())</f>
        <v>1275</v>
      </c>
      <c r="J50" s="173" t="e">
        <f>NA()</f>
        <v>#N/A</v>
      </c>
      <c r="K50" s="173" t="e">
        <f>NA()</f>
        <v>#N/A</v>
      </c>
      <c r="L50" s="173">
        <f>IF(ISNUMBER('実質公債費比率（分子）の構造'!N$53),'実質公債費比率（分子）の構造'!N$53,NA())</f>
        <v>1162</v>
      </c>
      <c r="M50" s="173" t="e">
        <f>NA()</f>
        <v>#N/A</v>
      </c>
      <c r="N50" s="173" t="e">
        <f>NA()</f>
        <v>#N/A</v>
      </c>
      <c r="O50" s="173">
        <f>IF(ISNUMBER('実質公債費比率（分子）の構造'!O$53),'実質公債費比率（分子）の構造'!O$53,NA())</f>
        <v>1024</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30384</v>
      </c>
      <c r="E56" s="172"/>
      <c r="F56" s="172"/>
      <c r="G56" s="172">
        <f>'将来負担比率（分子）の構造'!J$52</f>
        <v>31591</v>
      </c>
      <c r="H56" s="172"/>
      <c r="I56" s="172"/>
      <c r="J56" s="172">
        <f>'将来負担比率（分子）の構造'!K$52</f>
        <v>32461</v>
      </c>
      <c r="K56" s="172"/>
      <c r="L56" s="172"/>
      <c r="M56" s="172">
        <f>'将来負担比率（分子）の構造'!L$52</f>
        <v>33590</v>
      </c>
      <c r="N56" s="172"/>
      <c r="O56" s="172"/>
      <c r="P56" s="172">
        <f>'将来負担比率（分子）の構造'!M$52</f>
        <v>33672</v>
      </c>
    </row>
    <row r="57" spans="1:16">
      <c r="A57" s="172" t="s">
        <v>41</v>
      </c>
      <c r="B57" s="172"/>
      <c r="C57" s="172"/>
      <c r="D57" s="172">
        <f>'将来負担比率（分子）の構造'!I$51</f>
        <v>123</v>
      </c>
      <c r="E57" s="172"/>
      <c r="F57" s="172"/>
      <c r="G57" s="172">
        <f>'将来負担比率（分子）の構造'!J$51</f>
        <v>111</v>
      </c>
      <c r="H57" s="172"/>
      <c r="I57" s="172"/>
      <c r="J57" s="172">
        <f>'将来負担比率（分子）の構造'!K$51</f>
        <v>172</v>
      </c>
      <c r="K57" s="172"/>
      <c r="L57" s="172"/>
      <c r="M57" s="172">
        <f>'将来負担比率（分子）の構造'!L$51</f>
        <v>316</v>
      </c>
      <c r="N57" s="172"/>
      <c r="O57" s="172"/>
      <c r="P57" s="172">
        <f>'将来負担比率（分子）の構造'!M$51</f>
        <v>296</v>
      </c>
    </row>
    <row r="58" spans="1:16">
      <c r="A58" s="172" t="s">
        <v>40</v>
      </c>
      <c r="B58" s="172"/>
      <c r="C58" s="172"/>
      <c r="D58" s="172">
        <f>'将来負担比率（分子）の構造'!I$50</f>
        <v>13569</v>
      </c>
      <c r="E58" s="172"/>
      <c r="F58" s="172"/>
      <c r="G58" s="172">
        <f>'将来負担比率（分子）の構造'!J$50</f>
        <v>14431</v>
      </c>
      <c r="H58" s="172"/>
      <c r="I58" s="172"/>
      <c r="J58" s="172">
        <f>'将来負担比率（分子）の構造'!K$50</f>
        <v>15562</v>
      </c>
      <c r="K58" s="172"/>
      <c r="L58" s="172"/>
      <c r="M58" s="172">
        <f>'将来負担比率（分子）の構造'!L$50</f>
        <v>16480</v>
      </c>
      <c r="N58" s="172"/>
      <c r="O58" s="172"/>
      <c r="P58" s="172">
        <f>'将来負担比率（分子）の構造'!M$50</f>
        <v>17189</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3558</v>
      </c>
      <c r="C62" s="172"/>
      <c r="D62" s="172"/>
      <c r="E62" s="172">
        <f>'将来負担比率（分子）の構造'!J$45</f>
        <v>3208</v>
      </c>
      <c r="F62" s="172"/>
      <c r="G62" s="172"/>
      <c r="H62" s="172">
        <f>'将来負担比率（分子）の構造'!K$45</f>
        <v>2819</v>
      </c>
      <c r="I62" s="172"/>
      <c r="J62" s="172"/>
      <c r="K62" s="172">
        <f>'将来負担比率（分子）の構造'!L$45</f>
        <v>2611</v>
      </c>
      <c r="L62" s="172"/>
      <c r="M62" s="172"/>
      <c r="N62" s="172">
        <f>'将来負担比率（分子）の構造'!M$45</f>
        <v>2386</v>
      </c>
      <c r="O62" s="172"/>
      <c r="P62" s="172"/>
    </row>
    <row r="63" spans="1:16">
      <c r="A63" s="172" t="s">
        <v>33</v>
      </c>
      <c r="B63" s="172">
        <f>'将来負担比率（分子）の構造'!I$44</f>
        <v>475</v>
      </c>
      <c r="C63" s="172"/>
      <c r="D63" s="172"/>
      <c r="E63" s="172">
        <f>'将来負担比率（分子）の構造'!J$44</f>
        <v>754</v>
      </c>
      <c r="F63" s="172"/>
      <c r="G63" s="172"/>
      <c r="H63" s="172">
        <f>'将来負担比率（分子）の構造'!K$44</f>
        <v>1061</v>
      </c>
      <c r="I63" s="172"/>
      <c r="J63" s="172"/>
      <c r="K63" s="172">
        <f>'将来負担比率（分子）の構造'!L$44</f>
        <v>1204</v>
      </c>
      <c r="L63" s="172"/>
      <c r="M63" s="172"/>
      <c r="N63" s="172">
        <f>'将来負担比率（分子）の構造'!M$44</f>
        <v>1053</v>
      </c>
      <c r="O63" s="172"/>
      <c r="P63" s="172"/>
    </row>
    <row r="64" spans="1:16">
      <c r="A64" s="172" t="s">
        <v>32</v>
      </c>
      <c r="B64" s="172">
        <f>'将来負担比率（分子）の構造'!I$43</f>
        <v>12667</v>
      </c>
      <c r="C64" s="172"/>
      <c r="D64" s="172"/>
      <c r="E64" s="172">
        <f>'将来負担比率（分子）の構造'!J$43</f>
        <v>12576</v>
      </c>
      <c r="F64" s="172"/>
      <c r="G64" s="172"/>
      <c r="H64" s="172">
        <f>'将来負担比率（分子）の構造'!K$43</f>
        <v>12124</v>
      </c>
      <c r="I64" s="172"/>
      <c r="J64" s="172"/>
      <c r="K64" s="172">
        <f>'将来負担比率（分子）の構造'!L$43</f>
        <v>12172</v>
      </c>
      <c r="L64" s="172"/>
      <c r="M64" s="172"/>
      <c r="N64" s="172">
        <f>'将来負担比率（分子）の構造'!M$43</f>
        <v>11872</v>
      </c>
      <c r="O64" s="172"/>
      <c r="P64" s="172"/>
    </row>
    <row r="65" spans="1:16">
      <c r="A65" s="172" t="s">
        <v>31</v>
      </c>
      <c r="B65" s="172">
        <f>'将来負担比率（分子）の構造'!I$42</f>
        <v>8</v>
      </c>
      <c r="C65" s="172"/>
      <c r="D65" s="172"/>
      <c r="E65" s="172">
        <f>'将来負担比率（分子）の構造'!J$42</f>
        <v>1</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30</v>
      </c>
      <c r="B66" s="172">
        <f>'将来負担比率（分子）の構造'!I$41</f>
        <v>29651</v>
      </c>
      <c r="C66" s="172"/>
      <c r="D66" s="172"/>
      <c r="E66" s="172">
        <f>'将来負担比率（分子）の構造'!J$41</f>
        <v>31192</v>
      </c>
      <c r="F66" s="172"/>
      <c r="G66" s="172"/>
      <c r="H66" s="172">
        <f>'将来負担比率（分子）の構造'!K$41</f>
        <v>31459</v>
      </c>
      <c r="I66" s="172"/>
      <c r="J66" s="172"/>
      <c r="K66" s="172">
        <f>'将来負担比率（分子）の構造'!L$41</f>
        <v>31428</v>
      </c>
      <c r="L66" s="172"/>
      <c r="M66" s="172"/>
      <c r="N66" s="172">
        <f>'将来負担比率（分子）の構造'!M$41</f>
        <v>30794</v>
      </c>
      <c r="O66" s="172"/>
      <c r="P66" s="172"/>
    </row>
    <row r="67" spans="1:16">
      <c r="A67" s="172" t="s">
        <v>74</v>
      </c>
      <c r="B67" s="172" t="e">
        <f>NA()</f>
        <v>#N/A</v>
      </c>
      <c r="C67" s="172">
        <f>IF(ISNUMBER('将来負担比率（分子）の構造'!I$53), IF('将来負担比率（分子）の構造'!I$53 &lt; 0, 0, '将来負担比率（分子）の構造'!I$53), NA())</f>
        <v>2284</v>
      </c>
      <c r="D67" s="172" t="e">
        <f>NA()</f>
        <v>#N/A</v>
      </c>
      <c r="E67" s="172" t="e">
        <f>NA()</f>
        <v>#N/A</v>
      </c>
      <c r="F67" s="172">
        <f>IF(ISNUMBER('将来負担比率（分子）の構造'!J$53), IF('将来負担比率（分子）の構造'!J$53 &lt; 0, 0, '将来負担比率（分子）の構造'!J$53), NA())</f>
        <v>1599</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4041</v>
      </c>
      <c r="C72" s="176">
        <f>基金残高に係る経年分析!G55</f>
        <v>4312</v>
      </c>
      <c r="D72" s="176">
        <f>基金残高に係る経年分析!H55</f>
        <v>4336</v>
      </c>
    </row>
    <row r="73" spans="1:16">
      <c r="A73" s="175" t="s">
        <v>77</v>
      </c>
      <c r="B73" s="176">
        <f>基金残高に係る経年分析!F56</f>
        <v>2792</v>
      </c>
      <c r="C73" s="176">
        <f>基金残高に係る経年分析!G56</f>
        <v>2802</v>
      </c>
      <c r="D73" s="176">
        <f>基金残高に係る経年分析!H56</f>
        <v>2569</v>
      </c>
    </row>
    <row r="74" spans="1:16">
      <c r="A74" s="175" t="s">
        <v>78</v>
      </c>
      <c r="B74" s="176">
        <f>基金残高に係る経年分析!F57</f>
        <v>10260</v>
      </c>
      <c r="C74" s="176">
        <f>基金残高に係る経年分析!G57</f>
        <v>10781</v>
      </c>
      <c r="D74" s="176">
        <f>基金残高に係る経年分析!H57</f>
        <v>11651</v>
      </c>
    </row>
  </sheetData>
  <sheetProtection algorithmName="SHA-512" hashValue="VJdWissGKzeX1LFqgtvY4bLmRImlbXrPfcvSwyvn0KGpZiHOMjkC+dXMoAnUFJwwbQw6E/Lkd+BuBU7PHV5OYg==" saltValue="TOfx/PK1SG8wUxy0Y3nv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582</v>
      </c>
      <c r="DI1" s="642"/>
      <c r="DJ1" s="642"/>
      <c r="DK1" s="642"/>
      <c r="DL1" s="642"/>
      <c r="DM1" s="642"/>
      <c r="DN1" s="643"/>
      <c r="DO1" s="212"/>
      <c r="DP1" s="641" t="s">
        <v>217</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219</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220</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221</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222</v>
      </c>
      <c r="S4" s="645"/>
      <c r="T4" s="645"/>
      <c r="U4" s="645"/>
      <c r="V4" s="645"/>
      <c r="W4" s="645"/>
      <c r="X4" s="645"/>
      <c r="Y4" s="646"/>
      <c r="Z4" s="644" t="s">
        <v>223</v>
      </c>
      <c r="AA4" s="645"/>
      <c r="AB4" s="645"/>
      <c r="AC4" s="646"/>
      <c r="AD4" s="644" t="s">
        <v>224</v>
      </c>
      <c r="AE4" s="645"/>
      <c r="AF4" s="645"/>
      <c r="AG4" s="645"/>
      <c r="AH4" s="645"/>
      <c r="AI4" s="645"/>
      <c r="AJ4" s="645"/>
      <c r="AK4" s="646"/>
      <c r="AL4" s="644" t="s">
        <v>223</v>
      </c>
      <c r="AM4" s="645"/>
      <c r="AN4" s="645"/>
      <c r="AO4" s="646"/>
      <c r="AP4" s="650" t="s">
        <v>225</v>
      </c>
      <c r="AQ4" s="650"/>
      <c r="AR4" s="650"/>
      <c r="AS4" s="650"/>
      <c r="AT4" s="650"/>
      <c r="AU4" s="650"/>
      <c r="AV4" s="650"/>
      <c r="AW4" s="650"/>
      <c r="AX4" s="650"/>
      <c r="AY4" s="650"/>
      <c r="AZ4" s="650"/>
      <c r="BA4" s="650"/>
      <c r="BB4" s="650"/>
      <c r="BC4" s="650"/>
      <c r="BD4" s="650"/>
      <c r="BE4" s="650"/>
      <c r="BF4" s="650"/>
      <c r="BG4" s="650" t="s">
        <v>226</v>
      </c>
      <c r="BH4" s="650"/>
      <c r="BI4" s="650"/>
      <c r="BJ4" s="650"/>
      <c r="BK4" s="650"/>
      <c r="BL4" s="650"/>
      <c r="BM4" s="650"/>
      <c r="BN4" s="650"/>
      <c r="BO4" s="650" t="s">
        <v>223</v>
      </c>
      <c r="BP4" s="650"/>
      <c r="BQ4" s="650"/>
      <c r="BR4" s="650"/>
      <c r="BS4" s="650" t="s">
        <v>227</v>
      </c>
      <c r="BT4" s="650"/>
      <c r="BU4" s="650"/>
      <c r="BV4" s="650"/>
      <c r="BW4" s="650"/>
      <c r="BX4" s="650"/>
      <c r="BY4" s="650"/>
      <c r="BZ4" s="650"/>
      <c r="CA4" s="650"/>
      <c r="CB4" s="650"/>
      <c r="CD4" s="647" t="s">
        <v>228</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c r="B5" s="651" t="s">
        <v>229</v>
      </c>
      <c r="C5" s="652"/>
      <c r="D5" s="652"/>
      <c r="E5" s="652"/>
      <c r="F5" s="652"/>
      <c r="G5" s="652"/>
      <c r="H5" s="652"/>
      <c r="I5" s="652"/>
      <c r="J5" s="652"/>
      <c r="K5" s="652"/>
      <c r="L5" s="652"/>
      <c r="M5" s="652"/>
      <c r="N5" s="652"/>
      <c r="O5" s="652"/>
      <c r="P5" s="652"/>
      <c r="Q5" s="653"/>
      <c r="R5" s="654">
        <v>6958701</v>
      </c>
      <c r="S5" s="655"/>
      <c r="T5" s="655"/>
      <c r="U5" s="655"/>
      <c r="V5" s="655"/>
      <c r="W5" s="655"/>
      <c r="X5" s="655"/>
      <c r="Y5" s="656"/>
      <c r="Z5" s="657">
        <v>16.399999999999999</v>
      </c>
      <c r="AA5" s="657"/>
      <c r="AB5" s="657"/>
      <c r="AC5" s="657"/>
      <c r="AD5" s="658">
        <v>6958701</v>
      </c>
      <c r="AE5" s="658"/>
      <c r="AF5" s="658"/>
      <c r="AG5" s="658"/>
      <c r="AH5" s="658"/>
      <c r="AI5" s="658"/>
      <c r="AJ5" s="658"/>
      <c r="AK5" s="658"/>
      <c r="AL5" s="659">
        <v>43.9</v>
      </c>
      <c r="AM5" s="660"/>
      <c r="AN5" s="660"/>
      <c r="AO5" s="661"/>
      <c r="AP5" s="651" t="s">
        <v>230</v>
      </c>
      <c r="AQ5" s="652"/>
      <c r="AR5" s="652"/>
      <c r="AS5" s="652"/>
      <c r="AT5" s="652"/>
      <c r="AU5" s="652"/>
      <c r="AV5" s="652"/>
      <c r="AW5" s="652"/>
      <c r="AX5" s="652"/>
      <c r="AY5" s="652"/>
      <c r="AZ5" s="652"/>
      <c r="BA5" s="652"/>
      <c r="BB5" s="652"/>
      <c r="BC5" s="652"/>
      <c r="BD5" s="652"/>
      <c r="BE5" s="652"/>
      <c r="BF5" s="653"/>
      <c r="BG5" s="665">
        <v>6941698</v>
      </c>
      <c r="BH5" s="666"/>
      <c r="BI5" s="666"/>
      <c r="BJ5" s="666"/>
      <c r="BK5" s="666"/>
      <c r="BL5" s="666"/>
      <c r="BM5" s="666"/>
      <c r="BN5" s="667"/>
      <c r="BO5" s="668">
        <v>99.8</v>
      </c>
      <c r="BP5" s="668"/>
      <c r="BQ5" s="668"/>
      <c r="BR5" s="668"/>
      <c r="BS5" s="669">
        <v>343753</v>
      </c>
      <c r="BT5" s="669"/>
      <c r="BU5" s="669"/>
      <c r="BV5" s="669"/>
      <c r="BW5" s="669"/>
      <c r="BX5" s="669"/>
      <c r="BY5" s="669"/>
      <c r="BZ5" s="669"/>
      <c r="CA5" s="669"/>
      <c r="CB5" s="673"/>
      <c r="CD5" s="647" t="s">
        <v>225</v>
      </c>
      <c r="CE5" s="648"/>
      <c r="CF5" s="648"/>
      <c r="CG5" s="648"/>
      <c r="CH5" s="648"/>
      <c r="CI5" s="648"/>
      <c r="CJ5" s="648"/>
      <c r="CK5" s="648"/>
      <c r="CL5" s="648"/>
      <c r="CM5" s="648"/>
      <c r="CN5" s="648"/>
      <c r="CO5" s="648"/>
      <c r="CP5" s="648"/>
      <c r="CQ5" s="649"/>
      <c r="CR5" s="647" t="s">
        <v>231</v>
      </c>
      <c r="CS5" s="648"/>
      <c r="CT5" s="648"/>
      <c r="CU5" s="648"/>
      <c r="CV5" s="648"/>
      <c r="CW5" s="648"/>
      <c r="CX5" s="648"/>
      <c r="CY5" s="649"/>
      <c r="CZ5" s="647" t="s">
        <v>223</v>
      </c>
      <c r="DA5" s="648"/>
      <c r="DB5" s="648"/>
      <c r="DC5" s="649"/>
      <c r="DD5" s="647" t="s">
        <v>232</v>
      </c>
      <c r="DE5" s="648"/>
      <c r="DF5" s="648"/>
      <c r="DG5" s="648"/>
      <c r="DH5" s="648"/>
      <c r="DI5" s="648"/>
      <c r="DJ5" s="648"/>
      <c r="DK5" s="648"/>
      <c r="DL5" s="648"/>
      <c r="DM5" s="648"/>
      <c r="DN5" s="648"/>
      <c r="DO5" s="648"/>
      <c r="DP5" s="649"/>
      <c r="DQ5" s="647" t="s">
        <v>233</v>
      </c>
      <c r="DR5" s="648"/>
      <c r="DS5" s="648"/>
      <c r="DT5" s="648"/>
      <c r="DU5" s="648"/>
      <c r="DV5" s="648"/>
      <c r="DW5" s="648"/>
      <c r="DX5" s="648"/>
      <c r="DY5" s="648"/>
      <c r="DZ5" s="648"/>
      <c r="EA5" s="648"/>
      <c r="EB5" s="648"/>
      <c r="EC5" s="649"/>
    </row>
    <row r="6" spans="2:143" ht="11.25" customHeight="1">
      <c r="B6" s="662" t="s">
        <v>583</v>
      </c>
      <c r="C6" s="663"/>
      <c r="D6" s="663"/>
      <c r="E6" s="663"/>
      <c r="F6" s="663"/>
      <c r="G6" s="663"/>
      <c r="H6" s="663"/>
      <c r="I6" s="663"/>
      <c r="J6" s="663"/>
      <c r="K6" s="663"/>
      <c r="L6" s="663"/>
      <c r="M6" s="663"/>
      <c r="N6" s="663"/>
      <c r="O6" s="663"/>
      <c r="P6" s="663"/>
      <c r="Q6" s="664"/>
      <c r="R6" s="665">
        <v>317979</v>
      </c>
      <c r="S6" s="666"/>
      <c r="T6" s="666"/>
      <c r="U6" s="666"/>
      <c r="V6" s="666"/>
      <c r="W6" s="666"/>
      <c r="X6" s="666"/>
      <c r="Y6" s="667"/>
      <c r="Z6" s="668">
        <v>0.7</v>
      </c>
      <c r="AA6" s="668"/>
      <c r="AB6" s="668"/>
      <c r="AC6" s="668"/>
      <c r="AD6" s="669">
        <v>317979</v>
      </c>
      <c r="AE6" s="669"/>
      <c r="AF6" s="669"/>
      <c r="AG6" s="669"/>
      <c r="AH6" s="669"/>
      <c r="AI6" s="669"/>
      <c r="AJ6" s="669"/>
      <c r="AK6" s="669"/>
      <c r="AL6" s="670">
        <v>2</v>
      </c>
      <c r="AM6" s="671"/>
      <c r="AN6" s="671"/>
      <c r="AO6" s="672"/>
      <c r="AP6" s="662" t="s">
        <v>234</v>
      </c>
      <c r="AQ6" s="663"/>
      <c r="AR6" s="663"/>
      <c r="AS6" s="663"/>
      <c r="AT6" s="663"/>
      <c r="AU6" s="663"/>
      <c r="AV6" s="663"/>
      <c r="AW6" s="663"/>
      <c r="AX6" s="663"/>
      <c r="AY6" s="663"/>
      <c r="AZ6" s="663"/>
      <c r="BA6" s="663"/>
      <c r="BB6" s="663"/>
      <c r="BC6" s="663"/>
      <c r="BD6" s="663"/>
      <c r="BE6" s="663"/>
      <c r="BF6" s="664"/>
      <c r="BG6" s="665">
        <v>6941698</v>
      </c>
      <c r="BH6" s="666"/>
      <c r="BI6" s="666"/>
      <c r="BJ6" s="666"/>
      <c r="BK6" s="666"/>
      <c r="BL6" s="666"/>
      <c r="BM6" s="666"/>
      <c r="BN6" s="667"/>
      <c r="BO6" s="668">
        <v>99.8</v>
      </c>
      <c r="BP6" s="668"/>
      <c r="BQ6" s="668"/>
      <c r="BR6" s="668"/>
      <c r="BS6" s="669">
        <v>343753</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199793</v>
      </c>
      <c r="CS6" s="666"/>
      <c r="CT6" s="666"/>
      <c r="CU6" s="666"/>
      <c r="CV6" s="666"/>
      <c r="CW6" s="666"/>
      <c r="CX6" s="666"/>
      <c r="CY6" s="667"/>
      <c r="CZ6" s="659">
        <v>0.5</v>
      </c>
      <c r="DA6" s="660"/>
      <c r="DB6" s="660"/>
      <c r="DC6" s="679"/>
      <c r="DD6" s="674" t="s">
        <v>129</v>
      </c>
      <c r="DE6" s="666"/>
      <c r="DF6" s="666"/>
      <c r="DG6" s="666"/>
      <c r="DH6" s="666"/>
      <c r="DI6" s="666"/>
      <c r="DJ6" s="666"/>
      <c r="DK6" s="666"/>
      <c r="DL6" s="666"/>
      <c r="DM6" s="666"/>
      <c r="DN6" s="666"/>
      <c r="DO6" s="666"/>
      <c r="DP6" s="667"/>
      <c r="DQ6" s="674">
        <v>199793</v>
      </c>
      <c r="DR6" s="666"/>
      <c r="DS6" s="666"/>
      <c r="DT6" s="666"/>
      <c r="DU6" s="666"/>
      <c r="DV6" s="666"/>
      <c r="DW6" s="666"/>
      <c r="DX6" s="666"/>
      <c r="DY6" s="666"/>
      <c r="DZ6" s="666"/>
      <c r="EA6" s="666"/>
      <c r="EB6" s="666"/>
      <c r="EC6" s="675"/>
    </row>
    <row r="7" spans="2:143" ht="11.25" customHeight="1">
      <c r="B7" s="662" t="s">
        <v>237</v>
      </c>
      <c r="C7" s="663"/>
      <c r="D7" s="663"/>
      <c r="E7" s="663"/>
      <c r="F7" s="663"/>
      <c r="G7" s="663"/>
      <c r="H7" s="663"/>
      <c r="I7" s="663"/>
      <c r="J7" s="663"/>
      <c r="K7" s="663"/>
      <c r="L7" s="663"/>
      <c r="M7" s="663"/>
      <c r="N7" s="663"/>
      <c r="O7" s="663"/>
      <c r="P7" s="663"/>
      <c r="Q7" s="664"/>
      <c r="R7" s="665">
        <v>2813</v>
      </c>
      <c r="S7" s="666"/>
      <c r="T7" s="666"/>
      <c r="U7" s="666"/>
      <c r="V7" s="666"/>
      <c r="W7" s="666"/>
      <c r="X7" s="666"/>
      <c r="Y7" s="667"/>
      <c r="Z7" s="668">
        <v>0</v>
      </c>
      <c r="AA7" s="668"/>
      <c r="AB7" s="668"/>
      <c r="AC7" s="668"/>
      <c r="AD7" s="669">
        <v>2813</v>
      </c>
      <c r="AE7" s="669"/>
      <c r="AF7" s="669"/>
      <c r="AG7" s="669"/>
      <c r="AH7" s="669"/>
      <c r="AI7" s="669"/>
      <c r="AJ7" s="669"/>
      <c r="AK7" s="669"/>
      <c r="AL7" s="670">
        <v>0</v>
      </c>
      <c r="AM7" s="671"/>
      <c r="AN7" s="671"/>
      <c r="AO7" s="672"/>
      <c r="AP7" s="662" t="s">
        <v>238</v>
      </c>
      <c r="AQ7" s="663"/>
      <c r="AR7" s="663"/>
      <c r="AS7" s="663"/>
      <c r="AT7" s="663"/>
      <c r="AU7" s="663"/>
      <c r="AV7" s="663"/>
      <c r="AW7" s="663"/>
      <c r="AX7" s="663"/>
      <c r="AY7" s="663"/>
      <c r="AZ7" s="663"/>
      <c r="BA7" s="663"/>
      <c r="BB7" s="663"/>
      <c r="BC7" s="663"/>
      <c r="BD7" s="663"/>
      <c r="BE7" s="663"/>
      <c r="BF7" s="664"/>
      <c r="BG7" s="665">
        <v>2589529</v>
      </c>
      <c r="BH7" s="666"/>
      <c r="BI7" s="666"/>
      <c r="BJ7" s="666"/>
      <c r="BK7" s="666"/>
      <c r="BL7" s="666"/>
      <c r="BM7" s="666"/>
      <c r="BN7" s="667"/>
      <c r="BO7" s="668">
        <v>37.200000000000003</v>
      </c>
      <c r="BP7" s="668"/>
      <c r="BQ7" s="668"/>
      <c r="BR7" s="668"/>
      <c r="BS7" s="669">
        <v>105675</v>
      </c>
      <c r="BT7" s="669"/>
      <c r="BU7" s="669"/>
      <c r="BV7" s="669"/>
      <c r="BW7" s="669"/>
      <c r="BX7" s="669"/>
      <c r="BY7" s="669"/>
      <c r="BZ7" s="669"/>
      <c r="CA7" s="669"/>
      <c r="CB7" s="673"/>
      <c r="CD7" s="680" t="s">
        <v>239</v>
      </c>
      <c r="CE7" s="681"/>
      <c r="CF7" s="681"/>
      <c r="CG7" s="681"/>
      <c r="CH7" s="681"/>
      <c r="CI7" s="681"/>
      <c r="CJ7" s="681"/>
      <c r="CK7" s="681"/>
      <c r="CL7" s="681"/>
      <c r="CM7" s="681"/>
      <c r="CN7" s="681"/>
      <c r="CO7" s="681"/>
      <c r="CP7" s="681"/>
      <c r="CQ7" s="682"/>
      <c r="CR7" s="665">
        <v>8244880</v>
      </c>
      <c r="CS7" s="666"/>
      <c r="CT7" s="666"/>
      <c r="CU7" s="666"/>
      <c r="CV7" s="666"/>
      <c r="CW7" s="666"/>
      <c r="CX7" s="666"/>
      <c r="CY7" s="667"/>
      <c r="CZ7" s="668">
        <v>20.3</v>
      </c>
      <c r="DA7" s="668"/>
      <c r="DB7" s="668"/>
      <c r="DC7" s="668"/>
      <c r="DD7" s="674">
        <v>674716</v>
      </c>
      <c r="DE7" s="666"/>
      <c r="DF7" s="666"/>
      <c r="DG7" s="666"/>
      <c r="DH7" s="666"/>
      <c r="DI7" s="666"/>
      <c r="DJ7" s="666"/>
      <c r="DK7" s="666"/>
      <c r="DL7" s="666"/>
      <c r="DM7" s="666"/>
      <c r="DN7" s="666"/>
      <c r="DO7" s="666"/>
      <c r="DP7" s="667"/>
      <c r="DQ7" s="674">
        <v>3263806</v>
      </c>
      <c r="DR7" s="666"/>
      <c r="DS7" s="666"/>
      <c r="DT7" s="666"/>
      <c r="DU7" s="666"/>
      <c r="DV7" s="666"/>
      <c r="DW7" s="666"/>
      <c r="DX7" s="666"/>
      <c r="DY7" s="666"/>
      <c r="DZ7" s="666"/>
      <c r="EA7" s="666"/>
      <c r="EB7" s="666"/>
      <c r="EC7" s="675"/>
    </row>
    <row r="8" spans="2:143" ht="11.25" customHeight="1">
      <c r="B8" s="662" t="s">
        <v>240</v>
      </c>
      <c r="C8" s="663"/>
      <c r="D8" s="663"/>
      <c r="E8" s="663"/>
      <c r="F8" s="663"/>
      <c r="G8" s="663"/>
      <c r="H8" s="663"/>
      <c r="I8" s="663"/>
      <c r="J8" s="663"/>
      <c r="K8" s="663"/>
      <c r="L8" s="663"/>
      <c r="M8" s="663"/>
      <c r="N8" s="663"/>
      <c r="O8" s="663"/>
      <c r="P8" s="663"/>
      <c r="Q8" s="664"/>
      <c r="R8" s="665">
        <v>28385</v>
      </c>
      <c r="S8" s="666"/>
      <c r="T8" s="666"/>
      <c r="U8" s="666"/>
      <c r="V8" s="666"/>
      <c r="W8" s="666"/>
      <c r="X8" s="666"/>
      <c r="Y8" s="667"/>
      <c r="Z8" s="668">
        <v>0.1</v>
      </c>
      <c r="AA8" s="668"/>
      <c r="AB8" s="668"/>
      <c r="AC8" s="668"/>
      <c r="AD8" s="669">
        <v>28385</v>
      </c>
      <c r="AE8" s="669"/>
      <c r="AF8" s="669"/>
      <c r="AG8" s="669"/>
      <c r="AH8" s="669"/>
      <c r="AI8" s="669"/>
      <c r="AJ8" s="669"/>
      <c r="AK8" s="669"/>
      <c r="AL8" s="670">
        <v>0.2</v>
      </c>
      <c r="AM8" s="671"/>
      <c r="AN8" s="671"/>
      <c r="AO8" s="672"/>
      <c r="AP8" s="662" t="s">
        <v>241</v>
      </c>
      <c r="AQ8" s="663"/>
      <c r="AR8" s="663"/>
      <c r="AS8" s="663"/>
      <c r="AT8" s="663"/>
      <c r="AU8" s="663"/>
      <c r="AV8" s="663"/>
      <c r="AW8" s="663"/>
      <c r="AX8" s="663"/>
      <c r="AY8" s="663"/>
      <c r="AZ8" s="663"/>
      <c r="BA8" s="663"/>
      <c r="BB8" s="663"/>
      <c r="BC8" s="663"/>
      <c r="BD8" s="663"/>
      <c r="BE8" s="663"/>
      <c r="BF8" s="664"/>
      <c r="BG8" s="665">
        <v>88236</v>
      </c>
      <c r="BH8" s="666"/>
      <c r="BI8" s="666"/>
      <c r="BJ8" s="666"/>
      <c r="BK8" s="666"/>
      <c r="BL8" s="666"/>
      <c r="BM8" s="666"/>
      <c r="BN8" s="667"/>
      <c r="BO8" s="668">
        <v>1.3</v>
      </c>
      <c r="BP8" s="668"/>
      <c r="BQ8" s="668"/>
      <c r="BR8" s="668"/>
      <c r="BS8" s="669" t="s">
        <v>129</v>
      </c>
      <c r="BT8" s="669"/>
      <c r="BU8" s="669"/>
      <c r="BV8" s="669"/>
      <c r="BW8" s="669"/>
      <c r="BX8" s="669"/>
      <c r="BY8" s="669"/>
      <c r="BZ8" s="669"/>
      <c r="CA8" s="669"/>
      <c r="CB8" s="673"/>
      <c r="CD8" s="680" t="s">
        <v>242</v>
      </c>
      <c r="CE8" s="681"/>
      <c r="CF8" s="681"/>
      <c r="CG8" s="681"/>
      <c r="CH8" s="681"/>
      <c r="CI8" s="681"/>
      <c r="CJ8" s="681"/>
      <c r="CK8" s="681"/>
      <c r="CL8" s="681"/>
      <c r="CM8" s="681"/>
      <c r="CN8" s="681"/>
      <c r="CO8" s="681"/>
      <c r="CP8" s="681"/>
      <c r="CQ8" s="682"/>
      <c r="CR8" s="665">
        <v>10411918</v>
      </c>
      <c r="CS8" s="666"/>
      <c r="CT8" s="666"/>
      <c r="CU8" s="666"/>
      <c r="CV8" s="666"/>
      <c r="CW8" s="666"/>
      <c r="CX8" s="666"/>
      <c r="CY8" s="667"/>
      <c r="CZ8" s="668">
        <v>25.6</v>
      </c>
      <c r="DA8" s="668"/>
      <c r="DB8" s="668"/>
      <c r="DC8" s="668"/>
      <c r="DD8" s="674">
        <v>486330</v>
      </c>
      <c r="DE8" s="666"/>
      <c r="DF8" s="666"/>
      <c r="DG8" s="666"/>
      <c r="DH8" s="666"/>
      <c r="DI8" s="666"/>
      <c r="DJ8" s="666"/>
      <c r="DK8" s="666"/>
      <c r="DL8" s="666"/>
      <c r="DM8" s="666"/>
      <c r="DN8" s="666"/>
      <c r="DO8" s="666"/>
      <c r="DP8" s="667"/>
      <c r="DQ8" s="674">
        <v>4764959</v>
      </c>
      <c r="DR8" s="666"/>
      <c r="DS8" s="666"/>
      <c r="DT8" s="666"/>
      <c r="DU8" s="666"/>
      <c r="DV8" s="666"/>
      <c r="DW8" s="666"/>
      <c r="DX8" s="666"/>
      <c r="DY8" s="666"/>
      <c r="DZ8" s="666"/>
      <c r="EA8" s="666"/>
      <c r="EB8" s="666"/>
      <c r="EC8" s="675"/>
    </row>
    <row r="9" spans="2:143" ht="11.25" customHeight="1">
      <c r="B9" s="662" t="s">
        <v>243</v>
      </c>
      <c r="C9" s="663"/>
      <c r="D9" s="663"/>
      <c r="E9" s="663"/>
      <c r="F9" s="663"/>
      <c r="G9" s="663"/>
      <c r="H9" s="663"/>
      <c r="I9" s="663"/>
      <c r="J9" s="663"/>
      <c r="K9" s="663"/>
      <c r="L9" s="663"/>
      <c r="M9" s="663"/>
      <c r="N9" s="663"/>
      <c r="O9" s="663"/>
      <c r="P9" s="663"/>
      <c r="Q9" s="664"/>
      <c r="R9" s="665">
        <v>33140</v>
      </c>
      <c r="S9" s="666"/>
      <c r="T9" s="666"/>
      <c r="U9" s="666"/>
      <c r="V9" s="666"/>
      <c r="W9" s="666"/>
      <c r="X9" s="666"/>
      <c r="Y9" s="667"/>
      <c r="Z9" s="668">
        <v>0.1</v>
      </c>
      <c r="AA9" s="668"/>
      <c r="AB9" s="668"/>
      <c r="AC9" s="668"/>
      <c r="AD9" s="669">
        <v>33140</v>
      </c>
      <c r="AE9" s="669"/>
      <c r="AF9" s="669"/>
      <c r="AG9" s="669"/>
      <c r="AH9" s="669"/>
      <c r="AI9" s="669"/>
      <c r="AJ9" s="669"/>
      <c r="AK9" s="669"/>
      <c r="AL9" s="670">
        <v>0.2</v>
      </c>
      <c r="AM9" s="671"/>
      <c r="AN9" s="671"/>
      <c r="AO9" s="672"/>
      <c r="AP9" s="662" t="s">
        <v>244</v>
      </c>
      <c r="AQ9" s="663"/>
      <c r="AR9" s="663"/>
      <c r="AS9" s="663"/>
      <c r="AT9" s="663"/>
      <c r="AU9" s="663"/>
      <c r="AV9" s="663"/>
      <c r="AW9" s="663"/>
      <c r="AX9" s="663"/>
      <c r="AY9" s="663"/>
      <c r="AZ9" s="663"/>
      <c r="BA9" s="663"/>
      <c r="BB9" s="663"/>
      <c r="BC9" s="663"/>
      <c r="BD9" s="663"/>
      <c r="BE9" s="663"/>
      <c r="BF9" s="664"/>
      <c r="BG9" s="665">
        <v>1957166</v>
      </c>
      <c r="BH9" s="666"/>
      <c r="BI9" s="666"/>
      <c r="BJ9" s="666"/>
      <c r="BK9" s="666"/>
      <c r="BL9" s="666"/>
      <c r="BM9" s="666"/>
      <c r="BN9" s="667"/>
      <c r="BO9" s="668">
        <v>28.1</v>
      </c>
      <c r="BP9" s="668"/>
      <c r="BQ9" s="668"/>
      <c r="BR9" s="668"/>
      <c r="BS9" s="669" t="s">
        <v>584</v>
      </c>
      <c r="BT9" s="669"/>
      <c r="BU9" s="669"/>
      <c r="BV9" s="669"/>
      <c r="BW9" s="669"/>
      <c r="BX9" s="669"/>
      <c r="BY9" s="669"/>
      <c r="BZ9" s="669"/>
      <c r="CA9" s="669"/>
      <c r="CB9" s="673"/>
      <c r="CD9" s="680" t="s">
        <v>245</v>
      </c>
      <c r="CE9" s="681"/>
      <c r="CF9" s="681"/>
      <c r="CG9" s="681"/>
      <c r="CH9" s="681"/>
      <c r="CI9" s="681"/>
      <c r="CJ9" s="681"/>
      <c r="CK9" s="681"/>
      <c r="CL9" s="681"/>
      <c r="CM9" s="681"/>
      <c r="CN9" s="681"/>
      <c r="CO9" s="681"/>
      <c r="CP9" s="681"/>
      <c r="CQ9" s="682"/>
      <c r="CR9" s="665">
        <v>2622840</v>
      </c>
      <c r="CS9" s="666"/>
      <c r="CT9" s="666"/>
      <c r="CU9" s="666"/>
      <c r="CV9" s="666"/>
      <c r="CW9" s="666"/>
      <c r="CX9" s="666"/>
      <c r="CY9" s="667"/>
      <c r="CZ9" s="668">
        <v>6.4</v>
      </c>
      <c r="DA9" s="668"/>
      <c r="DB9" s="668"/>
      <c r="DC9" s="668"/>
      <c r="DD9" s="674">
        <v>88356</v>
      </c>
      <c r="DE9" s="666"/>
      <c r="DF9" s="666"/>
      <c r="DG9" s="666"/>
      <c r="DH9" s="666"/>
      <c r="DI9" s="666"/>
      <c r="DJ9" s="666"/>
      <c r="DK9" s="666"/>
      <c r="DL9" s="666"/>
      <c r="DM9" s="666"/>
      <c r="DN9" s="666"/>
      <c r="DO9" s="666"/>
      <c r="DP9" s="667"/>
      <c r="DQ9" s="674">
        <v>1926932</v>
      </c>
      <c r="DR9" s="666"/>
      <c r="DS9" s="666"/>
      <c r="DT9" s="666"/>
      <c r="DU9" s="666"/>
      <c r="DV9" s="666"/>
      <c r="DW9" s="666"/>
      <c r="DX9" s="666"/>
      <c r="DY9" s="666"/>
      <c r="DZ9" s="666"/>
      <c r="EA9" s="666"/>
      <c r="EB9" s="666"/>
      <c r="EC9" s="675"/>
    </row>
    <row r="10" spans="2:143" ht="11.25" customHeight="1">
      <c r="B10" s="662" t="s">
        <v>246</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68" t="s">
        <v>129</v>
      </c>
      <c r="AA10" s="668"/>
      <c r="AB10" s="668"/>
      <c r="AC10" s="668"/>
      <c r="AD10" s="669" t="s">
        <v>129</v>
      </c>
      <c r="AE10" s="669"/>
      <c r="AF10" s="669"/>
      <c r="AG10" s="669"/>
      <c r="AH10" s="669"/>
      <c r="AI10" s="669"/>
      <c r="AJ10" s="669"/>
      <c r="AK10" s="669"/>
      <c r="AL10" s="670" t="s">
        <v>584</v>
      </c>
      <c r="AM10" s="671"/>
      <c r="AN10" s="671"/>
      <c r="AO10" s="672"/>
      <c r="AP10" s="662" t="s">
        <v>585</v>
      </c>
      <c r="AQ10" s="663"/>
      <c r="AR10" s="663"/>
      <c r="AS10" s="663"/>
      <c r="AT10" s="663"/>
      <c r="AU10" s="663"/>
      <c r="AV10" s="663"/>
      <c r="AW10" s="663"/>
      <c r="AX10" s="663"/>
      <c r="AY10" s="663"/>
      <c r="AZ10" s="663"/>
      <c r="BA10" s="663"/>
      <c r="BB10" s="663"/>
      <c r="BC10" s="663"/>
      <c r="BD10" s="663"/>
      <c r="BE10" s="663"/>
      <c r="BF10" s="664"/>
      <c r="BG10" s="665">
        <v>171973</v>
      </c>
      <c r="BH10" s="666"/>
      <c r="BI10" s="666"/>
      <c r="BJ10" s="666"/>
      <c r="BK10" s="666"/>
      <c r="BL10" s="666"/>
      <c r="BM10" s="666"/>
      <c r="BN10" s="667"/>
      <c r="BO10" s="668">
        <v>2.5</v>
      </c>
      <c r="BP10" s="668"/>
      <c r="BQ10" s="668"/>
      <c r="BR10" s="668"/>
      <c r="BS10" s="669" t="s">
        <v>586</v>
      </c>
      <c r="BT10" s="669"/>
      <c r="BU10" s="669"/>
      <c r="BV10" s="669"/>
      <c r="BW10" s="669"/>
      <c r="BX10" s="669"/>
      <c r="BY10" s="669"/>
      <c r="BZ10" s="669"/>
      <c r="CA10" s="669"/>
      <c r="CB10" s="673"/>
      <c r="CD10" s="680" t="s">
        <v>247</v>
      </c>
      <c r="CE10" s="681"/>
      <c r="CF10" s="681"/>
      <c r="CG10" s="681"/>
      <c r="CH10" s="681"/>
      <c r="CI10" s="681"/>
      <c r="CJ10" s="681"/>
      <c r="CK10" s="681"/>
      <c r="CL10" s="681"/>
      <c r="CM10" s="681"/>
      <c r="CN10" s="681"/>
      <c r="CO10" s="681"/>
      <c r="CP10" s="681"/>
      <c r="CQ10" s="682"/>
      <c r="CR10" s="665">
        <v>43304</v>
      </c>
      <c r="CS10" s="666"/>
      <c r="CT10" s="666"/>
      <c r="CU10" s="666"/>
      <c r="CV10" s="666"/>
      <c r="CW10" s="666"/>
      <c r="CX10" s="666"/>
      <c r="CY10" s="667"/>
      <c r="CZ10" s="668">
        <v>0.1</v>
      </c>
      <c r="DA10" s="668"/>
      <c r="DB10" s="668"/>
      <c r="DC10" s="668"/>
      <c r="DD10" s="674" t="s">
        <v>129</v>
      </c>
      <c r="DE10" s="666"/>
      <c r="DF10" s="666"/>
      <c r="DG10" s="666"/>
      <c r="DH10" s="666"/>
      <c r="DI10" s="666"/>
      <c r="DJ10" s="666"/>
      <c r="DK10" s="666"/>
      <c r="DL10" s="666"/>
      <c r="DM10" s="666"/>
      <c r="DN10" s="666"/>
      <c r="DO10" s="666"/>
      <c r="DP10" s="667"/>
      <c r="DQ10" s="674">
        <v>23304</v>
      </c>
      <c r="DR10" s="666"/>
      <c r="DS10" s="666"/>
      <c r="DT10" s="666"/>
      <c r="DU10" s="666"/>
      <c r="DV10" s="666"/>
      <c r="DW10" s="666"/>
      <c r="DX10" s="666"/>
      <c r="DY10" s="666"/>
      <c r="DZ10" s="666"/>
      <c r="EA10" s="666"/>
      <c r="EB10" s="666"/>
      <c r="EC10" s="675"/>
    </row>
    <row r="11" spans="2:143" ht="11.25" customHeight="1">
      <c r="B11" s="662" t="s">
        <v>248</v>
      </c>
      <c r="C11" s="663"/>
      <c r="D11" s="663"/>
      <c r="E11" s="663"/>
      <c r="F11" s="663"/>
      <c r="G11" s="663"/>
      <c r="H11" s="663"/>
      <c r="I11" s="663"/>
      <c r="J11" s="663"/>
      <c r="K11" s="663"/>
      <c r="L11" s="663"/>
      <c r="M11" s="663"/>
      <c r="N11" s="663"/>
      <c r="O11" s="663"/>
      <c r="P11" s="663"/>
      <c r="Q11" s="664"/>
      <c r="R11" s="665">
        <v>1247803</v>
      </c>
      <c r="S11" s="666"/>
      <c r="T11" s="666"/>
      <c r="U11" s="666"/>
      <c r="V11" s="666"/>
      <c r="W11" s="666"/>
      <c r="X11" s="666"/>
      <c r="Y11" s="667"/>
      <c r="Z11" s="670">
        <v>2.9</v>
      </c>
      <c r="AA11" s="671"/>
      <c r="AB11" s="671"/>
      <c r="AC11" s="683"/>
      <c r="AD11" s="674">
        <v>1247803</v>
      </c>
      <c r="AE11" s="666"/>
      <c r="AF11" s="666"/>
      <c r="AG11" s="666"/>
      <c r="AH11" s="666"/>
      <c r="AI11" s="666"/>
      <c r="AJ11" s="666"/>
      <c r="AK11" s="667"/>
      <c r="AL11" s="670">
        <v>7.9</v>
      </c>
      <c r="AM11" s="671"/>
      <c r="AN11" s="671"/>
      <c r="AO11" s="672"/>
      <c r="AP11" s="662" t="s">
        <v>249</v>
      </c>
      <c r="AQ11" s="663"/>
      <c r="AR11" s="663"/>
      <c r="AS11" s="663"/>
      <c r="AT11" s="663"/>
      <c r="AU11" s="663"/>
      <c r="AV11" s="663"/>
      <c r="AW11" s="663"/>
      <c r="AX11" s="663"/>
      <c r="AY11" s="663"/>
      <c r="AZ11" s="663"/>
      <c r="BA11" s="663"/>
      <c r="BB11" s="663"/>
      <c r="BC11" s="663"/>
      <c r="BD11" s="663"/>
      <c r="BE11" s="663"/>
      <c r="BF11" s="664"/>
      <c r="BG11" s="665">
        <v>372154</v>
      </c>
      <c r="BH11" s="666"/>
      <c r="BI11" s="666"/>
      <c r="BJ11" s="666"/>
      <c r="BK11" s="666"/>
      <c r="BL11" s="666"/>
      <c r="BM11" s="666"/>
      <c r="BN11" s="667"/>
      <c r="BO11" s="668">
        <v>5.3</v>
      </c>
      <c r="BP11" s="668"/>
      <c r="BQ11" s="668"/>
      <c r="BR11" s="668"/>
      <c r="BS11" s="669">
        <v>105675</v>
      </c>
      <c r="BT11" s="669"/>
      <c r="BU11" s="669"/>
      <c r="BV11" s="669"/>
      <c r="BW11" s="669"/>
      <c r="BX11" s="669"/>
      <c r="BY11" s="669"/>
      <c r="BZ11" s="669"/>
      <c r="CA11" s="669"/>
      <c r="CB11" s="673"/>
      <c r="CD11" s="680" t="s">
        <v>250</v>
      </c>
      <c r="CE11" s="681"/>
      <c r="CF11" s="681"/>
      <c r="CG11" s="681"/>
      <c r="CH11" s="681"/>
      <c r="CI11" s="681"/>
      <c r="CJ11" s="681"/>
      <c r="CK11" s="681"/>
      <c r="CL11" s="681"/>
      <c r="CM11" s="681"/>
      <c r="CN11" s="681"/>
      <c r="CO11" s="681"/>
      <c r="CP11" s="681"/>
      <c r="CQ11" s="682"/>
      <c r="CR11" s="665">
        <v>1962838</v>
      </c>
      <c r="CS11" s="666"/>
      <c r="CT11" s="666"/>
      <c r="CU11" s="666"/>
      <c r="CV11" s="666"/>
      <c r="CW11" s="666"/>
      <c r="CX11" s="666"/>
      <c r="CY11" s="667"/>
      <c r="CZ11" s="668">
        <v>4.8</v>
      </c>
      <c r="DA11" s="668"/>
      <c r="DB11" s="668"/>
      <c r="DC11" s="668"/>
      <c r="DD11" s="674">
        <v>805552</v>
      </c>
      <c r="DE11" s="666"/>
      <c r="DF11" s="666"/>
      <c r="DG11" s="666"/>
      <c r="DH11" s="666"/>
      <c r="DI11" s="666"/>
      <c r="DJ11" s="666"/>
      <c r="DK11" s="666"/>
      <c r="DL11" s="666"/>
      <c r="DM11" s="666"/>
      <c r="DN11" s="666"/>
      <c r="DO11" s="666"/>
      <c r="DP11" s="667"/>
      <c r="DQ11" s="674">
        <v>901340</v>
      </c>
      <c r="DR11" s="666"/>
      <c r="DS11" s="666"/>
      <c r="DT11" s="666"/>
      <c r="DU11" s="666"/>
      <c r="DV11" s="666"/>
      <c r="DW11" s="666"/>
      <c r="DX11" s="666"/>
      <c r="DY11" s="666"/>
      <c r="DZ11" s="666"/>
      <c r="EA11" s="666"/>
      <c r="EB11" s="666"/>
      <c r="EC11" s="675"/>
    </row>
    <row r="12" spans="2:143" ht="11.25" customHeight="1">
      <c r="B12" s="662" t="s">
        <v>251</v>
      </c>
      <c r="C12" s="663"/>
      <c r="D12" s="663"/>
      <c r="E12" s="663"/>
      <c r="F12" s="663"/>
      <c r="G12" s="663"/>
      <c r="H12" s="663"/>
      <c r="I12" s="663"/>
      <c r="J12" s="663"/>
      <c r="K12" s="663"/>
      <c r="L12" s="663"/>
      <c r="M12" s="663"/>
      <c r="N12" s="663"/>
      <c r="O12" s="663"/>
      <c r="P12" s="663"/>
      <c r="Q12" s="664"/>
      <c r="R12" s="665">
        <v>24987</v>
      </c>
      <c r="S12" s="666"/>
      <c r="T12" s="666"/>
      <c r="U12" s="666"/>
      <c r="V12" s="666"/>
      <c r="W12" s="666"/>
      <c r="X12" s="666"/>
      <c r="Y12" s="667"/>
      <c r="Z12" s="668">
        <v>0.1</v>
      </c>
      <c r="AA12" s="668"/>
      <c r="AB12" s="668"/>
      <c r="AC12" s="668"/>
      <c r="AD12" s="669">
        <v>24987</v>
      </c>
      <c r="AE12" s="669"/>
      <c r="AF12" s="669"/>
      <c r="AG12" s="669"/>
      <c r="AH12" s="669"/>
      <c r="AI12" s="669"/>
      <c r="AJ12" s="669"/>
      <c r="AK12" s="669"/>
      <c r="AL12" s="670">
        <v>0.2</v>
      </c>
      <c r="AM12" s="671"/>
      <c r="AN12" s="671"/>
      <c r="AO12" s="672"/>
      <c r="AP12" s="662" t="s">
        <v>252</v>
      </c>
      <c r="AQ12" s="663"/>
      <c r="AR12" s="663"/>
      <c r="AS12" s="663"/>
      <c r="AT12" s="663"/>
      <c r="AU12" s="663"/>
      <c r="AV12" s="663"/>
      <c r="AW12" s="663"/>
      <c r="AX12" s="663"/>
      <c r="AY12" s="663"/>
      <c r="AZ12" s="663"/>
      <c r="BA12" s="663"/>
      <c r="BB12" s="663"/>
      <c r="BC12" s="663"/>
      <c r="BD12" s="663"/>
      <c r="BE12" s="663"/>
      <c r="BF12" s="664"/>
      <c r="BG12" s="665">
        <v>3685025</v>
      </c>
      <c r="BH12" s="666"/>
      <c r="BI12" s="666"/>
      <c r="BJ12" s="666"/>
      <c r="BK12" s="666"/>
      <c r="BL12" s="666"/>
      <c r="BM12" s="666"/>
      <c r="BN12" s="667"/>
      <c r="BO12" s="668">
        <v>53</v>
      </c>
      <c r="BP12" s="668"/>
      <c r="BQ12" s="668"/>
      <c r="BR12" s="668"/>
      <c r="BS12" s="669">
        <v>238078</v>
      </c>
      <c r="BT12" s="669"/>
      <c r="BU12" s="669"/>
      <c r="BV12" s="669"/>
      <c r="BW12" s="669"/>
      <c r="BX12" s="669"/>
      <c r="BY12" s="669"/>
      <c r="BZ12" s="669"/>
      <c r="CA12" s="669"/>
      <c r="CB12" s="673"/>
      <c r="CD12" s="680" t="s">
        <v>253</v>
      </c>
      <c r="CE12" s="681"/>
      <c r="CF12" s="681"/>
      <c r="CG12" s="681"/>
      <c r="CH12" s="681"/>
      <c r="CI12" s="681"/>
      <c r="CJ12" s="681"/>
      <c r="CK12" s="681"/>
      <c r="CL12" s="681"/>
      <c r="CM12" s="681"/>
      <c r="CN12" s="681"/>
      <c r="CO12" s="681"/>
      <c r="CP12" s="681"/>
      <c r="CQ12" s="682"/>
      <c r="CR12" s="665">
        <v>477185</v>
      </c>
      <c r="CS12" s="666"/>
      <c r="CT12" s="666"/>
      <c r="CU12" s="666"/>
      <c r="CV12" s="666"/>
      <c r="CW12" s="666"/>
      <c r="CX12" s="666"/>
      <c r="CY12" s="667"/>
      <c r="CZ12" s="668">
        <v>1.2</v>
      </c>
      <c r="DA12" s="668"/>
      <c r="DB12" s="668"/>
      <c r="DC12" s="668"/>
      <c r="DD12" s="674">
        <v>23613</v>
      </c>
      <c r="DE12" s="666"/>
      <c r="DF12" s="666"/>
      <c r="DG12" s="666"/>
      <c r="DH12" s="666"/>
      <c r="DI12" s="666"/>
      <c r="DJ12" s="666"/>
      <c r="DK12" s="666"/>
      <c r="DL12" s="666"/>
      <c r="DM12" s="666"/>
      <c r="DN12" s="666"/>
      <c r="DO12" s="666"/>
      <c r="DP12" s="667"/>
      <c r="DQ12" s="674">
        <v>286496</v>
      </c>
      <c r="DR12" s="666"/>
      <c r="DS12" s="666"/>
      <c r="DT12" s="666"/>
      <c r="DU12" s="666"/>
      <c r="DV12" s="666"/>
      <c r="DW12" s="666"/>
      <c r="DX12" s="666"/>
      <c r="DY12" s="666"/>
      <c r="DZ12" s="666"/>
      <c r="EA12" s="666"/>
      <c r="EB12" s="666"/>
      <c r="EC12" s="675"/>
    </row>
    <row r="13" spans="2:143" ht="11.25" customHeight="1">
      <c r="B13" s="662" t="s">
        <v>254</v>
      </c>
      <c r="C13" s="663"/>
      <c r="D13" s="663"/>
      <c r="E13" s="663"/>
      <c r="F13" s="663"/>
      <c r="G13" s="663"/>
      <c r="H13" s="663"/>
      <c r="I13" s="663"/>
      <c r="J13" s="663"/>
      <c r="K13" s="663"/>
      <c r="L13" s="663"/>
      <c r="M13" s="663"/>
      <c r="N13" s="663"/>
      <c r="O13" s="663"/>
      <c r="P13" s="663"/>
      <c r="Q13" s="664"/>
      <c r="R13" s="665" t="s">
        <v>584</v>
      </c>
      <c r="S13" s="666"/>
      <c r="T13" s="666"/>
      <c r="U13" s="666"/>
      <c r="V13" s="666"/>
      <c r="W13" s="666"/>
      <c r="X13" s="666"/>
      <c r="Y13" s="667"/>
      <c r="Z13" s="668" t="s">
        <v>584</v>
      </c>
      <c r="AA13" s="668"/>
      <c r="AB13" s="668"/>
      <c r="AC13" s="668"/>
      <c r="AD13" s="669" t="s">
        <v>129</v>
      </c>
      <c r="AE13" s="669"/>
      <c r="AF13" s="669"/>
      <c r="AG13" s="669"/>
      <c r="AH13" s="669"/>
      <c r="AI13" s="669"/>
      <c r="AJ13" s="669"/>
      <c r="AK13" s="669"/>
      <c r="AL13" s="670" t="s">
        <v>129</v>
      </c>
      <c r="AM13" s="671"/>
      <c r="AN13" s="671"/>
      <c r="AO13" s="672"/>
      <c r="AP13" s="662" t="s">
        <v>255</v>
      </c>
      <c r="AQ13" s="663"/>
      <c r="AR13" s="663"/>
      <c r="AS13" s="663"/>
      <c r="AT13" s="663"/>
      <c r="AU13" s="663"/>
      <c r="AV13" s="663"/>
      <c r="AW13" s="663"/>
      <c r="AX13" s="663"/>
      <c r="AY13" s="663"/>
      <c r="AZ13" s="663"/>
      <c r="BA13" s="663"/>
      <c r="BB13" s="663"/>
      <c r="BC13" s="663"/>
      <c r="BD13" s="663"/>
      <c r="BE13" s="663"/>
      <c r="BF13" s="664"/>
      <c r="BG13" s="665">
        <v>3672448</v>
      </c>
      <c r="BH13" s="666"/>
      <c r="BI13" s="666"/>
      <c r="BJ13" s="666"/>
      <c r="BK13" s="666"/>
      <c r="BL13" s="666"/>
      <c r="BM13" s="666"/>
      <c r="BN13" s="667"/>
      <c r="BO13" s="668">
        <v>52.8</v>
      </c>
      <c r="BP13" s="668"/>
      <c r="BQ13" s="668"/>
      <c r="BR13" s="668"/>
      <c r="BS13" s="669">
        <v>238078</v>
      </c>
      <c r="BT13" s="669"/>
      <c r="BU13" s="669"/>
      <c r="BV13" s="669"/>
      <c r="BW13" s="669"/>
      <c r="BX13" s="669"/>
      <c r="BY13" s="669"/>
      <c r="BZ13" s="669"/>
      <c r="CA13" s="669"/>
      <c r="CB13" s="673"/>
      <c r="CD13" s="680" t="s">
        <v>256</v>
      </c>
      <c r="CE13" s="681"/>
      <c r="CF13" s="681"/>
      <c r="CG13" s="681"/>
      <c r="CH13" s="681"/>
      <c r="CI13" s="681"/>
      <c r="CJ13" s="681"/>
      <c r="CK13" s="681"/>
      <c r="CL13" s="681"/>
      <c r="CM13" s="681"/>
      <c r="CN13" s="681"/>
      <c r="CO13" s="681"/>
      <c r="CP13" s="681"/>
      <c r="CQ13" s="682"/>
      <c r="CR13" s="665">
        <v>2767455</v>
      </c>
      <c r="CS13" s="666"/>
      <c r="CT13" s="666"/>
      <c r="CU13" s="666"/>
      <c r="CV13" s="666"/>
      <c r="CW13" s="666"/>
      <c r="CX13" s="666"/>
      <c r="CY13" s="667"/>
      <c r="CZ13" s="668">
        <v>6.8</v>
      </c>
      <c r="DA13" s="668"/>
      <c r="DB13" s="668"/>
      <c r="DC13" s="668"/>
      <c r="DD13" s="674">
        <v>1344639</v>
      </c>
      <c r="DE13" s="666"/>
      <c r="DF13" s="666"/>
      <c r="DG13" s="666"/>
      <c r="DH13" s="666"/>
      <c r="DI13" s="666"/>
      <c r="DJ13" s="666"/>
      <c r="DK13" s="666"/>
      <c r="DL13" s="666"/>
      <c r="DM13" s="666"/>
      <c r="DN13" s="666"/>
      <c r="DO13" s="666"/>
      <c r="DP13" s="667"/>
      <c r="DQ13" s="674">
        <v>1492966</v>
      </c>
      <c r="DR13" s="666"/>
      <c r="DS13" s="666"/>
      <c r="DT13" s="666"/>
      <c r="DU13" s="666"/>
      <c r="DV13" s="666"/>
      <c r="DW13" s="666"/>
      <c r="DX13" s="666"/>
      <c r="DY13" s="666"/>
      <c r="DZ13" s="666"/>
      <c r="EA13" s="666"/>
      <c r="EB13" s="666"/>
      <c r="EC13" s="675"/>
    </row>
    <row r="14" spans="2:143" ht="11.25" customHeight="1">
      <c r="B14" s="662" t="s">
        <v>257</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68" t="s">
        <v>129</v>
      </c>
      <c r="AA14" s="668"/>
      <c r="AB14" s="668"/>
      <c r="AC14" s="668"/>
      <c r="AD14" s="669" t="s">
        <v>129</v>
      </c>
      <c r="AE14" s="669"/>
      <c r="AF14" s="669"/>
      <c r="AG14" s="669"/>
      <c r="AH14" s="669"/>
      <c r="AI14" s="669"/>
      <c r="AJ14" s="669"/>
      <c r="AK14" s="669"/>
      <c r="AL14" s="670" t="s">
        <v>584</v>
      </c>
      <c r="AM14" s="671"/>
      <c r="AN14" s="671"/>
      <c r="AO14" s="672"/>
      <c r="AP14" s="662" t="s">
        <v>587</v>
      </c>
      <c r="AQ14" s="663"/>
      <c r="AR14" s="663"/>
      <c r="AS14" s="663"/>
      <c r="AT14" s="663"/>
      <c r="AU14" s="663"/>
      <c r="AV14" s="663"/>
      <c r="AW14" s="663"/>
      <c r="AX14" s="663"/>
      <c r="AY14" s="663"/>
      <c r="AZ14" s="663"/>
      <c r="BA14" s="663"/>
      <c r="BB14" s="663"/>
      <c r="BC14" s="663"/>
      <c r="BD14" s="663"/>
      <c r="BE14" s="663"/>
      <c r="BF14" s="664"/>
      <c r="BG14" s="665">
        <v>221058</v>
      </c>
      <c r="BH14" s="666"/>
      <c r="BI14" s="666"/>
      <c r="BJ14" s="666"/>
      <c r="BK14" s="666"/>
      <c r="BL14" s="666"/>
      <c r="BM14" s="666"/>
      <c r="BN14" s="667"/>
      <c r="BO14" s="668">
        <v>3.2</v>
      </c>
      <c r="BP14" s="668"/>
      <c r="BQ14" s="668"/>
      <c r="BR14" s="668"/>
      <c r="BS14" s="669" t="s">
        <v>129</v>
      </c>
      <c r="BT14" s="669"/>
      <c r="BU14" s="669"/>
      <c r="BV14" s="669"/>
      <c r="BW14" s="669"/>
      <c r="BX14" s="669"/>
      <c r="BY14" s="669"/>
      <c r="BZ14" s="669"/>
      <c r="CA14" s="669"/>
      <c r="CB14" s="673"/>
      <c r="CD14" s="680" t="s">
        <v>258</v>
      </c>
      <c r="CE14" s="681"/>
      <c r="CF14" s="681"/>
      <c r="CG14" s="681"/>
      <c r="CH14" s="681"/>
      <c r="CI14" s="681"/>
      <c r="CJ14" s="681"/>
      <c r="CK14" s="681"/>
      <c r="CL14" s="681"/>
      <c r="CM14" s="681"/>
      <c r="CN14" s="681"/>
      <c r="CO14" s="681"/>
      <c r="CP14" s="681"/>
      <c r="CQ14" s="682"/>
      <c r="CR14" s="665">
        <v>900158</v>
      </c>
      <c r="CS14" s="666"/>
      <c r="CT14" s="666"/>
      <c r="CU14" s="666"/>
      <c r="CV14" s="666"/>
      <c r="CW14" s="666"/>
      <c r="CX14" s="666"/>
      <c r="CY14" s="667"/>
      <c r="CZ14" s="668">
        <v>2.2000000000000002</v>
      </c>
      <c r="DA14" s="668"/>
      <c r="DB14" s="668"/>
      <c r="DC14" s="668"/>
      <c r="DD14" s="674">
        <v>85794</v>
      </c>
      <c r="DE14" s="666"/>
      <c r="DF14" s="666"/>
      <c r="DG14" s="666"/>
      <c r="DH14" s="666"/>
      <c r="DI14" s="666"/>
      <c r="DJ14" s="666"/>
      <c r="DK14" s="666"/>
      <c r="DL14" s="666"/>
      <c r="DM14" s="666"/>
      <c r="DN14" s="666"/>
      <c r="DO14" s="666"/>
      <c r="DP14" s="667"/>
      <c r="DQ14" s="674">
        <v>763572</v>
      </c>
      <c r="DR14" s="666"/>
      <c r="DS14" s="666"/>
      <c r="DT14" s="666"/>
      <c r="DU14" s="666"/>
      <c r="DV14" s="666"/>
      <c r="DW14" s="666"/>
      <c r="DX14" s="666"/>
      <c r="DY14" s="666"/>
      <c r="DZ14" s="666"/>
      <c r="EA14" s="666"/>
      <c r="EB14" s="666"/>
      <c r="EC14" s="675"/>
    </row>
    <row r="15" spans="2:143" ht="11.25" customHeight="1">
      <c r="B15" s="662" t="s">
        <v>259</v>
      </c>
      <c r="C15" s="663"/>
      <c r="D15" s="663"/>
      <c r="E15" s="663"/>
      <c r="F15" s="663"/>
      <c r="G15" s="663"/>
      <c r="H15" s="663"/>
      <c r="I15" s="663"/>
      <c r="J15" s="663"/>
      <c r="K15" s="663"/>
      <c r="L15" s="663"/>
      <c r="M15" s="663"/>
      <c r="N15" s="663"/>
      <c r="O15" s="663"/>
      <c r="P15" s="663"/>
      <c r="Q15" s="664"/>
      <c r="R15" s="665" t="s">
        <v>584</v>
      </c>
      <c r="S15" s="666"/>
      <c r="T15" s="666"/>
      <c r="U15" s="666"/>
      <c r="V15" s="666"/>
      <c r="W15" s="666"/>
      <c r="X15" s="666"/>
      <c r="Y15" s="667"/>
      <c r="Z15" s="668" t="s">
        <v>584</v>
      </c>
      <c r="AA15" s="668"/>
      <c r="AB15" s="668"/>
      <c r="AC15" s="668"/>
      <c r="AD15" s="669" t="s">
        <v>129</v>
      </c>
      <c r="AE15" s="669"/>
      <c r="AF15" s="669"/>
      <c r="AG15" s="669"/>
      <c r="AH15" s="669"/>
      <c r="AI15" s="669"/>
      <c r="AJ15" s="669"/>
      <c r="AK15" s="669"/>
      <c r="AL15" s="670" t="s">
        <v>129</v>
      </c>
      <c r="AM15" s="671"/>
      <c r="AN15" s="671"/>
      <c r="AO15" s="672"/>
      <c r="AP15" s="662" t="s">
        <v>588</v>
      </c>
      <c r="AQ15" s="663"/>
      <c r="AR15" s="663"/>
      <c r="AS15" s="663"/>
      <c r="AT15" s="663"/>
      <c r="AU15" s="663"/>
      <c r="AV15" s="663"/>
      <c r="AW15" s="663"/>
      <c r="AX15" s="663"/>
      <c r="AY15" s="663"/>
      <c r="AZ15" s="663"/>
      <c r="BA15" s="663"/>
      <c r="BB15" s="663"/>
      <c r="BC15" s="663"/>
      <c r="BD15" s="663"/>
      <c r="BE15" s="663"/>
      <c r="BF15" s="664"/>
      <c r="BG15" s="665">
        <v>446086</v>
      </c>
      <c r="BH15" s="666"/>
      <c r="BI15" s="666"/>
      <c r="BJ15" s="666"/>
      <c r="BK15" s="666"/>
      <c r="BL15" s="666"/>
      <c r="BM15" s="666"/>
      <c r="BN15" s="667"/>
      <c r="BO15" s="668">
        <v>6.4</v>
      </c>
      <c r="BP15" s="668"/>
      <c r="BQ15" s="668"/>
      <c r="BR15" s="668"/>
      <c r="BS15" s="669" t="s">
        <v>129</v>
      </c>
      <c r="BT15" s="669"/>
      <c r="BU15" s="669"/>
      <c r="BV15" s="669"/>
      <c r="BW15" s="669"/>
      <c r="BX15" s="669"/>
      <c r="BY15" s="669"/>
      <c r="BZ15" s="669"/>
      <c r="CA15" s="669"/>
      <c r="CB15" s="673"/>
      <c r="CD15" s="680" t="s">
        <v>260</v>
      </c>
      <c r="CE15" s="681"/>
      <c r="CF15" s="681"/>
      <c r="CG15" s="681"/>
      <c r="CH15" s="681"/>
      <c r="CI15" s="681"/>
      <c r="CJ15" s="681"/>
      <c r="CK15" s="681"/>
      <c r="CL15" s="681"/>
      <c r="CM15" s="681"/>
      <c r="CN15" s="681"/>
      <c r="CO15" s="681"/>
      <c r="CP15" s="681"/>
      <c r="CQ15" s="682"/>
      <c r="CR15" s="665">
        <v>2249999</v>
      </c>
      <c r="CS15" s="666"/>
      <c r="CT15" s="666"/>
      <c r="CU15" s="666"/>
      <c r="CV15" s="666"/>
      <c r="CW15" s="666"/>
      <c r="CX15" s="666"/>
      <c r="CY15" s="667"/>
      <c r="CZ15" s="668">
        <v>5.5</v>
      </c>
      <c r="DA15" s="668"/>
      <c r="DB15" s="668"/>
      <c r="DC15" s="668"/>
      <c r="DD15" s="674">
        <v>353389</v>
      </c>
      <c r="DE15" s="666"/>
      <c r="DF15" s="666"/>
      <c r="DG15" s="666"/>
      <c r="DH15" s="666"/>
      <c r="DI15" s="666"/>
      <c r="DJ15" s="666"/>
      <c r="DK15" s="666"/>
      <c r="DL15" s="666"/>
      <c r="DM15" s="666"/>
      <c r="DN15" s="666"/>
      <c r="DO15" s="666"/>
      <c r="DP15" s="667"/>
      <c r="DQ15" s="674">
        <v>1747571</v>
      </c>
      <c r="DR15" s="666"/>
      <c r="DS15" s="666"/>
      <c r="DT15" s="666"/>
      <c r="DU15" s="666"/>
      <c r="DV15" s="666"/>
      <c r="DW15" s="666"/>
      <c r="DX15" s="666"/>
      <c r="DY15" s="666"/>
      <c r="DZ15" s="666"/>
      <c r="EA15" s="666"/>
      <c r="EB15" s="666"/>
      <c r="EC15" s="675"/>
    </row>
    <row r="16" spans="2:143" ht="11.25" customHeight="1">
      <c r="B16" s="662" t="s">
        <v>589</v>
      </c>
      <c r="C16" s="663"/>
      <c r="D16" s="663"/>
      <c r="E16" s="663"/>
      <c r="F16" s="663"/>
      <c r="G16" s="663"/>
      <c r="H16" s="663"/>
      <c r="I16" s="663"/>
      <c r="J16" s="663"/>
      <c r="K16" s="663"/>
      <c r="L16" s="663"/>
      <c r="M16" s="663"/>
      <c r="N16" s="663"/>
      <c r="O16" s="663"/>
      <c r="P16" s="663"/>
      <c r="Q16" s="664"/>
      <c r="R16" s="665">
        <v>35826</v>
      </c>
      <c r="S16" s="666"/>
      <c r="T16" s="666"/>
      <c r="U16" s="666"/>
      <c r="V16" s="666"/>
      <c r="W16" s="666"/>
      <c r="X16" s="666"/>
      <c r="Y16" s="667"/>
      <c r="Z16" s="668">
        <v>0.1</v>
      </c>
      <c r="AA16" s="668"/>
      <c r="AB16" s="668"/>
      <c r="AC16" s="668"/>
      <c r="AD16" s="669">
        <v>35826</v>
      </c>
      <c r="AE16" s="669"/>
      <c r="AF16" s="669"/>
      <c r="AG16" s="669"/>
      <c r="AH16" s="669"/>
      <c r="AI16" s="669"/>
      <c r="AJ16" s="669"/>
      <c r="AK16" s="669"/>
      <c r="AL16" s="670">
        <v>0.2</v>
      </c>
      <c r="AM16" s="671"/>
      <c r="AN16" s="671"/>
      <c r="AO16" s="672"/>
      <c r="AP16" s="662" t="s">
        <v>590</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68" t="s">
        <v>129</v>
      </c>
      <c r="BP16" s="668"/>
      <c r="BQ16" s="668"/>
      <c r="BR16" s="668"/>
      <c r="BS16" s="669" t="s">
        <v>586</v>
      </c>
      <c r="BT16" s="669"/>
      <c r="BU16" s="669"/>
      <c r="BV16" s="669"/>
      <c r="BW16" s="669"/>
      <c r="BX16" s="669"/>
      <c r="BY16" s="669"/>
      <c r="BZ16" s="669"/>
      <c r="CA16" s="669"/>
      <c r="CB16" s="673"/>
      <c r="CD16" s="680" t="s">
        <v>261</v>
      </c>
      <c r="CE16" s="681"/>
      <c r="CF16" s="681"/>
      <c r="CG16" s="681"/>
      <c r="CH16" s="681"/>
      <c r="CI16" s="681"/>
      <c r="CJ16" s="681"/>
      <c r="CK16" s="681"/>
      <c r="CL16" s="681"/>
      <c r="CM16" s="681"/>
      <c r="CN16" s="681"/>
      <c r="CO16" s="681"/>
      <c r="CP16" s="681"/>
      <c r="CQ16" s="682"/>
      <c r="CR16" s="665">
        <v>6352461</v>
      </c>
      <c r="CS16" s="666"/>
      <c r="CT16" s="666"/>
      <c r="CU16" s="666"/>
      <c r="CV16" s="666"/>
      <c r="CW16" s="666"/>
      <c r="CX16" s="666"/>
      <c r="CY16" s="667"/>
      <c r="CZ16" s="668">
        <v>15.6</v>
      </c>
      <c r="DA16" s="668"/>
      <c r="DB16" s="668"/>
      <c r="DC16" s="668"/>
      <c r="DD16" s="674" t="s">
        <v>129</v>
      </c>
      <c r="DE16" s="666"/>
      <c r="DF16" s="666"/>
      <c r="DG16" s="666"/>
      <c r="DH16" s="666"/>
      <c r="DI16" s="666"/>
      <c r="DJ16" s="666"/>
      <c r="DK16" s="666"/>
      <c r="DL16" s="666"/>
      <c r="DM16" s="666"/>
      <c r="DN16" s="666"/>
      <c r="DO16" s="666"/>
      <c r="DP16" s="667"/>
      <c r="DQ16" s="674" t="s">
        <v>129</v>
      </c>
      <c r="DR16" s="666"/>
      <c r="DS16" s="666"/>
      <c r="DT16" s="666"/>
      <c r="DU16" s="666"/>
      <c r="DV16" s="666"/>
      <c r="DW16" s="666"/>
      <c r="DX16" s="666"/>
      <c r="DY16" s="666"/>
      <c r="DZ16" s="666"/>
      <c r="EA16" s="666"/>
      <c r="EB16" s="666"/>
      <c r="EC16" s="675"/>
    </row>
    <row r="17" spans="2:133" ht="11.25" customHeight="1">
      <c r="B17" s="662" t="s">
        <v>262</v>
      </c>
      <c r="C17" s="663"/>
      <c r="D17" s="663"/>
      <c r="E17" s="663"/>
      <c r="F17" s="663"/>
      <c r="G17" s="663"/>
      <c r="H17" s="663"/>
      <c r="I17" s="663"/>
      <c r="J17" s="663"/>
      <c r="K17" s="663"/>
      <c r="L17" s="663"/>
      <c r="M17" s="663"/>
      <c r="N17" s="663"/>
      <c r="O17" s="663"/>
      <c r="P17" s="663"/>
      <c r="Q17" s="664"/>
      <c r="R17" s="665">
        <v>137279</v>
      </c>
      <c r="S17" s="666"/>
      <c r="T17" s="666"/>
      <c r="U17" s="666"/>
      <c r="V17" s="666"/>
      <c r="W17" s="666"/>
      <c r="X17" s="666"/>
      <c r="Y17" s="667"/>
      <c r="Z17" s="668">
        <v>0.3</v>
      </c>
      <c r="AA17" s="668"/>
      <c r="AB17" s="668"/>
      <c r="AC17" s="668"/>
      <c r="AD17" s="669">
        <v>137279</v>
      </c>
      <c r="AE17" s="669"/>
      <c r="AF17" s="669"/>
      <c r="AG17" s="669"/>
      <c r="AH17" s="669"/>
      <c r="AI17" s="669"/>
      <c r="AJ17" s="669"/>
      <c r="AK17" s="669"/>
      <c r="AL17" s="670">
        <v>0.9</v>
      </c>
      <c r="AM17" s="671"/>
      <c r="AN17" s="671"/>
      <c r="AO17" s="672"/>
      <c r="AP17" s="662" t="s">
        <v>263</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68" t="s">
        <v>129</v>
      </c>
      <c r="BP17" s="668"/>
      <c r="BQ17" s="668"/>
      <c r="BR17" s="668"/>
      <c r="BS17" s="669" t="s">
        <v>584</v>
      </c>
      <c r="BT17" s="669"/>
      <c r="BU17" s="669"/>
      <c r="BV17" s="669"/>
      <c r="BW17" s="669"/>
      <c r="BX17" s="669"/>
      <c r="BY17" s="669"/>
      <c r="BZ17" s="669"/>
      <c r="CA17" s="669"/>
      <c r="CB17" s="673"/>
      <c r="CD17" s="680" t="s">
        <v>264</v>
      </c>
      <c r="CE17" s="681"/>
      <c r="CF17" s="681"/>
      <c r="CG17" s="681"/>
      <c r="CH17" s="681"/>
      <c r="CI17" s="681"/>
      <c r="CJ17" s="681"/>
      <c r="CK17" s="681"/>
      <c r="CL17" s="681"/>
      <c r="CM17" s="681"/>
      <c r="CN17" s="681"/>
      <c r="CO17" s="681"/>
      <c r="CP17" s="681"/>
      <c r="CQ17" s="682"/>
      <c r="CR17" s="665">
        <v>4475012</v>
      </c>
      <c r="CS17" s="666"/>
      <c r="CT17" s="666"/>
      <c r="CU17" s="666"/>
      <c r="CV17" s="666"/>
      <c r="CW17" s="666"/>
      <c r="CX17" s="666"/>
      <c r="CY17" s="667"/>
      <c r="CZ17" s="668">
        <v>11</v>
      </c>
      <c r="DA17" s="668"/>
      <c r="DB17" s="668"/>
      <c r="DC17" s="668"/>
      <c r="DD17" s="674" t="s">
        <v>129</v>
      </c>
      <c r="DE17" s="666"/>
      <c r="DF17" s="666"/>
      <c r="DG17" s="666"/>
      <c r="DH17" s="666"/>
      <c r="DI17" s="666"/>
      <c r="DJ17" s="666"/>
      <c r="DK17" s="666"/>
      <c r="DL17" s="666"/>
      <c r="DM17" s="666"/>
      <c r="DN17" s="666"/>
      <c r="DO17" s="666"/>
      <c r="DP17" s="667"/>
      <c r="DQ17" s="674">
        <v>4453045</v>
      </c>
      <c r="DR17" s="666"/>
      <c r="DS17" s="666"/>
      <c r="DT17" s="666"/>
      <c r="DU17" s="666"/>
      <c r="DV17" s="666"/>
      <c r="DW17" s="666"/>
      <c r="DX17" s="666"/>
      <c r="DY17" s="666"/>
      <c r="DZ17" s="666"/>
      <c r="EA17" s="666"/>
      <c r="EB17" s="666"/>
      <c r="EC17" s="675"/>
    </row>
    <row r="18" spans="2:133" ht="11.25" customHeight="1">
      <c r="B18" s="662" t="s">
        <v>265</v>
      </c>
      <c r="C18" s="663"/>
      <c r="D18" s="663"/>
      <c r="E18" s="663"/>
      <c r="F18" s="663"/>
      <c r="G18" s="663"/>
      <c r="H18" s="663"/>
      <c r="I18" s="663"/>
      <c r="J18" s="663"/>
      <c r="K18" s="663"/>
      <c r="L18" s="663"/>
      <c r="M18" s="663"/>
      <c r="N18" s="663"/>
      <c r="O18" s="663"/>
      <c r="P18" s="663"/>
      <c r="Q18" s="664"/>
      <c r="R18" s="665">
        <v>175271</v>
      </c>
      <c r="S18" s="666"/>
      <c r="T18" s="666"/>
      <c r="U18" s="666"/>
      <c r="V18" s="666"/>
      <c r="W18" s="666"/>
      <c r="X18" s="666"/>
      <c r="Y18" s="667"/>
      <c r="Z18" s="668">
        <v>0.4</v>
      </c>
      <c r="AA18" s="668"/>
      <c r="AB18" s="668"/>
      <c r="AC18" s="668"/>
      <c r="AD18" s="669">
        <v>175271</v>
      </c>
      <c r="AE18" s="669"/>
      <c r="AF18" s="669"/>
      <c r="AG18" s="669"/>
      <c r="AH18" s="669"/>
      <c r="AI18" s="669"/>
      <c r="AJ18" s="669"/>
      <c r="AK18" s="669"/>
      <c r="AL18" s="670">
        <v>1.1000000238418579</v>
      </c>
      <c r="AM18" s="671"/>
      <c r="AN18" s="671"/>
      <c r="AO18" s="672"/>
      <c r="AP18" s="662" t="s">
        <v>266</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68" t="s">
        <v>129</v>
      </c>
      <c r="BP18" s="668"/>
      <c r="BQ18" s="668"/>
      <c r="BR18" s="668"/>
      <c r="BS18" s="669" t="s">
        <v>584</v>
      </c>
      <c r="BT18" s="669"/>
      <c r="BU18" s="669"/>
      <c r="BV18" s="669"/>
      <c r="BW18" s="669"/>
      <c r="BX18" s="669"/>
      <c r="BY18" s="669"/>
      <c r="BZ18" s="669"/>
      <c r="CA18" s="669"/>
      <c r="CB18" s="673"/>
      <c r="CD18" s="680" t="s">
        <v>267</v>
      </c>
      <c r="CE18" s="681"/>
      <c r="CF18" s="681"/>
      <c r="CG18" s="681"/>
      <c r="CH18" s="681"/>
      <c r="CI18" s="681"/>
      <c r="CJ18" s="681"/>
      <c r="CK18" s="681"/>
      <c r="CL18" s="681"/>
      <c r="CM18" s="681"/>
      <c r="CN18" s="681"/>
      <c r="CO18" s="681"/>
      <c r="CP18" s="681"/>
      <c r="CQ18" s="682"/>
      <c r="CR18" s="665" t="s">
        <v>129</v>
      </c>
      <c r="CS18" s="666"/>
      <c r="CT18" s="666"/>
      <c r="CU18" s="666"/>
      <c r="CV18" s="666"/>
      <c r="CW18" s="666"/>
      <c r="CX18" s="666"/>
      <c r="CY18" s="667"/>
      <c r="CZ18" s="668" t="s">
        <v>129</v>
      </c>
      <c r="DA18" s="668"/>
      <c r="DB18" s="668"/>
      <c r="DC18" s="668"/>
      <c r="DD18" s="674" t="s">
        <v>129</v>
      </c>
      <c r="DE18" s="666"/>
      <c r="DF18" s="666"/>
      <c r="DG18" s="666"/>
      <c r="DH18" s="666"/>
      <c r="DI18" s="666"/>
      <c r="DJ18" s="666"/>
      <c r="DK18" s="666"/>
      <c r="DL18" s="666"/>
      <c r="DM18" s="666"/>
      <c r="DN18" s="666"/>
      <c r="DO18" s="666"/>
      <c r="DP18" s="667"/>
      <c r="DQ18" s="674" t="s">
        <v>129</v>
      </c>
      <c r="DR18" s="666"/>
      <c r="DS18" s="666"/>
      <c r="DT18" s="666"/>
      <c r="DU18" s="666"/>
      <c r="DV18" s="666"/>
      <c r="DW18" s="666"/>
      <c r="DX18" s="666"/>
      <c r="DY18" s="666"/>
      <c r="DZ18" s="666"/>
      <c r="EA18" s="666"/>
      <c r="EB18" s="666"/>
      <c r="EC18" s="675"/>
    </row>
    <row r="19" spans="2:133" ht="11.25" customHeight="1">
      <c r="B19" s="662" t="s">
        <v>591</v>
      </c>
      <c r="C19" s="663"/>
      <c r="D19" s="663"/>
      <c r="E19" s="663"/>
      <c r="F19" s="663"/>
      <c r="G19" s="663"/>
      <c r="H19" s="663"/>
      <c r="I19" s="663"/>
      <c r="J19" s="663"/>
      <c r="K19" s="663"/>
      <c r="L19" s="663"/>
      <c r="M19" s="663"/>
      <c r="N19" s="663"/>
      <c r="O19" s="663"/>
      <c r="P19" s="663"/>
      <c r="Q19" s="664"/>
      <c r="R19" s="665">
        <v>34026</v>
      </c>
      <c r="S19" s="666"/>
      <c r="T19" s="666"/>
      <c r="U19" s="666"/>
      <c r="V19" s="666"/>
      <c r="W19" s="666"/>
      <c r="X19" s="666"/>
      <c r="Y19" s="667"/>
      <c r="Z19" s="668">
        <v>0.1</v>
      </c>
      <c r="AA19" s="668"/>
      <c r="AB19" s="668"/>
      <c r="AC19" s="668"/>
      <c r="AD19" s="669">
        <v>34026</v>
      </c>
      <c r="AE19" s="669"/>
      <c r="AF19" s="669"/>
      <c r="AG19" s="669"/>
      <c r="AH19" s="669"/>
      <c r="AI19" s="669"/>
      <c r="AJ19" s="669"/>
      <c r="AK19" s="669"/>
      <c r="AL19" s="670">
        <v>0.2</v>
      </c>
      <c r="AM19" s="671"/>
      <c r="AN19" s="671"/>
      <c r="AO19" s="672"/>
      <c r="AP19" s="662" t="s">
        <v>268</v>
      </c>
      <c r="AQ19" s="663"/>
      <c r="AR19" s="663"/>
      <c r="AS19" s="663"/>
      <c r="AT19" s="663"/>
      <c r="AU19" s="663"/>
      <c r="AV19" s="663"/>
      <c r="AW19" s="663"/>
      <c r="AX19" s="663"/>
      <c r="AY19" s="663"/>
      <c r="AZ19" s="663"/>
      <c r="BA19" s="663"/>
      <c r="BB19" s="663"/>
      <c r="BC19" s="663"/>
      <c r="BD19" s="663"/>
      <c r="BE19" s="663"/>
      <c r="BF19" s="664"/>
      <c r="BG19" s="665">
        <v>17003</v>
      </c>
      <c r="BH19" s="666"/>
      <c r="BI19" s="666"/>
      <c r="BJ19" s="666"/>
      <c r="BK19" s="666"/>
      <c r="BL19" s="666"/>
      <c r="BM19" s="666"/>
      <c r="BN19" s="667"/>
      <c r="BO19" s="668">
        <v>0.2</v>
      </c>
      <c r="BP19" s="668"/>
      <c r="BQ19" s="668"/>
      <c r="BR19" s="668"/>
      <c r="BS19" s="669" t="s">
        <v>586</v>
      </c>
      <c r="BT19" s="669"/>
      <c r="BU19" s="669"/>
      <c r="BV19" s="669"/>
      <c r="BW19" s="669"/>
      <c r="BX19" s="669"/>
      <c r="BY19" s="669"/>
      <c r="BZ19" s="669"/>
      <c r="CA19" s="669"/>
      <c r="CB19" s="673"/>
      <c r="CD19" s="680" t="s">
        <v>269</v>
      </c>
      <c r="CE19" s="681"/>
      <c r="CF19" s="681"/>
      <c r="CG19" s="681"/>
      <c r="CH19" s="681"/>
      <c r="CI19" s="681"/>
      <c r="CJ19" s="681"/>
      <c r="CK19" s="681"/>
      <c r="CL19" s="681"/>
      <c r="CM19" s="681"/>
      <c r="CN19" s="681"/>
      <c r="CO19" s="681"/>
      <c r="CP19" s="681"/>
      <c r="CQ19" s="682"/>
      <c r="CR19" s="665" t="s">
        <v>129</v>
      </c>
      <c r="CS19" s="666"/>
      <c r="CT19" s="666"/>
      <c r="CU19" s="666"/>
      <c r="CV19" s="666"/>
      <c r="CW19" s="666"/>
      <c r="CX19" s="666"/>
      <c r="CY19" s="667"/>
      <c r="CZ19" s="668" t="s">
        <v>129</v>
      </c>
      <c r="DA19" s="668"/>
      <c r="DB19" s="668"/>
      <c r="DC19" s="668"/>
      <c r="DD19" s="674" t="s">
        <v>129</v>
      </c>
      <c r="DE19" s="666"/>
      <c r="DF19" s="666"/>
      <c r="DG19" s="666"/>
      <c r="DH19" s="666"/>
      <c r="DI19" s="666"/>
      <c r="DJ19" s="666"/>
      <c r="DK19" s="666"/>
      <c r="DL19" s="666"/>
      <c r="DM19" s="666"/>
      <c r="DN19" s="666"/>
      <c r="DO19" s="666"/>
      <c r="DP19" s="667"/>
      <c r="DQ19" s="674" t="s">
        <v>129</v>
      </c>
      <c r="DR19" s="666"/>
      <c r="DS19" s="666"/>
      <c r="DT19" s="666"/>
      <c r="DU19" s="666"/>
      <c r="DV19" s="666"/>
      <c r="DW19" s="666"/>
      <c r="DX19" s="666"/>
      <c r="DY19" s="666"/>
      <c r="DZ19" s="666"/>
      <c r="EA19" s="666"/>
      <c r="EB19" s="666"/>
      <c r="EC19" s="675"/>
    </row>
    <row r="20" spans="2:133" ht="11.25" customHeight="1">
      <c r="B20" s="662" t="s">
        <v>270</v>
      </c>
      <c r="C20" s="663"/>
      <c r="D20" s="663"/>
      <c r="E20" s="663"/>
      <c r="F20" s="663"/>
      <c r="G20" s="663"/>
      <c r="H20" s="663"/>
      <c r="I20" s="663"/>
      <c r="J20" s="663"/>
      <c r="K20" s="663"/>
      <c r="L20" s="663"/>
      <c r="M20" s="663"/>
      <c r="N20" s="663"/>
      <c r="O20" s="663"/>
      <c r="P20" s="663"/>
      <c r="Q20" s="664"/>
      <c r="R20" s="665">
        <v>11633</v>
      </c>
      <c r="S20" s="666"/>
      <c r="T20" s="666"/>
      <c r="U20" s="666"/>
      <c r="V20" s="666"/>
      <c r="W20" s="666"/>
      <c r="X20" s="666"/>
      <c r="Y20" s="667"/>
      <c r="Z20" s="668">
        <v>0</v>
      </c>
      <c r="AA20" s="668"/>
      <c r="AB20" s="668"/>
      <c r="AC20" s="668"/>
      <c r="AD20" s="669">
        <v>11633</v>
      </c>
      <c r="AE20" s="669"/>
      <c r="AF20" s="669"/>
      <c r="AG20" s="669"/>
      <c r="AH20" s="669"/>
      <c r="AI20" s="669"/>
      <c r="AJ20" s="669"/>
      <c r="AK20" s="669"/>
      <c r="AL20" s="670">
        <v>0.1</v>
      </c>
      <c r="AM20" s="671"/>
      <c r="AN20" s="671"/>
      <c r="AO20" s="672"/>
      <c r="AP20" s="662" t="s">
        <v>592</v>
      </c>
      <c r="AQ20" s="663"/>
      <c r="AR20" s="663"/>
      <c r="AS20" s="663"/>
      <c r="AT20" s="663"/>
      <c r="AU20" s="663"/>
      <c r="AV20" s="663"/>
      <c r="AW20" s="663"/>
      <c r="AX20" s="663"/>
      <c r="AY20" s="663"/>
      <c r="AZ20" s="663"/>
      <c r="BA20" s="663"/>
      <c r="BB20" s="663"/>
      <c r="BC20" s="663"/>
      <c r="BD20" s="663"/>
      <c r="BE20" s="663"/>
      <c r="BF20" s="664"/>
      <c r="BG20" s="665">
        <v>17003</v>
      </c>
      <c r="BH20" s="666"/>
      <c r="BI20" s="666"/>
      <c r="BJ20" s="666"/>
      <c r="BK20" s="666"/>
      <c r="BL20" s="666"/>
      <c r="BM20" s="666"/>
      <c r="BN20" s="667"/>
      <c r="BO20" s="668">
        <v>0.2</v>
      </c>
      <c r="BP20" s="668"/>
      <c r="BQ20" s="668"/>
      <c r="BR20" s="668"/>
      <c r="BS20" s="669" t="s">
        <v>584</v>
      </c>
      <c r="BT20" s="669"/>
      <c r="BU20" s="669"/>
      <c r="BV20" s="669"/>
      <c r="BW20" s="669"/>
      <c r="BX20" s="669"/>
      <c r="BY20" s="669"/>
      <c r="BZ20" s="669"/>
      <c r="CA20" s="669"/>
      <c r="CB20" s="673"/>
      <c r="CD20" s="680" t="s">
        <v>271</v>
      </c>
      <c r="CE20" s="681"/>
      <c r="CF20" s="681"/>
      <c r="CG20" s="681"/>
      <c r="CH20" s="681"/>
      <c r="CI20" s="681"/>
      <c r="CJ20" s="681"/>
      <c r="CK20" s="681"/>
      <c r="CL20" s="681"/>
      <c r="CM20" s="681"/>
      <c r="CN20" s="681"/>
      <c r="CO20" s="681"/>
      <c r="CP20" s="681"/>
      <c r="CQ20" s="682"/>
      <c r="CR20" s="665">
        <v>40707843</v>
      </c>
      <c r="CS20" s="666"/>
      <c r="CT20" s="666"/>
      <c r="CU20" s="666"/>
      <c r="CV20" s="666"/>
      <c r="CW20" s="666"/>
      <c r="CX20" s="666"/>
      <c r="CY20" s="667"/>
      <c r="CZ20" s="668">
        <v>100</v>
      </c>
      <c r="DA20" s="668"/>
      <c r="DB20" s="668"/>
      <c r="DC20" s="668"/>
      <c r="DD20" s="674">
        <v>3862389</v>
      </c>
      <c r="DE20" s="666"/>
      <c r="DF20" s="666"/>
      <c r="DG20" s="666"/>
      <c r="DH20" s="666"/>
      <c r="DI20" s="666"/>
      <c r="DJ20" s="666"/>
      <c r="DK20" s="666"/>
      <c r="DL20" s="666"/>
      <c r="DM20" s="666"/>
      <c r="DN20" s="666"/>
      <c r="DO20" s="666"/>
      <c r="DP20" s="667"/>
      <c r="DQ20" s="674">
        <v>19823784</v>
      </c>
      <c r="DR20" s="666"/>
      <c r="DS20" s="666"/>
      <c r="DT20" s="666"/>
      <c r="DU20" s="666"/>
      <c r="DV20" s="666"/>
      <c r="DW20" s="666"/>
      <c r="DX20" s="666"/>
      <c r="DY20" s="666"/>
      <c r="DZ20" s="666"/>
      <c r="EA20" s="666"/>
      <c r="EB20" s="666"/>
      <c r="EC20" s="675"/>
    </row>
    <row r="21" spans="2:133" ht="11.25" customHeight="1">
      <c r="B21" s="662" t="s">
        <v>272</v>
      </c>
      <c r="C21" s="663"/>
      <c r="D21" s="663"/>
      <c r="E21" s="663"/>
      <c r="F21" s="663"/>
      <c r="G21" s="663"/>
      <c r="H21" s="663"/>
      <c r="I21" s="663"/>
      <c r="J21" s="663"/>
      <c r="K21" s="663"/>
      <c r="L21" s="663"/>
      <c r="M21" s="663"/>
      <c r="N21" s="663"/>
      <c r="O21" s="663"/>
      <c r="P21" s="663"/>
      <c r="Q21" s="664"/>
      <c r="R21" s="665">
        <v>2812</v>
      </c>
      <c r="S21" s="666"/>
      <c r="T21" s="666"/>
      <c r="U21" s="666"/>
      <c r="V21" s="666"/>
      <c r="W21" s="666"/>
      <c r="X21" s="666"/>
      <c r="Y21" s="667"/>
      <c r="Z21" s="668">
        <v>0</v>
      </c>
      <c r="AA21" s="668"/>
      <c r="AB21" s="668"/>
      <c r="AC21" s="668"/>
      <c r="AD21" s="669">
        <v>2812</v>
      </c>
      <c r="AE21" s="669"/>
      <c r="AF21" s="669"/>
      <c r="AG21" s="669"/>
      <c r="AH21" s="669"/>
      <c r="AI21" s="669"/>
      <c r="AJ21" s="669"/>
      <c r="AK21" s="669"/>
      <c r="AL21" s="670">
        <v>0</v>
      </c>
      <c r="AM21" s="671"/>
      <c r="AN21" s="671"/>
      <c r="AO21" s="672"/>
      <c r="AP21" s="684" t="s">
        <v>273</v>
      </c>
      <c r="AQ21" s="685"/>
      <c r="AR21" s="685"/>
      <c r="AS21" s="685"/>
      <c r="AT21" s="685"/>
      <c r="AU21" s="685"/>
      <c r="AV21" s="685"/>
      <c r="AW21" s="685"/>
      <c r="AX21" s="685"/>
      <c r="AY21" s="685"/>
      <c r="AZ21" s="685"/>
      <c r="BA21" s="685"/>
      <c r="BB21" s="685"/>
      <c r="BC21" s="685"/>
      <c r="BD21" s="685"/>
      <c r="BE21" s="685"/>
      <c r="BF21" s="686"/>
      <c r="BG21" s="665">
        <v>17003</v>
      </c>
      <c r="BH21" s="666"/>
      <c r="BI21" s="666"/>
      <c r="BJ21" s="666"/>
      <c r="BK21" s="666"/>
      <c r="BL21" s="666"/>
      <c r="BM21" s="666"/>
      <c r="BN21" s="667"/>
      <c r="BO21" s="668">
        <v>0.2</v>
      </c>
      <c r="BP21" s="668"/>
      <c r="BQ21" s="668"/>
      <c r="BR21" s="668"/>
      <c r="BS21" s="669" t="s">
        <v>129</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c r="B22" s="690" t="s">
        <v>593</v>
      </c>
      <c r="C22" s="691"/>
      <c r="D22" s="691"/>
      <c r="E22" s="691"/>
      <c r="F22" s="691"/>
      <c r="G22" s="691"/>
      <c r="H22" s="691"/>
      <c r="I22" s="691"/>
      <c r="J22" s="691"/>
      <c r="K22" s="691"/>
      <c r="L22" s="691"/>
      <c r="M22" s="691"/>
      <c r="N22" s="691"/>
      <c r="O22" s="691"/>
      <c r="P22" s="691"/>
      <c r="Q22" s="692"/>
      <c r="R22" s="665">
        <v>126800</v>
      </c>
      <c r="S22" s="666"/>
      <c r="T22" s="666"/>
      <c r="U22" s="666"/>
      <c r="V22" s="666"/>
      <c r="W22" s="666"/>
      <c r="X22" s="666"/>
      <c r="Y22" s="667"/>
      <c r="Z22" s="668">
        <v>0.3</v>
      </c>
      <c r="AA22" s="668"/>
      <c r="AB22" s="668"/>
      <c r="AC22" s="668"/>
      <c r="AD22" s="669">
        <v>126800</v>
      </c>
      <c r="AE22" s="669"/>
      <c r="AF22" s="669"/>
      <c r="AG22" s="669"/>
      <c r="AH22" s="669"/>
      <c r="AI22" s="669"/>
      <c r="AJ22" s="669"/>
      <c r="AK22" s="669"/>
      <c r="AL22" s="670">
        <v>0.80000001192092896</v>
      </c>
      <c r="AM22" s="671"/>
      <c r="AN22" s="671"/>
      <c r="AO22" s="672"/>
      <c r="AP22" s="684" t="s">
        <v>594</v>
      </c>
      <c r="AQ22" s="685"/>
      <c r="AR22" s="685"/>
      <c r="AS22" s="685"/>
      <c r="AT22" s="685"/>
      <c r="AU22" s="685"/>
      <c r="AV22" s="685"/>
      <c r="AW22" s="685"/>
      <c r="AX22" s="685"/>
      <c r="AY22" s="685"/>
      <c r="AZ22" s="685"/>
      <c r="BA22" s="685"/>
      <c r="BB22" s="685"/>
      <c r="BC22" s="685"/>
      <c r="BD22" s="685"/>
      <c r="BE22" s="685"/>
      <c r="BF22" s="686"/>
      <c r="BG22" s="665" t="s">
        <v>129</v>
      </c>
      <c r="BH22" s="666"/>
      <c r="BI22" s="666"/>
      <c r="BJ22" s="666"/>
      <c r="BK22" s="666"/>
      <c r="BL22" s="666"/>
      <c r="BM22" s="666"/>
      <c r="BN22" s="667"/>
      <c r="BO22" s="668" t="s">
        <v>129</v>
      </c>
      <c r="BP22" s="668"/>
      <c r="BQ22" s="668"/>
      <c r="BR22" s="668"/>
      <c r="BS22" s="669" t="s">
        <v>586</v>
      </c>
      <c r="BT22" s="669"/>
      <c r="BU22" s="669"/>
      <c r="BV22" s="669"/>
      <c r="BW22" s="669"/>
      <c r="BX22" s="669"/>
      <c r="BY22" s="669"/>
      <c r="BZ22" s="669"/>
      <c r="CA22" s="669"/>
      <c r="CB22" s="673"/>
      <c r="CD22" s="647" t="s">
        <v>274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275</v>
      </c>
      <c r="C23" s="663"/>
      <c r="D23" s="663"/>
      <c r="E23" s="663"/>
      <c r="F23" s="663"/>
      <c r="G23" s="663"/>
      <c r="H23" s="663"/>
      <c r="I23" s="663"/>
      <c r="J23" s="663"/>
      <c r="K23" s="663"/>
      <c r="L23" s="663"/>
      <c r="M23" s="663"/>
      <c r="N23" s="663"/>
      <c r="O23" s="663"/>
      <c r="P23" s="663"/>
      <c r="Q23" s="664"/>
      <c r="R23" s="665">
        <v>8466929</v>
      </c>
      <c r="S23" s="666"/>
      <c r="T23" s="666"/>
      <c r="U23" s="666"/>
      <c r="V23" s="666"/>
      <c r="W23" s="666"/>
      <c r="X23" s="666"/>
      <c r="Y23" s="667"/>
      <c r="Z23" s="668">
        <v>20</v>
      </c>
      <c r="AA23" s="668"/>
      <c r="AB23" s="668"/>
      <c r="AC23" s="668"/>
      <c r="AD23" s="669">
        <v>6878462</v>
      </c>
      <c r="AE23" s="669"/>
      <c r="AF23" s="669"/>
      <c r="AG23" s="669"/>
      <c r="AH23" s="669"/>
      <c r="AI23" s="669"/>
      <c r="AJ23" s="669"/>
      <c r="AK23" s="669"/>
      <c r="AL23" s="670">
        <v>43.4</v>
      </c>
      <c r="AM23" s="671"/>
      <c r="AN23" s="671"/>
      <c r="AO23" s="672"/>
      <c r="AP23" s="684" t="s">
        <v>595</v>
      </c>
      <c r="AQ23" s="685"/>
      <c r="AR23" s="685"/>
      <c r="AS23" s="685"/>
      <c r="AT23" s="685"/>
      <c r="AU23" s="685"/>
      <c r="AV23" s="685"/>
      <c r="AW23" s="685"/>
      <c r="AX23" s="685"/>
      <c r="AY23" s="685"/>
      <c r="AZ23" s="685"/>
      <c r="BA23" s="685"/>
      <c r="BB23" s="685"/>
      <c r="BC23" s="685"/>
      <c r="BD23" s="685"/>
      <c r="BE23" s="685"/>
      <c r="BF23" s="686"/>
      <c r="BG23" s="665" t="s">
        <v>586</v>
      </c>
      <c r="BH23" s="666"/>
      <c r="BI23" s="666"/>
      <c r="BJ23" s="666"/>
      <c r="BK23" s="666"/>
      <c r="BL23" s="666"/>
      <c r="BM23" s="666"/>
      <c r="BN23" s="667"/>
      <c r="BO23" s="668" t="s">
        <v>586</v>
      </c>
      <c r="BP23" s="668"/>
      <c r="BQ23" s="668"/>
      <c r="BR23" s="668"/>
      <c r="BS23" s="669" t="s">
        <v>584</v>
      </c>
      <c r="BT23" s="669"/>
      <c r="BU23" s="669"/>
      <c r="BV23" s="669"/>
      <c r="BW23" s="669"/>
      <c r="BX23" s="669"/>
      <c r="BY23" s="669"/>
      <c r="BZ23" s="669"/>
      <c r="CA23" s="669"/>
      <c r="CB23" s="673"/>
      <c r="CD23" s="647" t="s">
        <v>225</v>
      </c>
      <c r="CE23" s="648"/>
      <c r="CF23" s="648"/>
      <c r="CG23" s="648"/>
      <c r="CH23" s="648"/>
      <c r="CI23" s="648"/>
      <c r="CJ23" s="648"/>
      <c r="CK23" s="648"/>
      <c r="CL23" s="648"/>
      <c r="CM23" s="648"/>
      <c r="CN23" s="648"/>
      <c r="CO23" s="648"/>
      <c r="CP23" s="648"/>
      <c r="CQ23" s="649"/>
      <c r="CR23" s="647" t="s">
        <v>276</v>
      </c>
      <c r="CS23" s="648"/>
      <c r="CT23" s="648"/>
      <c r="CU23" s="648"/>
      <c r="CV23" s="648"/>
      <c r="CW23" s="648"/>
      <c r="CX23" s="648"/>
      <c r="CY23" s="649"/>
      <c r="CZ23" s="647" t="s">
        <v>277</v>
      </c>
      <c r="DA23" s="648"/>
      <c r="DB23" s="648"/>
      <c r="DC23" s="649"/>
      <c r="DD23" s="647" t="s">
        <v>278</v>
      </c>
      <c r="DE23" s="648"/>
      <c r="DF23" s="648"/>
      <c r="DG23" s="648"/>
      <c r="DH23" s="648"/>
      <c r="DI23" s="648"/>
      <c r="DJ23" s="648"/>
      <c r="DK23" s="649"/>
      <c r="DL23" s="699" t="s">
        <v>279</v>
      </c>
      <c r="DM23" s="700"/>
      <c r="DN23" s="700"/>
      <c r="DO23" s="700"/>
      <c r="DP23" s="700"/>
      <c r="DQ23" s="700"/>
      <c r="DR23" s="700"/>
      <c r="DS23" s="700"/>
      <c r="DT23" s="700"/>
      <c r="DU23" s="700"/>
      <c r="DV23" s="701"/>
      <c r="DW23" s="647" t="s">
        <v>280</v>
      </c>
      <c r="DX23" s="648"/>
      <c r="DY23" s="648"/>
      <c r="DZ23" s="648"/>
      <c r="EA23" s="648"/>
      <c r="EB23" s="648"/>
      <c r="EC23" s="649"/>
    </row>
    <row r="24" spans="2:133" ht="11.25" customHeight="1">
      <c r="B24" s="662" t="s">
        <v>281</v>
      </c>
      <c r="C24" s="663"/>
      <c r="D24" s="663"/>
      <c r="E24" s="663"/>
      <c r="F24" s="663"/>
      <c r="G24" s="663"/>
      <c r="H24" s="663"/>
      <c r="I24" s="663"/>
      <c r="J24" s="663"/>
      <c r="K24" s="663"/>
      <c r="L24" s="663"/>
      <c r="M24" s="663"/>
      <c r="N24" s="663"/>
      <c r="O24" s="663"/>
      <c r="P24" s="663"/>
      <c r="Q24" s="664"/>
      <c r="R24" s="665">
        <v>6878462</v>
      </c>
      <c r="S24" s="666"/>
      <c r="T24" s="666"/>
      <c r="U24" s="666"/>
      <c r="V24" s="666"/>
      <c r="W24" s="666"/>
      <c r="X24" s="666"/>
      <c r="Y24" s="667"/>
      <c r="Z24" s="668">
        <v>16.2</v>
      </c>
      <c r="AA24" s="668"/>
      <c r="AB24" s="668"/>
      <c r="AC24" s="668"/>
      <c r="AD24" s="669">
        <v>6878462</v>
      </c>
      <c r="AE24" s="669"/>
      <c r="AF24" s="669"/>
      <c r="AG24" s="669"/>
      <c r="AH24" s="669"/>
      <c r="AI24" s="669"/>
      <c r="AJ24" s="669"/>
      <c r="AK24" s="669"/>
      <c r="AL24" s="670">
        <v>43.4</v>
      </c>
      <c r="AM24" s="671"/>
      <c r="AN24" s="671"/>
      <c r="AO24" s="672"/>
      <c r="AP24" s="684" t="s">
        <v>596</v>
      </c>
      <c r="AQ24" s="685"/>
      <c r="AR24" s="685"/>
      <c r="AS24" s="685"/>
      <c r="AT24" s="685"/>
      <c r="AU24" s="685"/>
      <c r="AV24" s="685"/>
      <c r="AW24" s="685"/>
      <c r="AX24" s="685"/>
      <c r="AY24" s="685"/>
      <c r="AZ24" s="685"/>
      <c r="BA24" s="685"/>
      <c r="BB24" s="685"/>
      <c r="BC24" s="685"/>
      <c r="BD24" s="685"/>
      <c r="BE24" s="685"/>
      <c r="BF24" s="686"/>
      <c r="BG24" s="665" t="s">
        <v>129</v>
      </c>
      <c r="BH24" s="666"/>
      <c r="BI24" s="666"/>
      <c r="BJ24" s="666"/>
      <c r="BK24" s="666"/>
      <c r="BL24" s="666"/>
      <c r="BM24" s="666"/>
      <c r="BN24" s="667"/>
      <c r="BO24" s="668" t="s">
        <v>129</v>
      </c>
      <c r="BP24" s="668"/>
      <c r="BQ24" s="668"/>
      <c r="BR24" s="668"/>
      <c r="BS24" s="669" t="s">
        <v>129</v>
      </c>
      <c r="BT24" s="669"/>
      <c r="BU24" s="669"/>
      <c r="BV24" s="669"/>
      <c r="BW24" s="669"/>
      <c r="BX24" s="669"/>
      <c r="BY24" s="669"/>
      <c r="BZ24" s="669"/>
      <c r="CA24" s="669"/>
      <c r="CB24" s="673"/>
      <c r="CD24" s="676" t="s">
        <v>282</v>
      </c>
      <c r="CE24" s="677"/>
      <c r="CF24" s="677"/>
      <c r="CG24" s="677"/>
      <c r="CH24" s="677"/>
      <c r="CI24" s="677"/>
      <c r="CJ24" s="677"/>
      <c r="CK24" s="677"/>
      <c r="CL24" s="677"/>
      <c r="CM24" s="677"/>
      <c r="CN24" s="677"/>
      <c r="CO24" s="677"/>
      <c r="CP24" s="677"/>
      <c r="CQ24" s="678"/>
      <c r="CR24" s="654">
        <v>15323714</v>
      </c>
      <c r="CS24" s="655"/>
      <c r="CT24" s="655"/>
      <c r="CU24" s="655"/>
      <c r="CV24" s="655"/>
      <c r="CW24" s="655"/>
      <c r="CX24" s="655"/>
      <c r="CY24" s="656"/>
      <c r="CZ24" s="659">
        <v>37.6</v>
      </c>
      <c r="DA24" s="660"/>
      <c r="DB24" s="660"/>
      <c r="DC24" s="679"/>
      <c r="DD24" s="702">
        <v>10249418</v>
      </c>
      <c r="DE24" s="655"/>
      <c r="DF24" s="655"/>
      <c r="DG24" s="655"/>
      <c r="DH24" s="655"/>
      <c r="DI24" s="655"/>
      <c r="DJ24" s="655"/>
      <c r="DK24" s="656"/>
      <c r="DL24" s="702">
        <v>8296008</v>
      </c>
      <c r="DM24" s="655"/>
      <c r="DN24" s="655"/>
      <c r="DO24" s="655"/>
      <c r="DP24" s="655"/>
      <c r="DQ24" s="655"/>
      <c r="DR24" s="655"/>
      <c r="DS24" s="655"/>
      <c r="DT24" s="655"/>
      <c r="DU24" s="655"/>
      <c r="DV24" s="656"/>
      <c r="DW24" s="659">
        <v>49.4</v>
      </c>
      <c r="DX24" s="660"/>
      <c r="DY24" s="660"/>
      <c r="DZ24" s="660"/>
      <c r="EA24" s="660"/>
      <c r="EB24" s="660"/>
      <c r="EC24" s="661"/>
    </row>
    <row r="25" spans="2:133" ht="11.25" customHeight="1">
      <c r="B25" s="662" t="s">
        <v>283</v>
      </c>
      <c r="C25" s="663"/>
      <c r="D25" s="663"/>
      <c r="E25" s="663"/>
      <c r="F25" s="663"/>
      <c r="G25" s="663"/>
      <c r="H25" s="663"/>
      <c r="I25" s="663"/>
      <c r="J25" s="663"/>
      <c r="K25" s="663"/>
      <c r="L25" s="663"/>
      <c r="M25" s="663"/>
      <c r="N25" s="663"/>
      <c r="O25" s="663"/>
      <c r="P25" s="663"/>
      <c r="Q25" s="664"/>
      <c r="R25" s="665">
        <v>1588467</v>
      </c>
      <c r="S25" s="666"/>
      <c r="T25" s="666"/>
      <c r="U25" s="666"/>
      <c r="V25" s="666"/>
      <c r="W25" s="666"/>
      <c r="X25" s="666"/>
      <c r="Y25" s="667"/>
      <c r="Z25" s="668">
        <v>3.7</v>
      </c>
      <c r="AA25" s="668"/>
      <c r="AB25" s="668"/>
      <c r="AC25" s="668"/>
      <c r="AD25" s="669" t="s">
        <v>129</v>
      </c>
      <c r="AE25" s="669"/>
      <c r="AF25" s="669"/>
      <c r="AG25" s="669"/>
      <c r="AH25" s="669"/>
      <c r="AI25" s="669"/>
      <c r="AJ25" s="669"/>
      <c r="AK25" s="669"/>
      <c r="AL25" s="670" t="s">
        <v>129</v>
      </c>
      <c r="AM25" s="671"/>
      <c r="AN25" s="671"/>
      <c r="AO25" s="672"/>
      <c r="AP25" s="684" t="s">
        <v>597</v>
      </c>
      <c r="AQ25" s="685"/>
      <c r="AR25" s="685"/>
      <c r="AS25" s="685"/>
      <c r="AT25" s="685"/>
      <c r="AU25" s="685"/>
      <c r="AV25" s="685"/>
      <c r="AW25" s="685"/>
      <c r="AX25" s="685"/>
      <c r="AY25" s="685"/>
      <c r="AZ25" s="685"/>
      <c r="BA25" s="685"/>
      <c r="BB25" s="685"/>
      <c r="BC25" s="685"/>
      <c r="BD25" s="685"/>
      <c r="BE25" s="685"/>
      <c r="BF25" s="686"/>
      <c r="BG25" s="665" t="s">
        <v>129</v>
      </c>
      <c r="BH25" s="666"/>
      <c r="BI25" s="666"/>
      <c r="BJ25" s="666"/>
      <c r="BK25" s="666"/>
      <c r="BL25" s="666"/>
      <c r="BM25" s="666"/>
      <c r="BN25" s="667"/>
      <c r="BO25" s="668" t="s">
        <v>129</v>
      </c>
      <c r="BP25" s="668"/>
      <c r="BQ25" s="668"/>
      <c r="BR25" s="668"/>
      <c r="BS25" s="669" t="s">
        <v>129</v>
      </c>
      <c r="BT25" s="669"/>
      <c r="BU25" s="669"/>
      <c r="BV25" s="669"/>
      <c r="BW25" s="669"/>
      <c r="BX25" s="669"/>
      <c r="BY25" s="669"/>
      <c r="BZ25" s="669"/>
      <c r="CA25" s="669"/>
      <c r="CB25" s="673"/>
      <c r="CD25" s="680" t="s">
        <v>284</v>
      </c>
      <c r="CE25" s="681"/>
      <c r="CF25" s="681"/>
      <c r="CG25" s="681"/>
      <c r="CH25" s="681"/>
      <c r="CI25" s="681"/>
      <c r="CJ25" s="681"/>
      <c r="CK25" s="681"/>
      <c r="CL25" s="681"/>
      <c r="CM25" s="681"/>
      <c r="CN25" s="681"/>
      <c r="CO25" s="681"/>
      <c r="CP25" s="681"/>
      <c r="CQ25" s="682"/>
      <c r="CR25" s="665">
        <v>4838164</v>
      </c>
      <c r="CS25" s="703"/>
      <c r="CT25" s="703"/>
      <c r="CU25" s="703"/>
      <c r="CV25" s="703"/>
      <c r="CW25" s="703"/>
      <c r="CX25" s="703"/>
      <c r="CY25" s="704"/>
      <c r="CZ25" s="670">
        <v>11.9</v>
      </c>
      <c r="DA25" s="705"/>
      <c r="DB25" s="705"/>
      <c r="DC25" s="708"/>
      <c r="DD25" s="674">
        <v>4332733</v>
      </c>
      <c r="DE25" s="703"/>
      <c r="DF25" s="703"/>
      <c r="DG25" s="703"/>
      <c r="DH25" s="703"/>
      <c r="DI25" s="703"/>
      <c r="DJ25" s="703"/>
      <c r="DK25" s="704"/>
      <c r="DL25" s="674">
        <v>3864073</v>
      </c>
      <c r="DM25" s="703"/>
      <c r="DN25" s="703"/>
      <c r="DO25" s="703"/>
      <c r="DP25" s="703"/>
      <c r="DQ25" s="703"/>
      <c r="DR25" s="703"/>
      <c r="DS25" s="703"/>
      <c r="DT25" s="703"/>
      <c r="DU25" s="703"/>
      <c r="DV25" s="704"/>
      <c r="DW25" s="670">
        <v>23</v>
      </c>
      <c r="DX25" s="705"/>
      <c r="DY25" s="705"/>
      <c r="DZ25" s="705"/>
      <c r="EA25" s="705"/>
      <c r="EB25" s="705"/>
      <c r="EC25" s="706"/>
    </row>
    <row r="26" spans="2:133" ht="11.25" customHeight="1">
      <c r="B26" s="662" t="s">
        <v>285</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68" t="s">
        <v>584</v>
      </c>
      <c r="AA26" s="668"/>
      <c r="AB26" s="668"/>
      <c r="AC26" s="668"/>
      <c r="AD26" s="669" t="s">
        <v>129</v>
      </c>
      <c r="AE26" s="669"/>
      <c r="AF26" s="669"/>
      <c r="AG26" s="669"/>
      <c r="AH26" s="669"/>
      <c r="AI26" s="669"/>
      <c r="AJ26" s="669"/>
      <c r="AK26" s="669"/>
      <c r="AL26" s="670" t="s">
        <v>584</v>
      </c>
      <c r="AM26" s="671"/>
      <c r="AN26" s="671"/>
      <c r="AO26" s="672"/>
      <c r="AP26" s="684" t="s">
        <v>286</v>
      </c>
      <c r="AQ26" s="707"/>
      <c r="AR26" s="707"/>
      <c r="AS26" s="707"/>
      <c r="AT26" s="707"/>
      <c r="AU26" s="707"/>
      <c r="AV26" s="707"/>
      <c r="AW26" s="707"/>
      <c r="AX26" s="707"/>
      <c r="AY26" s="707"/>
      <c r="AZ26" s="707"/>
      <c r="BA26" s="707"/>
      <c r="BB26" s="707"/>
      <c r="BC26" s="707"/>
      <c r="BD26" s="707"/>
      <c r="BE26" s="707"/>
      <c r="BF26" s="686"/>
      <c r="BG26" s="665" t="s">
        <v>586</v>
      </c>
      <c r="BH26" s="666"/>
      <c r="BI26" s="666"/>
      <c r="BJ26" s="666"/>
      <c r="BK26" s="666"/>
      <c r="BL26" s="666"/>
      <c r="BM26" s="666"/>
      <c r="BN26" s="667"/>
      <c r="BO26" s="668" t="s">
        <v>584</v>
      </c>
      <c r="BP26" s="668"/>
      <c r="BQ26" s="668"/>
      <c r="BR26" s="668"/>
      <c r="BS26" s="669" t="s">
        <v>586</v>
      </c>
      <c r="BT26" s="669"/>
      <c r="BU26" s="669"/>
      <c r="BV26" s="669"/>
      <c r="BW26" s="669"/>
      <c r="BX26" s="669"/>
      <c r="BY26" s="669"/>
      <c r="BZ26" s="669"/>
      <c r="CA26" s="669"/>
      <c r="CB26" s="673"/>
      <c r="CD26" s="680" t="s">
        <v>287</v>
      </c>
      <c r="CE26" s="681"/>
      <c r="CF26" s="681"/>
      <c r="CG26" s="681"/>
      <c r="CH26" s="681"/>
      <c r="CI26" s="681"/>
      <c r="CJ26" s="681"/>
      <c r="CK26" s="681"/>
      <c r="CL26" s="681"/>
      <c r="CM26" s="681"/>
      <c r="CN26" s="681"/>
      <c r="CO26" s="681"/>
      <c r="CP26" s="681"/>
      <c r="CQ26" s="682"/>
      <c r="CR26" s="665">
        <v>2757942</v>
      </c>
      <c r="CS26" s="666"/>
      <c r="CT26" s="666"/>
      <c r="CU26" s="666"/>
      <c r="CV26" s="666"/>
      <c r="CW26" s="666"/>
      <c r="CX26" s="666"/>
      <c r="CY26" s="667"/>
      <c r="CZ26" s="670">
        <v>6.8</v>
      </c>
      <c r="DA26" s="705"/>
      <c r="DB26" s="705"/>
      <c r="DC26" s="708"/>
      <c r="DD26" s="674">
        <v>2410503</v>
      </c>
      <c r="DE26" s="666"/>
      <c r="DF26" s="666"/>
      <c r="DG26" s="666"/>
      <c r="DH26" s="666"/>
      <c r="DI26" s="666"/>
      <c r="DJ26" s="666"/>
      <c r="DK26" s="667"/>
      <c r="DL26" s="674" t="s">
        <v>584</v>
      </c>
      <c r="DM26" s="666"/>
      <c r="DN26" s="666"/>
      <c r="DO26" s="666"/>
      <c r="DP26" s="666"/>
      <c r="DQ26" s="666"/>
      <c r="DR26" s="666"/>
      <c r="DS26" s="666"/>
      <c r="DT26" s="666"/>
      <c r="DU26" s="666"/>
      <c r="DV26" s="667"/>
      <c r="DW26" s="670" t="s">
        <v>129</v>
      </c>
      <c r="DX26" s="705"/>
      <c r="DY26" s="705"/>
      <c r="DZ26" s="705"/>
      <c r="EA26" s="705"/>
      <c r="EB26" s="705"/>
      <c r="EC26" s="706"/>
    </row>
    <row r="27" spans="2:133" ht="11.25" customHeight="1">
      <c r="B27" s="662" t="s">
        <v>288</v>
      </c>
      <c r="C27" s="663"/>
      <c r="D27" s="663"/>
      <c r="E27" s="663"/>
      <c r="F27" s="663"/>
      <c r="G27" s="663"/>
      <c r="H27" s="663"/>
      <c r="I27" s="663"/>
      <c r="J27" s="663"/>
      <c r="K27" s="663"/>
      <c r="L27" s="663"/>
      <c r="M27" s="663"/>
      <c r="N27" s="663"/>
      <c r="O27" s="663"/>
      <c r="P27" s="663"/>
      <c r="Q27" s="664"/>
      <c r="R27" s="665">
        <v>17429113</v>
      </c>
      <c r="S27" s="666"/>
      <c r="T27" s="666"/>
      <c r="U27" s="666"/>
      <c r="V27" s="666"/>
      <c r="W27" s="666"/>
      <c r="X27" s="666"/>
      <c r="Y27" s="667"/>
      <c r="Z27" s="668">
        <v>41.1</v>
      </c>
      <c r="AA27" s="668"/>
      <c r="AB27" s="668"/>
      <c r="AC27" s="668"/>
      <c r="AD27" s="669">
        <v>15840646</v>
      </c>
      <c r="AE27" s="669"/>
      <c r="AF27" s="669"/>
      <c r="AG27" s="669"/>
      <c r="AH27" s="669"/>
      <c r="AI27" s="669"/>
      <c r="AJ27" s="669"/>
      <c r="AK27" s="669"/>
      <c r="AL27" s="670">
        <v>99.900001525878906</v>
      </c>
      <c r="AM27" s="671"/>
      <c r="AN27" s="671"/>
      <c r="AO27" s="672"/>
      <c r="AP27" s="662" t="s">
        <v>289</v>
      </c>
      <c r="AQ27" s="663"/>
      <c r="AR27" s="663"/>
      <c r="AS27" s="663"/>
      <c r="AT27" s="663"/>
      <c r="AU27" s="663"/>
      <c r="AV27" s="663"/>
      <c r="AW27" s="663"/>
      <c r="AX27" s="663"/>
      <c r="AY27" s="663"/>
      <c r="AZ27" s="663"/>
      <c r="BA27" s="663"/>
      <c r="BB27" s="663"/>
      <c r="BC27" s="663"/>
      <c r="BD27" s="663"/>
      <c r="BE27" s="663"/>
      <c r="BF27" s="664"/>
      <c r="BG27" s="665">
        <v>6958701</v>
      </c>
      <c r="BH27" s="666"/>
      <c r="BI27" s="666"/>
      <c r="BJ27" s="666"/>
      <c r="BK27" s="666"/>
      <c r="BL27" s="666"/>
      <c r="BM27" s="666"/>
      <c r="BN27" s="667"/>
      <c r="BO27" s="668">
        <v>100</v>
      </c>
      <c r="BP27" s="668"/>
      <c r="BQ27" s="668"/>
      <c r="BR27" s="668"/>
      <c r="BS27" s="669">
        <v>343753</v>
      </c>
      <c r="BT27" s="669"/>
      <c r="BU27" s="669"/>
      <c r="BV27" s="669"/>
      <c r="BW27" s="669"/>
      <c r="BX27" s="669"/>
      <c r="BY27" s="669"/>
      <c r="BZ27" s="669"/>
      <c r="CA27" s="669"/>
      <c r="CB27" s="673"/>
      <c r="CD27" s="680" t="s">
        <v>290</v>
      </c>
      <c r="CE27" s="681"/>
      <c r="CF27" s="681"/>
      <c r="CG27" s="681"/>
      <c r="CH27" s="681"/>
      <c r="CI27" s="681"/>
      <c r="CJ27" s="681"/>
      <c r="CK27" s="681"/>
      <c r="CL27" s="681"/>
      <c r="CM27" s="681"/>
      <c r="CN27" s="681"/>
      <c r="CO27" s="681"/>
      <c r="CP27" s="681"/>
      <c r="CQ27" s="682"/>
      <c r="CR27" s="665">
        <v>6010583</v>
      </c>
      <c r="CS27" s="703"/>
      <c r="CT27" s="703"/>
      <c r="CU27" s="703"/>
      <c r="CV27" s="703"/>
      <c r="CW27" s="703"/>
      <c r="CX27" s="703"/>
      <c r="CY27" s="704"/>
      <c r="CZ27" s="670">
        <v>14.8</v>
      </c>
      <c r="DA27" s="705"/>
      <c r="DB27" s="705"/>
      <c r="DC27" s="708"/>
      <c r="DD27" s="674">
        <v>1463685</v>
      </c>
      <c r="DE27" s="703"/>
      <c r="DF27" s="703"/>
      <c r="DG27" s="703"/>
      <c r="DH27" s="703"/>
      <c r="DI27" s="703"/>
      <c r="DJ27" s="703"/>
      <c r="DK27" s="704"/>
      <c r="DL27" s="674">
        <v>1462754</v>
      </c>
      <c r="DM27" s="703"/>
      <c r="DN27" s="703"/>
      <c r="DO27" s="703"/>
      <c r="DP27" s="703"/>
      <c r="DQ27" s="703"/>
      <c r="DR27" s="703"/>
      <c r="DS27" s="703"/>
      <c r="DT27" s="703"/>
      <c r="DU27" s="703"/>
      <c r="DV27" s="704"/>
      <c r="DW27" s="670">
        <v>8.6999999999999993</v>
      </c>
      <c r="DX27" s="705"/>
      <c r="DY27" s="705"/>
      <c r="DZ27" s="705"/>
      <c r="EA27" s="705"/>
      <c r="EB27" s="705"/>
      <c r="EC27" s="706"/>
    </row>
    <row r="28" spans="2:133" ht="11.25" customHeight="1">
      <c r="B28" s="662" t="s">
        <v>598</v>
      </c>
      <c r="C28" s="663"/>
      <c r="D28" s="663"/>
      <c r="E28" s="663"/>
      <c r="F28" s="663"/>
      <c r="G28" s="663"/>
      <c r="H28" s="663"/>
      <c r="I28" s="663"/>
      <c r="J28" s="663"/>
      <c r="K28" s="663"/>
      <c r="L28" s="663"/>
      <c r="M28" s="663"/>
      <c r="N28" s="663"/>
      <c r="O28" s="663"/>
      <c r="P28" s="663"/>
      <c r="Q28" s="664"/>
      <c r="R28" s="665">
        <v>9844</v>
      </c>
      <c r="S28" s="666"/>
      <c r="T28" s="666"/>
      <c r="U28" s="666"/>
      <c r="V28" s="666"/>
      <c r="W28" s="666"/>
      <c r="X28" s="666"/>
      <c r="Y28" s="667"/>
      <c r="Z28" s="668">
        <v>0</v>
      </c>
      <c r="AA28" s="668"/>
      <c r="AB28" s="668"/>
      <c r="AC28" s="668"/>
      <c r="AD28" s="669">
        <v>9844</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291</v>
      </c>
      <c r="CE28" s="681"/>
      <c r="CF28" s="681"/>
      <c r="CG28" s="681"/>
      <c r="CH28" s="681"/>
      <c r="CI28" s="681"/>
      <c r="CJ28" s="681"/>
      <c r="CK28" s="681"/>
      <c r="CL28" s="681"/>
      <c r="CM28" s="681"/>
      <c r="CN28" s="681"/>
      <c r="CO28" s="681"/>
      <c r="CP28" s="681"/>
      <c r="CQ28" s="682"/>
      <c r="CR28" s="665">
        <v>4474967</v>
      </c>
      <c r="CS28" s="666"/>
      <c r="CT28" s="666"/>
      <c r="CU28" s="666"/>
      <c r="CV28" s="666"/>
      <c r="CW28" s="666"/>
      <c r="CX28" s="666"/>
      <c r="CY28" s="667"/>
      <c r="CZ28" s="670">
        <v>11</v>
      </c>
      <c r="DA28" s="705"/>
      <c r="DB28" s="705"/>
      <c r="DC28" s="708"/>
      <c r="DD28" s="674">
        <v>4453000</v>
      </c>
      <c r="DE28" s="666"/>
      <c r="DF28" s="666"/>
      <c r="DG28" s="666"/>
      <c r="DH28" s="666"/>
      <c r="DI28" s="666"/>
      <c r="DJ28" s="666"/>
      <c r="DK28" s="667"/>
      <c r="DL28" s="674">
        <v>2969181</v>
      </c>
      <c r="DM28" s="666"/>
      <c r="DN28" s="666"/>
      <c r="DO28" s="666"/>
      <c r="DP28" s="666"/>
      <c r="DQ28" s="666"/>
      <c r="DR28" s="666"/>
      <c r="DS28" s="666"/>
      <c r="DT28" s="666"/>
      <c r="DU28" s="666"/>
      <c r="DV28" s="667"/>
      <c r="DW28" s="670">
        <v>17.7</v>
      </c>
      <c r="DX28" s="705"/>
      <c r="DY28" s="705"/>
      <c r="DZ28" s="705"/>
      <c r="EA28" s="705"/>
      <c r="EB28" s="705"/>
      <c r="EC28" s="706"/>
    </row>
    <row r="29" spans="2:133" ht="11.25" customHeight="1">
      <c r="B29" s="662" t="s">
        <v>292</v>
      </c>
      <c r="C29" s="663"/>
      <c r="D29" s="663"/>
      <c r="E29" s="663"/>
      <c r="F29" s="663"/>
      <c r="G29" s="663"/>
      <c r="H29" s="663"/>
      <c r="I29" s="663"/>
      <c r="J29" s="663"/>
      <c r="K29" s="663"/>
      <c r="L29" s="663"/>
      <c r="M29" s="663"/>
      <c r="N29" s="663"/>
      <c r="O29" s="663"/>
      <c r="P29" s="663"/>
      <c r="Q29" s="664"/>
      <c r="R29" s="665">
        <v>151151</v>
      </c>
      <c r="S29" s="666"/>
      <c r="T29" s="666"/>
      <c r="U29" s="666"/>
      <c r="V29" s="666"/>
      <c r="W29" s="666"/>
      <c r="X29" s="666"/>
      <c r="Y29" s="667"/>
      <c r="Z29" s="668">
        <v>0.4</v>
      </c>
      <c r="AA29" s="668"/>
      <c r="AB29" s="668"/>
      <c r="AC29" s="668"/>
      <c r="AD29" s="669" t="s">
        <v>584</v>
      </c>
      <c r="AE29" s="669"/>
      <c r="AF29" s="669"/>
      <c r="AG29" s="669"/>
      <c r="AH29" s="669"/>
      <c r="AI29" s="669"/>
      <c r="AJ29" s="669"/>
      <c r="AK29" s="669"/>
      <c r="AL29" s="670" t="s">
        <v>584</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293</v>
      </c>
      <c r="CE29" s="715"/>
      <c r="CF29" s="680" t="s">
        <v>69</v>
      </c>
      <c r="CG29" s="681"/>
      <c r="CH29" s="681"/>
      <c r="CI29" s="681"/>
      <c r="CJ29" s="681"/>
      <c r="CK29" s="681"/>
      <c r="CL29" s="681"/>
      <c r="CM29" s="681"/>
      <c r="CN29" s="681"/>
      <c r="CO29" s="681"/>
      <c r="CP29" s="681"/>
      <c r="CQ29" s="682"/>
      <c r="CR29" s="665">
        <v>4474965</v>
      </c>
      <c r="CS29" s="703"/>
      <c r="CT29" s="703"/>
      <c r="CU29" s="703"/>
      <c r="CV29" s="703"/>
      <c r="CW29" s="703"/>
      <c r="CX29" s="703"/>
      <c r="CY29" s="704"/>
      <c r="CZ29" s="670">
        <v>11</v>
      </c>
      <c r="DA29" s="705"/>
      <c r="DB29" s="705"/>
      <c r="DC29" s="708"/>
      <c r="DD29" s="674">
        <v>4452998</v>
      </c>
      <c r="DE29" s="703"/>
      <c r="DF29" s="703"/>
      <c r="DG29" s="703"/>
      <c r="DH29" s="703"/>
      <c r="DI29" s="703"/>
      <c r="DJ29" s="703"/>
      <c r="DK29" s="704"/>
      <c r="DL29" s="674">
        <v>2969179</v>
      </c>
      <c r="DM29" s="703"/>
      <c r="DN29" s="703"/>
      <c r="DO29" s="703"/>
      <c r="DP29" s="703"/>
      <c r="DQ29" s="703"/>
      <c r="DR29" s="703"/>
      <c r="DS29" s="703"/>
      <c r="DT29" s="703"/>
      <c r="DU29" s="703"/>
      <c r="DV29" s="704"/>
      <c r="DW29" s="670">
        <v>17.7</v>
      </c>
      <c r="DX29" s="705"/>
      <c r="DY29" s="705"/>
      <c r="DZ29" s="705"/>
      <c r="EA29" s="705"/>
      <c r="EB29" s="705"/>
      <c r="EC29" s="706"/>
    </row>
    <row r="30" spans="2:133" ht="11.25" customHeight="1">
      <c r="B30" s="662" t="s">
        <v>294</v>
      </c>
      <c r="C30" s="663"/>
      <c r="D30" s="663"/>
      <c r="E30" s="663"/>
      <c r="F30" s="663"/>
      <c r="G30" s="663"/>
      <c r="H30" s="663"/>
      <c r="I30" s="663"/>
      <c r="J30" s="663"/>
      <c r="K30" s="663"/>
      <c r="L30" s="663"/>
      <c r="M30" s="663"/>
      <c r="N30" s="663"/>
      <c r="O30" s="663"/>
      <c r="P30" s="663"/>
      <c r="Q30" s="664"/>
      <c r="R30" s="665">
        <v>215436</v>
      </c>
      <c r="S30" s="666"/>
      <c r="T30" s="666"/>
      <c r="U30" s="666"/>
      <c r="V30" s="666"/>
      <c r="W30" s="666"/>
      <c r="X30" s="666"/>
      <c r="Y30" s="667"/>
      <c r="Z30" s="668">
        <v>0.5</v>
      </c>
      <c r="AA30" s="668"/>
      <c r="AB30" s="668"/>
      <c r="AC30" s="668"/>
      <c r="AD30" s="669" t="s">
        <v>586</v>
      </c>
      <c r="AE30" s="669"/>
      <c r="AF30" s="669"/>
      <c r="AG30" s="669"/>
      <c r="AH30" s="669"/>
      <c r="AI30" s="669"/>
      <c r="AJ30" s="669"/>
      <c r="AK30" s="669"/>
      <c r="AL30" s="670" t="s">
        <v>584</v>
      </c>
      <c r="AM30" s="671"/>
      <c r="AN30" s="671"/>
      <c r="AO30" s="672"/>
      <c r="AP30" s="644" t="s">
        <v>225</v>
      </c>
      <c r="AQ30" s="645"/>
      <c r="AR30" s="645"/>
      <c r="AS30" s="645"/>
      <c r="AT30" s="645"/>
      <c r="AU30" s="645"/>
      <c r="AV30" s="645"/>
      <c r="AW30" s="645"/>
      <c r="AX30" s="645"/>
      <c r="AY30" s="645"/>
      <c r="AZ30" s="645"/>
      <c r="BA30" s="645"/>
      <c r="BB30" s="645"/>
      <c r="BC30" s="645"/>
      <c r="BD30" s="645"/>
      <c r="BE30" s="645"/>
      <c r="BF30" s="646"/>
      <c r="BG30" s="644" t="s">
        <v>295</v>
      </c>
      <c r="BH30" s="712"/>
      <c r="BI30" s="712"/>
      <c r="BJ30" s="712"/>
      <c r="BK30" s="712"/>
      <c r="BL30" s="712"/>
      <c r="BM30" s="712"/>
      <c r="BN30" s="712"/>
      <c r="BO30" s="712"/>
      <c r="BP30" s="712"/>
      <c r="BQ30" s="713"/>
      <c r="BR30" s="644" t="s">
        <v>296</v>
      </c>
      <c r="BS30" s="712"/>
      <c r="BT30" s="712"/>
      <c r="BU30" s="712"/>
      <c r="BV30" s="712"/>
      <c r="BW30" s="712"/>
      <c r="BX30" s="712"/>
      <c r="BY30" s="712"/>
      <c r="BZ30" s="712"/>
      <c r="CA30" s="712"/>
      <c r="CB30" s="713"/>
      <c r="CD30" s="716"/>
      <c r="CE30" s="717"/>
      <c r="CF30" s="680" t="s">
        <v>297</v>
      </c>
      <c r="CG30" s="681"/>
      <c r="CH30" s="681"/>
      <c r="CI30" s="681"/>
      <c r="CJ30" s="681"/>
      <c r="CK30" s="681"/>
      <c r="CL30" s="681"/>
      <c r="CM30" s="681"/>
      <c r="CN30" s="681"/>
      <c r="CO30" s="681"/>
      <c r="CP30" s="681"/>
      <c r="CQ30" s="682"/>
      <c r="CR30" s="665">
        <v>4375765</v>
      </c>
      <c r="CS30" s="666"/>
      <c r="CT30" s="666"/>
      <c r="CU30" s="666"/>
      <c r="CV30" s="666"/>
      <c r="CW30" s="666"/>
      <c r="CX30" s="666"/>
      <c r="CY30" s="667"/>
      <c r="CZ30" s="670">
        <v>10.7</v>
      </c>
      <c r="DA30" s="705"/>
      <c r="DB30" s="705"/>
      <c r="DC30" s="708"/>
      <c r="DD30" s="674">
        <v>4355875</v>
      </c>
      <c r="DE30" s="666"/>
      <c r="DF30" s="666"/>
      <c r="DG30" s="666"/>
      <c r="DH30" s="666"/>
      <c r="DI30" s="666"/>
      <c r="DJ30" s="666"/>
      <c r="DK30" s="667"/>
      <c r="DL30" s="674">
        <v>2872056</v>
      </c>
      <c r="DM30" s="666"/>
      <c r="DN30" s="666"/>
      <c r="DO30" s="666"/>
      <c r="DP30" s="666"/>
      <c r="DQ30" s="666"/>
      <c r="DR30" s="666"/>
      <c r="DS30" s="666"/>
      <c r="DT30" s="666"/>
      <c r="DU30" s="666"/>
      <c r="DV30" s="667"/>
      <c r="DW30" s="670">
        <v>17.100000000000001</v>
      </c>
      <c r="DX30" s="705"/>
      <c r="DY30" s="705"/>
      <c r="DZ30" s="705"/>
      <c r="EA30" s="705"/>
      <c r="EB30" s="705"/>
      <c r="EC30" s="706"/>
    </row>
    <row r="31" spans="2:133" ht="11.25" customHeight="1">
      <c r="B31" s="662" t="s">
        <v>298</v>
      </c>
      <c r="C31" s="663"/>
      <c r="D31" s="663"/>
      <c r="E31" s="663"/>
      <c r="F31" s="663"/>
      <c r="G31" s="663"/>
      <c r="H31" s="663"/>
      <c r="I31" s="663"/>
      <c r="J31" s="663"/>
      <c r="K31" s="663"/>
      <c r="L31" s="663"/>
      <c r="M31" s="663"/>
      <c r="N31" s="663"/>
      <c r="O31" s="663"/>
      <c r="P31" s="663"/>
      <c r="Q31" s="664"/>
      <c r="R31" s="665">
        <v>191877</v>
      </c>
      <c r="S31" s="666"/>
      <c r="T31" s="666"/>
      <c r="U31" s="666"/>
      <c r="V31" s="666"/>
      <c r="W31" s="666"/>
      <c r="X31" s="666"/>
      <c r="Y31" s="667"/>
      <c r="Z31" s="668">
        <v>0.5</v>
      </c>
      <c r="AA31" s="668"/>
      <c r="AB31" s="668"/>
      <c r="AC31" s="668"/>
      <c r="AD31" s="669" t="s">
        <v>584</v>
      </c>
      <c r="AE31" s="669"/>
      <c r="AF31" s="669"/>
      <c r="AG31" s="669"/>
      <c r="AH31" s="669"/>
      <c r="AI31" s="669"/>
      <c r="AJ31" s="669"/>
      <c r="AK31" s="669"/>
      <c r="AL31" s="670" t="s">
        <v>584</v>
      </c>
      <c r="AM31" s="671"/>
      <c r="AN31" s="671"/>
      <c r="AO31" s="672"/>
      <c r="AP31" s="720" t="s">
        <v>299</v>
      </c>
      <c r="AQ31" s="721"/>
      <c r="AR31" s="721"/>
      <c r="AS31" s="721"/>
      <c r="AT31" s="726" t="s">
        <v>300</v>
      </c>
      <c r="AU31" s="366"/>
      <c r="AV31" s="366"/>
      <c r="AW31" s="366"/>
      <c r="AX31" s="651" t="s">
        <v>191</v>
      </c>
      <c r="AY31" s="652"/>
      <c r="AZ31" s="652"/>
      <c r="BA31" s="652"/>
      <c r="BB31" s="652"/>
      <c r="BC31" s="652"/>
      <c r="BD31" s="652"/>
      <c r="BE31" s="652"/>
      <c r="BF31" s="653"/>
      <c r="BG31" s="729">
        <v>99.3</v>
      </c>
      <c r="BH31" s="730"/>
      <c r="BI31" s="730"/>
      <c r="BJ31" s="730"/>
      <c r="BK31" s="730"/>
      <c r="BL31" s="730"/>
      <c r="BM31" s="660">
        <v>88.5</v>
      </c>
      <c r="BN31" s="730"/>
      <c r="BO31" s="730"/>
      <c r="BP31" s="730"/>
      <c r="BQ31" s="731"/>
      <c r="BR31" s="729">
        <v>98.8</v>
      </c>
      <c r="BS31" s="730"/>
      <c r="BT31" s="730"/>
      <c r="BU31" s="730"/>
      <c r="BV31" s="730"/>
      <c r="BW31" s="730"/>
      <c r="BX31" s="660">
        <v>88.3</v>
      </c>
      <c r="BY31" s="730"/>
      <c r="BZ31" s="730"/>
      <c r="CA31" s="730"/>
      <c r="CB31" s="731"/>
      <c r="CD31" s="716"/>
      <c r="CE31" s="717"/>
      <c r="CF31" s="680" t="s">
        <v>301</v>
      </c>
      <c r="CG31" s="681"/>
      <c r="CH31" s="681"/>
      <c r="CI31" s="681"/>
      <c r="CJ31" s="681"/>
      <c r="CK31" s="681"/>
      <c r="CL31" s="681"/>
      <c r="CM31" s="681"/>
      <c r="CN31" s="681"/>
      <c r="CO31" s="681"/>
      <c r="CP31" s="681"/>
      <c r="CQ31" s="682"/>
      <c r="CR31" s="665">
        <v>99200</v>
      </c>
      <c r="CS31" s="703"/>
      <c r="CT31" s="703"/>
      <c r="CU31" s="703"/>
      <c r="CV31" s="703"/>
      <c r="CW31" s="703"/>
      <c r="CX31" s="703"/>
      <c r="CY31" s="704"/>
      <c r="CZ31" s="670">
        <v>0.2</v>
      </c>
      <c r="DA31" s="705"/>
      <c r="DB31" s="705"/>
      <c r="DC31" s="708"/>
      <c r="DD31" s="674">
        <v>97123</v>
      </c>
      <c r="DE31" s="703"/>
      <c r="DF31" s="703"/>
      <c r="DG31" s="703"/>
      <c r="DH31" s="703"/>
      <c r="DI31" s="703"/>
      <c r="DJ31" s="703"/>
      <c r="DK31" s="704"/>
      <c r="DL31" s="674">
        <v>97123</v>
      </c>
      <c r="DM31" s="703"/>
      <c r="DN31" s="703"/>
      <c r="DO31" s="703"/>
      <c r="DP31" s="703"/>
      <c r="DQ31" s="703"/>
      <c r="DR31" s="703"/>
      <c r="DS31" s="703"/>
      <c r="DT31" s="703"/>
      <c r="DU31" s="703"/>
      <c r="DV31" s="704"/>
      <c r="DW31" s="670">
        <v>0.6</v>
      </c>
      <c r="DX31" s="705"/>
      <c r="DY31" s="705"/>
      <c r="DZ31" s="705"/>
      <c r="EA31" s="705"/>
      <c r="EB31" s="705"/>
      <c r="EC31" s="706"/>
    </row>
    <row r="32" spans="2:133" ht="11.25" customHeight="1">
      <c r="B32" s="662" t="s">
        <v>302</v>
      </c>
      <c r="C32" s="663"/>
      <c r="D32" s="663"/>
      <c r="E32" s="663"/>
      <c r="F32" s="663"/>
      <c r="G32" s="663"/>
      <c r="H32" s="663"/>
      <c r="I32" s="663"/>
      <c r="J32" s="663"/>
      <c r="K32" s="663"/>
      <c r="L32" s="663"/>
      <c r="M32" s="663"/>
      <c r="N32" s="663"/>
      <c r="O32" s="663"/>
      <c r="P32" s="663"/>
      <c r="Q32" s="664"/>
      <c r="R32" s="665">
        <v>7956228</v>
      </c>
      <c r="S32" s="666"/>
      <c r="T32" s="666"/>
      <c r="U32" s="666"/>
      <c r="V32" s="666"/>
      <c r="W32" s="666"/>
      <c r="X32" s="666"/>
      <c r="Y32" s="667"/>
      <c r="Z32" s="668">
        <v>18.8</v>
      </c>
      <c r="AA32" s="668"/>
      <c r="AB32" s="668"/>
      <c r="AC32" s="668"/>
      <c r="AD32" s="669" t="s">
        <v>129</v>
      </c>
      <c r="AE32" s="669"/>
      <c r="AF32" s="669"/>
      <c r="AG32" s="669"/>
      <c r="AH32" s="669"/>
      <c r="AI32" s="669"/>
      <c r="AJ32" s="669"/>
      <c r="AK32" s="669"/>
      <c r="AL32" s="670" t="s">
        <v>129</v>
      </c>
      <c r="AM32" s="671"/>
      <c r="AN32" s="671"/>
      <c r="AO32" s="672"/>
      <c r="AP32" s="722"/>
      <c r="AQ32" s="723"/>
      <c r="AR32" s="723"/>
      <c r="AS32" s="723"/>
      <c r="AT32" s="727"/>
      <c r="AU32" s="362" t="s">
        <v>303</v>
      </c>
      <c r="AV32" s="362"/>
      <c r="AW32" s="362"/>
      <c r="AX32" s="662" t="s">
        <v>304</v>
      </c>
      <c r="AY32" s="663"/>
      <c r="AZ32" s="663"/>
      <c r="BA32" s="663"/>
      <c r="BB32" s="663"/>
      <c r="BC32" s="663"/>
      <c r="BD32" s="663"/>
      <c r="BE32" s="663"/>
      <c r="BF32" s="664"/>
      <c r="BG32" s="732">
        <v>99.3</v>
      </c>
      <c r="BH32" s="703"/>
      <c r="BI32" s="703"/>
      <c r="BJ32" s="703"/>
      <c r="BK32" s="703"/>
      <c r="BL32" s="703"/>
      <c r="BM32" s="671">
        <v>97.1</v>
      </c>
      <c r="BN32" s="733"/>
      <c r="BO32" s="733"/>
      <c r="BP32" s="733"/>
      <c r="BQ32" s="734"/>
      <c r="BR32" s="732">
        <v>99.2</v>
      </c>
      <c r="BS32" s="703"/>
      <c r="BT32" s="703"/>
      <c r="BU32" s="703"/>
      <c r="BV32" s="703"/>
      <c r="BW32" s="703"/>
      <c r="BX32" s="671">
        <v>97</v>
      </c>
      <c r="BY32" s="733"/>
      <c r="BZ32" s="733"/>
      <c r="CA32" s="733"/>
      <c r="CB32" s="734"/>
      <c r="CD32" s="718"/>
      <c r="CE32" s="719"/>
      <c r="CF32" s="680" t="s">
        <v>599</v>
      </c>
      <c r="CG32" s="681"/>
      <c r="CH32" s="681"/>
      <c r="CI32" s="681"/>
      <c r="CJ32" s="681"/>
      <c r="CK32" s="681"/>
      <c r="CL32" s="681"/>
      <c r="CM32" s="681"/>
      <c r="CN32" s="681"/>
      <c r="CO32" s="681"/>
      <c r="CP32" s="681"/>
      <c r="CQ32" s="682"/>
      <c r="CR32" s="665">
        <v>2</v>
      </c>
      <c r="CS32" s="666"/>
      <c r="CT32" s="666"/>
      <c r="CU32" s="666"/>
      <c r="CV32" s="666"/>
      <c r="CW32" s="666"/>
      <c r="CX32" s="666"/>
      <c r="CY32" s="667"/>
      <c r="CZ32" s="670">
        <v>0</v>
      </c>
      <c r="DA32" s="705"/>
      <c r="DB32" s="705"/>
      <c r="DC32" s="708"/>
      <c r="DD32" s="674">
        <v>2</v>
      </c>
      <c r="DE32" s="666"/>
      <c r="DF32" s="666"/>
      <c r="DG32" s="666"/>
      <c r="DH32" s="666"/>
      <c r="DI32" s="666"/>
      <c r="DJ32" s="666"/>
      <c r="DK32" s="667"/>
      <c r="DL32" s="674">
        <v>2</v>
      </c>
      <c r="DM32" s="666"/>
      <c r="DN32" s="666"/>
      <c r="DO32" s="666"/>
      <c r="DP32" s="666"/>
      <c r="DQ32" s="666"/>
      <c r="DR32" s="666"/>
      <c r="DS32" s="666"/>
      <c r="DT32" s="666"/>
      <c r="DU32" s="666"/>
      <c r="DV32" s="667"/>
      <c r="DW32" s="670">
        <v>0</v>
      </c>
      <c r="DX32" s="705"/>
      <c r="DY32" s="705"/>
      <c r="DZ32" s="705"/>
      <c r="EA32" s="705"/>
      <c r="EB32" s="705"/>
      <c r="EC32" s="706"/>
    </row>
    <row r="33" spans="2:133" ht="11.25" customHeight="1">
      <c r="B33" s="690" t="s">
        <v>305</v>
      </c>
      <c r="C33" s="691"/>
      <c r="D33" s="691"/>
      <c r="E33" s="691"/>
      <c r="F33" s="691"/>
      <c r="G33" s="691"/>
      <c r="H33" s="691"/>
      <c r="I33" s="691"/>
      <c r="J33" s="691"/>
      <c r="K33" s="691"/>
      <c r="L33" s="691"/>
      <c r="M33" s="691"/>
      <c r="N33" s="691"/>
      <c r="O33" s="691"/>
      <c r="P33" s="691"/>
      <c r="Q33" s="692"/>
      <c r="R33" s="665" t="s">
        <v>129</v>
      </c>
      <c r="S33" s="666"/>
      <c r="T33" s="666"/>
      <c r="U33" s="666"/>
      <c r="V33" s="666"/>
      <c r="W33" s="666"/>
      <c r="X33" s="666"/>
      <c r="Y33" s="667"/>
      <c r="Z33" s="668" t="s">
        <v>129</v>
      </c>
      <c r="AA33" s="668"/>
      <c r="AB33" s="668"/>
      <c r="AC33" s="668"/>
      <c r="AD33" s="669" t="s">
        <v>129</v>
      </c>
      <c r="AE33" s="669"/>
      <c r="AF33" s="669"/>
      <c r="AG33" s="669"/>
      <c r="AH33" s="669"/>
      <c r="AI33" s="669"/>
      <c r="AJ33" s="669"/>
      <c r="AK33" s="669"/>
      <c r="AL33" s="670" t="s">
        <v>129</v>
      </c>
      <c r="AM33" s="671"/>
      <c r="AN33" s="671"/>
      <c r="AO33" s="672"/>
      <c r="AP33" s="724"/>
      <c r="AQ33" s="725"/>
      <c r="AR33" s="725"/>
      <c r="AS33" s="725"/>
      <c r="AT33" s="728"/>
      <c r="AU33" s="360"/>
      <c r="AV33" s="360"/>
      <c r="AW33" s="360"/>
      <c r="AX33" s="709" t="s">
        <v>306</v>
      </c>
      <c r="AY33" s="710"/>
      <c r="AZ33" s="710"/>
      <c r="BA33" s="710"/>
      <c r="BB33" s="710"/>
      <c r="BC33" s="710"/>
      <c r="BD33" s="710"/>
      <c r="BE33" s="710"/>
      <c r="BF33" s="711"/>
      <c r="BG33" s="735">
        <v>99.1</v>
      </c>
      <c r="BH33" s="736"/>
      <c r="BI33" s="736"/>
      <c r="BJ33" s="736"/>
      <c r="BK33" s="736"/>
      <c r="BL33" s="736"/>
      <c r="BM33" s="737">
        <v>81.8</v>
      </c>
      <c r="BN33" s="736"/>
      <c r="BO33" s="736"/>
      <c r="BP33" s="736"/>
      <c r="BQ33" s="738"/>
      <c r="BR33" s="735">
        <v>98.3</v>
      </c>
      <c r="BS33" s="736"/>
      <c r="BT33" s="736"/>
      <c r="BU33" s="736"/>
      <c r="BV33" s="736"/>
      <c r="BW33" s="736"/>
      <c r="BX33" s="737">
        <v>81.5</v>
      </c>
      <c r="BY33" s="736"/>
      <c r="BZ33" s="736"/>
      <c r="CA33" s="736"/>
      <c r="CB33" s="738"/>
      <c r="CD33" s="680" t="s">
        <v>307</v>
      </c>
      <c r="CE33" s="681"/>
      <c r="CF33" s="681"/>
      <c r="CG33" s="681"/>
      <c r="CH33" s="681"/>
      <c r="CI33" s="681"/>
      <c r="CJ33" s="681"/>
      <c r="CK33" s="681"/>
      <c r="CL33" s="681"/>
      <c r="CM33" s="681"/>
      <c r="CN33" s="681"/>
      <c r="CO33" s="681"/>
      <c r="CP33" s="681"/>
      <c r="CQ33" s="682"/>
      <c r="CR33" s="665">
        <v>15169279</v>
      </c>
      <c r="CS33" s="703"/>
      <c r="CT33" s="703"/>
      <c r="CU33" s="703"/>
      <c r="CV33" s="703"/>
      <c r="CW33" s="703"/>
      <c r="CX33" s="703"/>
      <c r="CY33" s="704"/>
      <c r="CZ33" s="670">
        <v>37.299999999999997</v>
      </c>
      <c r="DA33" s="705"/>
      <c r="DB33" s="705"/>
      <c r="DC33" s="708"/>
      <c r="DD33" s="674">
        <v>9073803</v>
      </c>
      <c r="DE33" s="703"/>
      <c r="DF33" s="703"/>
      <c r="DG33" s="703"/>
      <c r="DH33" s="703"/>
      <c r="DI33" s="703"/>
      <c r="DJ33" s="703"/>
      <c r="DK33" s="704"/>
      <c r="DL33" s="674">
        <v>6196065</v>
      </c>
      <c r="DM33" s="703"/>
      <c r="DN33" s="703"/>
      <c r="DO33" s="703"/>
      <c r="DP33" s="703"/>
      <c r="DQ33" s="703"/>
      <c r="DR33" s="703"/>
      <c r="DS33" s="703"/>
      <c r="DT33" s="703"/>
      <c r="DU33" s="703"/>
      <c r="DV33" s="704"/>
      <c r="DW33" s="670">
        <v>36.9</v>
      </c>
      <c r="DX33" s="705"/>
      <c r="DY33" s="705"/>
      <c r="DZ33" s="705"/>
      <c r="EA33" s="705"/>
      <c r="EB33" s="705"/>
      <c r="EC33" s="706"/>
    </row>
    <row r="34" spans="2:133" ht="11.25" customHeight="1">
      <c r="B34" s="662" t="s">
        <v>308</v>
      </c>
      <c r="C34" s="663"/>
      <c r="D34" s="663"/>
      <c r="E34" s="663"/>
      <c r="F34" s="663"/>
      <c r="G34" s="663"/>
      <c r="H34" s="663"/>
      <c r="I34" s="663"/>
      <c r="J34" s="663"/>
      <c r="K34" s="663"/>
      <c r="L34" s="663"/>
      <c r="M34" s="663"/>
      <c r="N34" s="663"/>
      <c r="O34" s="663"/>
      <c r="P34" s="663"/>
      <c r="Q34" s="664"/>
      <c r="R34" s="665">
        <v>4833583</v>
      </c>
      <c r="S34" s="666"/>
      <c r="T34" s="666"/>
      <c r="U34" s="666"/>
      <c r="V34" s="666"/>
      <c r="W34" s="666"/>
      <c r="X34" s="666"/>
      <c r="Y34" s="667"/>
      <c r="Z34" s="668">
        <v>11.4</v>
      </c>
      <c r="AA34" s="668"/>
      <c r="AB34" s="668"/>
      <c r="AC34" s="668"/>
      <c r="AD34" s="669" t="s">
        <v>584</v>
      </c>
      <c r="AE34" s="669"/>
      <c r="AF34" s="669"/>
      <c r="AG34" s="669"/>
      <c r="AH34" s="669"/>
      <c r="AI34" s="669"/>
      <c r="AJ34" s="669"/>
      <c r="AK34" s="669"/>
      <c r="AL34" s="670" t="s">
        <v>584</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309</v>
      </c>
      <c r="CE34" s="681"/>
      <c r="CF34" s="681"/>
      <c r="CG34" s="681"/>
      <c r="CH34" s="681"/>
      <c r="CI34" s="681"/>
      <c r="CJ34" s="681"/>
      <c r="CK34" s="681"/>
      <c r="CL34" s="681"/>
      <c r="CM34" s="681"/>
      <c r="CN34" s="681"/>
      <c r="CO34" s="681"/>
      <c r="CP34" s="681"/>
      <c r="CQ34" s="682"/>
      <c r="CR34" s="665">
        <v>4634488</v>
      </c>
      <c r="CS34" s="666"/>
      <c r="CT34" s="666"/>
      <c r="CU34" s="666"/>
      <c r="CV34" s="666"/>
      <c r="CW34" s="666"/>
      <c r="CX34" s="666"/>
      <c r="CY34" s="667"/>
      <c r="CZ34" s="670">
        <v>11.4</v>
      </c>
      <c r="DA34" s="705"/>
      <c r="DB34" s="705"/>
      <c r="DC34" s="708"/>
      <c r="DD34" s="674">
        <v>2569883</v>
      </c>
      <c r="DE34" s="666"/>
      <c r="DF34" s="666"/>
      <c r="DG34" s="666"/>
      <c r="DH34" s="666"/>
      <c r="DI34" s="666"/>
      <c r="DJ34" s="666"/>
      <c r="DK34" s="667"/>
      <c r="DL34" s="674">
        <v>2089313</v>
      </c>
      <c r="DM34" s="666"/>
      <c r="DN34" s="666"/>
      <c r="DO34" s="666"/>
      <c r="DP34" s="666"/>
      <c r="DQ34" s="666"/>
      <c r="DR34" s="666"/>
      <c r="DS34" s="666"/>
      <c r="DT34" s="666"/>
      <c r="DU34" s="666"/>
      <c r="DV34" s="667"/>
      <c r="DW34" s="670">
        <v>12.4</v>
      </c>
      <c r="DX34" s="705"/>
      <c r="DY34" s="705"/>
      <c r="DZ34" s="705"/>
      <c r="EA34" s="705"/>
      <c r="EB34" s="705"/>
      <c r="EC34" s="706"/>
    </row>
    <row r="35" spans="2:133" ht="11.25" customHeight="1">
      <c r="B35" s="662" t="s">
        <v>310</v>
      </c>
      <c r="C35" s="663"/>
      <c r="D35" s="663"/>
      <c r="E35" s="663"/>
      <c r="F35" s="663"/>
      <c r="G35" s="663"/>
      <c r="H35" s="663"/>
      <c r="I35" s="663"/>
      <c r="J35" s="663"/>
      <c r="K35" s="663"/>
      <c r="L35" s="663"/>
      <c r="M35" s="663"/>
      <c r="N35" s="663"/>
      <c r="O35" s="663"/>
      <c r="P35" s="663"/>
      <c r="Q35" s="664"/>
      <c r="R35" s="665">
        <v>98049</v>
      </c>
      <c r="S35" s="666"/>
      <c r="T35" s="666"/>
      <c r="U35" s="666"/>
      <c r="V35" s="666"/>
      <c r="W35" s="666"/>
      <c r="X35" s="666"/>
      <c r="Y35" s="667"/>
      <c r="Z35" s="668">
        <v>0.2</v>
      </c>
      <c r="AA35" s="668"/>
      <c r="AB35" s="668"/>
      <c r="AC35" s="668"/>
      <c r="AD35" s="669">
        <v>8965</v>
      </c>
      <c r="AE35" s="669"/>
      <c r="AF35" s="669"/>
      <c r="AG35" s="669"/>
      <c r="AH35" s="669"/>
      <c r="AI35" s="669"/>
      <c r="AJ35" s="669"/>
      <c r="AK35" s="669"/>
      <c r="AL35" s="670">
        <v>0.1</v>
      </c>
      <c r="AM35" s="671"/>
      <c r="AN35" s="671"/>
      <c r="AO35" s="672"/>
      <c r="AP35" s="218"/>
      <c r="AQ35" s="644" t="s">
        <v>311</v>
      </c>
      <c r="AR35" s="645"/>
      <c r="AS35" s="645"/>
      <c r="AT35" s="645"/>
      <c r="AU35" s="645"/>
      <c r="AV35" s="645"/>
      <c r="AW35" s="645"/>
      <c r="AX35" s="645"/>
      <c r="AY35" s="645"/>
      <c r="AZ35" s="645"/>
      <c r="BA35" s="645"/>
      <c r="BB35" s="645"/>
      <c r="BC35" s="645"/>
      <c r="BD35" s="645"/>
      <c r="BE35" s="645"/>
      <c r="BF35" s="646"/>
      <c r="BG35" s="644" t="s">
        <v>312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600</v>
      </c>
      <c r="CE35" s="681"/>
      <c r="CF35" s="681"/>
      <c r="CG35" s="681"/>
      <c r="CH35" s="681"/>
      <c r="CI35" s="681"/>
      <c r="CJ35" s="681"/>
      <c r="CK35" s="681"/>
      <c r="CL35" s="681"/>
      <c r="CM35" s="681"/>
      <c r="CN35" s="681"/>
      <c r="CO35" s="681"/>
      <c r="CP35" s="681"/>
      <c r="CQ35" s="682"/>
      <c r="CR35" s="665">
        <v>53387</v>
      </c>
      <c r="CS35" s="703"/>
      <c r="CT35" s="703"/>
      <c r="CU35" s="703"/>
      <c r="CV35" s="703"/>
      <c r="CW35" s="703"/>
      <c r="CX35" s="703"/>
      <c r="CY35" s="704"/>
      <c r="CZ35" s="670">
        <v>0.1</v>
      </c>
      <c r="DA35" s="705"/>
      <c r="DB35" s="705"/>
      <c r="DC35" s="708"/>
      <c r="DD35" s="674">
        <v>33273</v>
      </c>
      <c r="DE35" s="703"/>
      <c r="DF35" s="703"/>
      <c r="DG35" s="703"/>
      <c r="DH35" s="703"/>
      <c r="DI35" s="703"/>
      <c r="DJ35" s="703"/>
      <c r="DK35" s="704"/>
      <c r="DL35" s="674">
        <v>30236</v>
      </c>
      <c r="DM35" s="703"/>
      <c r="DN35" s="703"/>
      <c r="DO35" s="703"/>
      <c r="DP35" s="703"/>
      <c r="DQ35" s="703"/>
      <c r="DR35" s="703"/>
      <c r="DS35" s="703"/>
      <c r="DT35" s="703"/>
      <c r="DU35" s="703"/>
      <c r="DV35" s="704"/>
      <c r="DW35" s="670">
        <v>0.2</v>
      </c>
      <c r="DX35" s="705"/>
      <c r="DY35" s="705"/>
      <c r="DZ35" s="705"/>
      <c r="EA35" s="705"/>
      <c r="EB35" s="705"/>
      <c r="EC35" s="706"/>
    </row>
    <row r="36" spans="2:133" ht="11.25" customHeight="1">
      <c r="B36" s="662" t="s">
        <v>313</v>
      </c>
      <c r="C36" s="663"/>
      <c r="D36" s="663"/>
      <c r="E36" s="663"/>
      <c r="F36" s="663"/>
      <c r="G36" s="663"/>
      <c r="H36" s="663"/>
      <c r="I36" s="663"/>
      <c r="J36" s="663"/>
      <c r="K36" s="663"/>
      <c r="L36" s="663"/>
      <c r="M36" s="663"/>
      <c r="N36" s="663"/>
      <c r="O36" s="663"/>
      <c r="P36" s="663"/>
      <c r="Q36" s="664"/>
      <c r="R36" s="665">
        <v>2500445</v>
      </c>
      <c r="S36" s="666"/>
      <c r="T36" s="666"/>
      <c r="U36" s="666"/>
      <c r="V36" s="666"/>
      <c r="W36" s="666"/>
      <c r="X36" s="666"/>
      <c r="Y36" s="667"/>
      <c r="Z36" s="668">
        <v>5.9</v>
      </c>
      <c r="AA36" s="668"/>
      <c r="AB36" s="668"/>
      <c r="AC36" s="668"/>
      <c r="AD36" s="669" t="s">
        <v>129</v>
      </c>
      <c r="AE36" s="669"/>
      <c r="AF36" s="669"/>
      <c r="AG36" s="669"/>
      <c r="AH36" s="669"/>
      <c r="AI36" s="669"/>
      <c r="AJ36" s="669"/>
      <c r="AK36" s="669"/>
      <c r="AL36" s="670" t="s">
        <v>586</v>
      </c>
      <c r="AM36" s="671"/>
      <c r="AN36" s="671"/>
      <c r="AO36" s="672"/>
      <c r="AP36" s="218"/>
      <c r="AQ36" s="739" t="s">
        <v>314</v>
      </c>
      <c r="AR36" s="740"/>
      <c r="AS36" s="740"/>
      <c r="AT36" s="740"/>
      <c r="AU36" s="740"/>
      <c r="AV36" s="740"/>
      <c r="AW36" s="740"/>
      <c r="AX36" s="740"/>
      <c r="AY36" s="741"/>
      <c r="AZ36" s="654">
        <v>3950636</v>
      </c>
      <c r="BA36" s="655"/>
      <c r="BB36" s="655"/>
      <c r="BC36" s="655"/>
      <c r="BD36" s="655"/>
      <c r="BE36" s="655"/>
      <c r="BF36" s="742"/>
      <c r="BG36" s="676" t="s">
        <v>315</v>
      </c>
      <c r="BH36" s="677"/>
      <c r="BI36" s="677"/>
      <c r="BJ36" s="677"/>
      <c r="BK36" s="677"/>
      <c r="BL36" s="677"/>
      <c r="BM36" s="677"/>
      <c r="BN36" s="677"/>
      <c r="BO36" s="677"/>
      <c r="BP36" s="677"/>
      <c r="BQ36" s="677"/>
      <c r="BR36" s="677"/>
      <c r="BS36" s="677"/>
      <c r="BT36" s="677"/>
      <c r="BU36" s="678"/>
      <c r="BV36" s="654">
        <v>173418</v>
      </c>
      <c r="BW36" s="655"/>
      <c r="BX36" s="655"/>
      <c r="BY36" s="655"/>
      <c r="BZ36" s="655"/>
      <c r="CA36" s="655"/>
      <c r="CB36" s="742"/>
      <c r="CD36" s="680" t="s">
        <v>316</v>
      </c>
      <c r="CE36" s="681"/>
      <c r="CF36" s="681"/>
      <c r="CG36" s="681"/>
      <c r="CH36" s="681"/>
      <c r="CI36" s="681"/>
      <c r="CJ36" s="681"/>
      <c r="CK36" s="681"/>
      <c r="CL36" s="681"/>
      <c r="CM36" s="681"/>
      <c r="CN36" s="681"/>
      <c r="CO36" s="681"/>
      <c r="CP36" s="681"/>
      <c r="CQ36" s="682"/>
      <c r="CR36" s="665">
        <v>4036160</v>
      </c>
      <c r="CS36" s="666"/>
      <c r="CT36" s="666"/>
      <c r="CU36" s="666"/>
      <c r="CV36" s="666"/>
      <c r="CW36" s="666"/>
      <c r="CX36" s="666"/>
      <c r="CY36" s="667"/>
      <c r="CZ36" s="670">
        <v>9.9</v>
      </c>
      <c r="DA36" s="705"/>
      <c r="DB36" s="705"/>
      <c r="DC36" s="708"/>
      <c r="DD36" s="674">
        <v>3399542</v>
      </c>
      <c r="DE36" s="666"/>
      <c r="DF36" s="666"/>
      <c r="DG36" s="666"/>
      <c r="DH36" s="666"/>
      <c r="DI36" s="666"/>
      <c r="DJ36" s="666"/>
      <c r="DK36" s="667"/>
      <c r="DL36" s="674">
        <v>2124011</v>
      </c>
      <c r="DM36" s="666"/>
      <c r="DN36" s="666"/>
      <c r="DO36" s="666"/>
      <c r="DP36" s="666"/>
      <c r="DQ36" s="666"/>
      <c r="DR36" s="666"/>
      <c r="DS36" s="666"/>
      <c r="DT36" s="666"/>
      <c r="DU36" s="666"/>
      <c r="DV36" s="667"/>
      <c r="DW36" s="670">
        <v>12.6</v>
      </c>
      <c r="DX36" s="705"/>
      <c r="DY36" s="705"/>
      <c r="DZ36" s="705"/>
      <c r="EA36" s="705"/>
      <c r="EB36" s="705"/>
      <c r="EC36" s="706"/>
    </row>
    <row r="37" spans="2:133" ht="11.25" customHeight="1">
      <c r="B37" s="662" t="s">
        <v>317</v>
      </c>
      <c r="C37" s="663"/>
      <c r="D37" s="663"/>
      <c r="E37" s="663"/>
      <c r="F37" s="663"/>
      <c r="G37" s="663"/>
      <c r="H37" s="663"/>
      <c r="I37" s="663"/>
      <c r="J37" s="663"/>
      <c r="K37" s="663"/>
      <c r="L37" s="663"/>
      <c r="M37" s="663"/>
      <c r="N37" s="663"/>
      <c r="O37" s="663"/>
      <c r="P37" s="663"/>
      <c r="Q37" s="664"/>
      <c r="R37" s="665">
        <v>2972165</v>
      </c>
      <c r="S37" s="666"/>
      <c r="T37" s="666"/>
      <c r="U37" s="666"/>
      <c r="V37" s="666"/>
      <c r="W37" s="666"/>
      <c r="X37" s="666"/>
      <c r="Y37" s="667"/>
      <c r="Z37" s="668">
        <v>7</v>
      </c>
      <c r="AA37" s="668"/>
      <c r="AB37" s="668"/>
      <c r="AC37" s="668"/>
      <c r="AD37" s="669" t="s">
        <v>129</v>
      </c>
      <c r="AE37" s="669"/>
      <c r="AF37" s="669"/>
      <c r="AG37" s="669"/>
      <c r="AH37" s="669"/>
      <c r="AI37" s="669"/>
      <c r="AJ37" s="669"/>
      <c r="AK37" s="669"/>
      <c r="AL37" s="670" t="s">
        <v>129</v>
      </c>
      <c r="AM37" s="671"/>
      <c r="AN37" s="671"/>
      <c r="AO37" s="672"/>
      <c r="AQ37" s="743" t="s">
        <v>601</v>
      </c>
      <c r="AR37" s="744"/>
      <c r="AS37" s="744"/>
      <c r="AT37" s="744"/>
      <c r="AU37" s="744"/>
      <c r="AV37" s="744"/>
      <c r="AW37" s="744"/>
      <c r="AX37" s="744"/>
      <c r="AY37" s="745"/>
      <c r="AZ37" s="665">
        <v>1131737</v>
      </c>
      <c r="BA37" s="666"/>
      <c r="BB37" s="666"/>
      <c r="BC37" s="666"/>
      <c r="BD37" s="703"/>
      <c r="BE37" s="703"/>
      <c r="BF37" s="734"/>
      <c r="BG37" s="680" t="s">
        <v>318</v>
      </c>
      <c r="BH37" s="681"/>
      <c r="BI37" s="681"/>
      <c r="BJ37" s="681"/>
      <c r="BK37" s="681"/>
      <c r="BL37" s="681"/>
      <c r="BM37" s="681"/>
      <c r="BN37" s="681"/>
      <c r="BO37" s="681"/>
      <c r="BP37" s="681"/>
      <c r="BQ37" s="681"/>
      <c r="BR37" s="681"/>
      <c r="BS37" s="681"/>
      <c r="BT37" s="681"/>
      <c r="BU37" s="682"/>
      <c r="BV37" s="665">
        <v>92877</v>
      </c>
      <c r="BW37" s="666"/>
      <c r="BX37" s="666"/>
      <c r="BY37" s="666"/>
      <c r="BZ37" s="666"/>
      <c r="CA37" s="666"/>
      <c r="CB37" s="675"/>
      <c r="CD37" s="680" t="s">
        <v>602</v>
      </c>
      <c r="CE37" s="681"/>
      <c r="CF37" s="681"/>
      <c r="CG37" s="681"/>
      <c r="CH37" s="681"/>
      <c r="CI37" s="681"/>
      <c r="CJ37" s="681"/>
      <c r="CK37" s="681"/>
      <c r="CL37" s="681"/>
      <c r="CM37" s="681"/>
      <c r="CN37" s="681"/>
      <c r="CO37" s="681"/>
      <c r="CP37" s="681"/>
      <c r="CQ37" s="682"/>
      <c r="CR37" s="665">
        <v>1480380</v>
      </c>
      <c r="CS37" s="703"/>
      <c r="CT37" s="703"/>
      <c r="CU37" s="703"/>
      <c r="CV37" s="703"/>
      <c r="CW37" s="703"/>
      <c r="CX37" s="703"/>
      <c r="CY37" s="704"/>
      <c r="CZ37" s="670">
        <v>3.6</v>
      </c>
      <c r="DA37" s="705"/>
      <c r="DB37" s="705"/>
      <c r="DC37" s="708"/>
      <c r="DD37" s="674">
        <v>1286226</v>
      </c>
      <c r="DE37" s="703"/>
      <c r="DF37" s="703"/>
      <c r="DG37" s="703"/>
      <c r="DH37" s="703"/>
      <c r="DI37" s="703"/>
      <c r="DJ37" s="703"/>
      <c r="DK37" s="704"/>
      <c r="DL37" s="674">
        <v>966492</v>
      </c>
      <c r="DM37" s="703"/>
      <c r="DN37" s="703"/>
      <c r="DO37" s="703"/>
      <c r="DP37" s="703"/>
      <c r="DQ37" s="703"/>
      <c r="DR37" s="703"/>
      <c r="DS37" s="703"/>
      <c r="DT37" s="703"/>
      <c r="DU37" s="703"/>
      <c r="DV37" s="704"/>
      <c r="DW37" s="670">
        <v>5.8</v>
      </c>
      <c r="DX37" s="705"/>
      <c r="DY37" s="705"/>
      <c r="DZ37" s="705"/>
      <c r="EA37" s="705"/>
      <c r="EB37" s="705"/>
      <c r="EC37" s="706"/>
    </row>
    <row r="38" spans="2:133" ht="11.25" customHeight="1">
      <c r="B38" s="662" t="s">
        <v>319</v>
      </c>
      <c r="C38" s="663"/>
      <c r="D38" s="663"/>
      <c r="E38" s="663"/>
      <c r="F38" s="663"/>
      <c r="G38" s="663"/>
      <c r="H38" s="663"/>
      <c r="I38" s="663"/>
      <c r="J38" s="663"/>
      <c r="K38" s="663"/>
      <c r="L38" s="663"/>
      <c r="M38" s="663"/>
      <c r="N38" s="663"/>
      <c r="O38" s="663"/>
      <c r="P38" s="663"/>
      <c r="Q38" s="664"/>
      <c r="R38" s="665">
        <v>1508919</v>
      </c>
      <c r="S38" s="666"/>
      <c r="T38" s="666"/>
      <c r="U38" s="666"/>
      <c r="V38" s="666"/>
      <c r="W38" s="666"/>
      <c r="X38" s="666"/>
      <c r="Y38" s="667"/>
      <c r="Z38" s="668">
        <v>3.6</v>
      </c>
      <c r="AA38" s="668"/>
      <c r="AB38" s="668"/>
      <c r="AC38" s="668"/>
      <c r="AD38" s="669" t="s">
        <v>584</v>
      </c>
      <c r="AE38" s="669"/>
      <c r="AF38" s="669"/>
      <c r="AG38" s="669"/>
      <c r="AH38" s="669"/>
      <c r="AI38" s="669"/>
      <c r="AJ38" s="669"/>
      <c r="AK38" s="669"/>
      <c r="AL38" s="670" t="s">
        <v>129</v>
      </c>
      <c r="AM38" s="671"/>
      <c r="AN38" s="671"/>
      <c r="AO38" s="672"/>
      <c r="AQ38" s="743" t="s">
        <v>320</v>
      </c>
      <c r="AR38" s="744"/>
      <c r="AS38" s="744"/>
      <c r="AT38" s="744"/>
      <c r="AU38" s="744"/>
      <c r="AV38" s="744"/>
      <c r="AW38" s="744"/>
      <c r="AX38" s="744"/>
      <c r="AY38" s="745"/>
      <c r="AZ38" s="665">
        <v>150966</v>
      </c>
      <c r="BA38" s="666"/>
      <c r="BB38" s="666"/>
      <c r="BC38" s="666"/>
      <c r="BD38" s="703"/>
      <c r="BE38" s="703"/>
      <c r="BF38" s="734"/>
      <c r="BG38" s="680" t="s">
        <v>321</v>
      </c>
      <c r="BH38" s="681"/>
      <c r="BI38" s="681"/>
      <c r="BJ38" s="681"/>
      <c r="BK38" s="681"/>
      <c r="BL38" s="681"/>
      <c r="BM38" s="681"/>
      <c r="BN38" s="681"/>
      <c r="BO38" s="681"/>
      <c r="BP38" s="681"/>
      <c r="BQ38" s="681"/>
      <c r="BR38" s="681"/>
      <c r="BS38" s="681"/>
      <c r="BT38" s="681"/>
      <c r="BU38" s="682"/>
      <c r="BV38" s="665">
        <v>7411</v>
      </c>
      <c r="BW38" s="666"/>
      <c r="BX38" s="666"/>
      <c r="BY38" s="666"/>
      <c r="BZ38" s="666"/>
      <c r="CA38" s="666"/>
      <c r="CB38" s="675"/>
      <c r="CD38" s="680" t="s">
        <v>603</v>
      </c>
      <c r="CE38" s="681"/>
      <c r="CF38" s="681"/>
      <c r="CG38" s="681"/>
      <c r="CH38" s="681"/>
      <c r="CI38" s="681"/>
      <c r="CJ38" s="681"/>
      <c r="CK38" s="681"/>
      <c r="CL38" s="681"/>
      <c r="CM38" s="681"/>
      <c r="CN38" s="681"/>
      <c r="CO38" s="681"/>
      <c r="CP38" s="681"/>
      <c r="CQ38" s="682"/>
      <c r="CR38" s="665">
        <v>2666973</v>
      </c>
      <c r="CS38" s="666"/>
      <c r="CT38" s="666"/>
      <c r="CU38" s="666"/>
      <c r="CV38" s="666"/>
      <c r="CW38" s="666"/>
      <c r="CX38" s="666"/>
      <c r="CY38" s="667"/>
      <c r="CZ38" s="670">
        <v>6.6</v>
      </c>
      <c r="DA38" s="705"/>
      <c r="DB38" s="705"/>
      <c r="DC38" s="708"/>
      <c r="DD38" s="674">
        <v>2184253</v>
      </c>
      <c r="DE38" s="666"/>
      <c r="DF38" s="666"/>
      <c r="DG38" s="666"/>
      <c r="DH38" s="666"/>
      <c r="DI38" s="666"/>
      <c r="DJ38" s="666"/>
      <c r="DK38" s="667"/>
      <c r="DL38" s="674">
        <v>1952505</v>
      </c>
      <c r="DM38" s="666"/>
      <c r="DN38" s="666"/>
      <c r="DO38" s="666"/>
      <c r="DP38" s="666"/>
      <c r="DQ38" s="666"/>
      <c r="DR38" s="666"/>
      <c r="DS38" s="666"/>
      <c r="DT38" s="666"/>
      <c r="DU38" s="666"/>
      <c r="DV38" s="667"/>
      <c r="DW38" s="670">
        <v>11.6</v>
      </c>
      <c r="DX38" s="705"/>
      <c r="DY38" s="705"/>
      <c r="DZ38" s="705"/>
      <c r="EA38" s="705"/>
      <c r="EB38" s="705"/>
      <c r="EC38" s="706"/>
    </row>
    <row r="39" spans="2:133" ht="11.25" customHeight="1">
      <c r="B39" s="662" t="s">
        <v>322</v>
      </c>
      <c r="C39" s="663"/>
      <c r="D39" s="663"/>
      <c r="E39" s="663"/>
      <c r="F39" s="663"/>
      <c r="G39" s="663"/>
      <c r="H39" s="663"/>
      <c r="I39" s="663"/>
      <c r="J39" s="663"/>
      <c r="K39" s="663"/>
      <c r="L39" s="663"/>
      <c r="M39" s="663"/>
      <c r="N39" s="663"/>
      <c r="O39" s="663"/>
      <c r="P39" s="663"/>
      <c r="Q39" s="664"/>
      <c r="R39" s="665">
        <v>811728</v>
      </c>
      <c r="S39" s="666"/>
      <c r="T39" s="666"/>
      <c r="U39" s="666"/>
      <c r="V39" s="666"/>
      <c r="W39" s="666"/>
      <c r="X39" s="666"/>
      <c r="Y39" s="667"/>
      <c r="Z39" s="668">
        <v>1.9</v>
      </c>
      <c r="AA39" s="668"/>
      <c r="AB39" s="668"/>
      <c r="AC39" s="668"/>
      <c r="AD39" s="669">
        <v>34</v>
      </c>
      <c r="AE39" s="669"/>
      <c r="AF39" s="669"/>
      <c r="AG39" s="669"/>
      <c r="AH39" s="669"/>
      <c r="AI39" s="669"/>
      <c r="AJ39" s="669"/>
      <c r="AK39" s="669"/>
      <c r="AL39" s="670">
        <v>0</v>
      </c>
      <c r="AM39" s="671"/>
      <c r="AN39" s="671"/>
      <c r="AO39" s="672"/>
      <c r="AQ39" s="743" t="s">
        <v>604</v>
      </c>
      <c r="AR39" s="744"/>
      <c r="AS39" s="744"/>
      <c r="AT39" s="744"/>
      <c r="AU39" s="744"/>
      <c r="AV39" s="744"/>
      <c r="AW39" s="744"/>
      <c r="AX39" s="744"/>
      <c r="AY39" s="745"/>
      <c r="AZ39" s="665">
        <v>2658</v>
      </c>
      <c r="BA39" s="666"/>
      <c r="BB39" s="666"/>
      <c r="BC39" s="666"/>
      <c r="BD39" s="703"/>
      <c r="BE39" s="703"/>
      <c r="BF39" s="734"/>
      <c r="BG39" s="680" t="s">
        <v>323</v>
      </c>
      <c r="BH39" s="681"/>
      <c r="BI39" s="681"/>
      <c r="BJ39" s="681"/>
      <c r="BK39" s="681"/>
      <c r="BL39" s="681"/>
      <c r="BM39" s="681"/>
      <c r="BN39" s="681"/>
      <c r="BO39" s="681"/>
      <c r="BP39" s="681"/>
      <c r="BQ39" s="681"/>
      <c r="BR39" s="681"/>
      <c r="BS39" s="681"/>
      <c r="BT39" s="681"/>
      <c r="BU39" s="682"/>
      <c r="BV39" s="665">
        <v>12120</v>
      </c>
      <c r="BW39" s="666"/>
      <c r="BX39" s="666"/>
      <c r="BY39" s="666"/>
      <c r="BZ39" s="666"/>
      <c r="CA39" s="666"/>
      <c r="CB39" s="675"/>
      <c r="CD39" s="680" t="s">
        <v>605</v>
      </c>
      <c r="CE39" s="681"/>
      <c r="CF39" s="681"/>
      <c r="CG39" s="681"/>
      <c r="CH39" s="681"/>
      <c r="CI39" s="681"/>
      <c r="CJ39" s="681"/>
      <c r="CK39" s="681"/>
      <c r="CL39" s="681"/>
      <c r="CM39" s="681"/>
      <c r="CN39" s="681"/>
      <c r="CO39" s="681"/>
      <c r="CP39" s="681"/>
      <c r="CQ39" s="682"/>
      <c r="CR39" s="665">
        <v>3626915</v>
      </c>
      <c r="CS39" s="703"/>
      <c r="CT39" s="703"/>
      <c r="CU39" s="703"/>
      <c r="CV39" s="703"/>
      <c r="CW39" s="703"/>
      <c r="CX39" s="703"/>
      <c r="CY39" s="704"/>
      <c r="CZ39" s="670">
        <v>8.9</v>
      </c>
      <c r="DA39" s="705"/>
      <c r="DB39" s="705"/>
      <c r="DC39" s="708"/>
      <c r="DD39" s="674">
        <v>886852</v>
      </c>
      <c r="DE39" s="703"/>
      <c r="DF39" s="703"/>
      <c r="DG39" s="703"/>
      <c r="DH39" s="703"/>
      <c r="DI39" s="703"/>
      <c r="DJ39" s="703"/>
      <c r="DK39" s="704"/>
      <c r="DL39" s="674" t="s">
        <v>586</v>
      </c>
      <c r="DM39" s="703"/>
      <c r="DN39" s="703"/>
      <c r="DO39" s="703"/>
      <c r="DP39" s="703"/>
      <c r="DQ39" s="703"/>
      <c r="DR39" s="703"/>
      <c r="DS39" s="703"/>
      <c r="DT39" s="703"/>
      <c r="DU39" s="703"/>
      <c r="DV39" s="704"/>
      <c r="DW39" s="670" t="s">
        <v>584</v>
      </c>
      <c r="DX39" s="705"/>
      <c r="DY39" s="705"/>
      <c r="DZ39" s="705"/>
      <c r="EA39" s="705"/>
      <c r="EB39" s="705"/>
      <c r="EC39" s="706"/>
    </row>
    <row r="40" spans="2:133" ht="11.25" customHeight="1">
      <c r="B40" s="662" t="s">
        <v>324</v>
      </c>
      <c r="C40" s="663"/>
      <c r="D40" s="663"/>
      <c r="E40" s="663"/>
      <c r="F40" s="663"/>
      <c r="G40" s="663"/>
      <c r="H40" s="663"/>
      <c r="I40" s="663"/>
      <c r="J40" s="663"/>
      <c r="K40" s="663"/>
      <c r="L40" s="663"/>
      <c r="M40" s="663"/>
      <c r="N40" s="663"/>
      <c r="O40" s="663"/>
      <c r="P40" s="663"/>
      <c r="Q40" s="664"/>
      <c r="R40" s="665">
        <v>3741534</v>
      </c>
      <c r="S40" s="666"/>
      <c r="T40" s="666"/>
      <c r="U40" s="666"/>
      <c r="V40" s="666"/>
      <c r="W40" s="666"/>
      <c r="X40" s="666"/>
      <c r="Y40" s="667"/>
      <c r="Z40" s="668">
        <v>8.8000000000000007</v>
      </c>
      <c r="AA40" s="668"/>
      <c r="AB40" s="668"/>
      <c r="AC40" s="668"/>
      <c r="AD40" s="669" t="s">
        <v>584</v>
      </c>
      <c r="AE40" s="669"/>
      <c r="AF40" s="669"/>
      <c r="AG40" s="669"/>
      <c r="AH40" s="669"/>
      <c r="AI40" s="669"/>
      <c r="AJ40" s="669"/>
      <c r="AK40" s="669"/>
      <c r="AL40" s="670" t="s">
        <v>129</v>
      </c>
      <c r="AM40" s="671"/>
      <c r="AN40" s="671"/>
      <c r="AO40" s="672"/>
      <c r="AQ40" s="743" t="s">
        <v>606</v>
      </c>
      <c r="AR40" s="744"/>
      <c r="AS40" s="744"/>
      <c r="AT40" s="744"/>
      <c r="AU40" s="744"/>
      <c r="AV40" s="744"/>
      <c r="AW40" s="744"/>
      <c r="AX40" s="744"/>
      <c r="AY40" s="745"/>
      <c r="AZ40" s="665">
        <v>960</v>
      </c>
      <c r="BA40" s="666"/>
      <c r="BB40" s="666"/>
      <c r="BC40" s="666"/>
      <c r="BD40" s="703"/>
      <c r="BE40" s="703"/>
      <c r="BF40" s="734"/>
      <c r="BG40" s="746" t="s">
        <v>607</v>
      </c>
      <c r="BH40" s="747"/>
      <c r="BI40" s="747"/>
      <c r="BJ40" s="747"/>
      <c r="BK40" s="747"/>
      <c r="BL40" s="364"/>
      <c r="BM40" s="681" t="s">
        <v>608</v>
      </c>
      <c r="BN40" s="681"/>
      <c r="BO40" s="681"/>
      <c r="BP40" s="681"/>
      <c r="BQ40" s="681"/>
      <c r="BR40" s="681"/>
      <c r="BS40" s="681"/>
      <c r="BT40" s="681"/>
      <c r="BU40" s="682"/>
      <c r="BV40" s="665">
        <v>113</v>
      </c>
      <c r="BW40" s="666"/>
      <c r="BX40" s="666"/>
      <c r="BY40" s="666"/>
      <c r="BZ40" s="666"/>
      <c r="CA40" s="666"/>
      <c r="CB40" s="675"/>
      <c r="CD40" s="680" t="s">
        <v>609</v>
      </c>
      <c r="CE40" s="681"/>
      <c r="CF40" s="681"/>
      <c r="CG40" s="681"/>
      <c r="CH40" s="681"/>
      <c r="CI40" s="681"/>
      <c r="CJ40" s="681"/>
      <c r="CK40" s="681"/>
      <c r="CL40" s="681"/>
      <c r="CM40" s="681"/>
      <c r="CN40" s="681"/>
      <c r="CO40" s="681"/>
      <c r="CP40" s="681"/>
      <c r="CQ40" s="682"/>
      <c r="CR40" s="665">
        <v>151356</v>
      </c>
      <c r="CS40" s="666"/>
      <c r="CT40" s="666"/>
      <c r="CU40" s="666"/>
      <c r="CV40" s="666"/>
      <c r="CW40" s="666"/>
      <c r="CX40" s="666"/>
      <c r="CY40" s="667"/>
      <c r="CZ40" s="670">
        <v>0.4</v>
      </c>
      <c r="DA40" s="705"/>
      <c r="DB40" s="705"/>
      <c r="DC40" s="708"/>
      <c r="DD40" s="674" t="s">
        <v>129</v>
      </c>
      <c r="DE40" s="666"/>
      <c r="DF40" s="666"/>
      <c r="DG40" s="666"/>
      <c r="DH40" s="666"/>
      <c r="DI40" s="666"/>
      <c r="DJ40" s="666"/>
      <c r="DK40" s="667"/>
      <c r="DL40" s="674" t="s">
        <v>129</v>
      </c>
      <c r="DM40" s="666"/>
      <c r="DN40" s="666"/>
      <c r="DO40" s="666"/>
      <c r="DP40" s="666"/>
      <c r="DQ40" s="666"/>
      <c r="DR40" s="666"/>
      <c r="DS40" s="666"/>
      <c r="DT40" s="666"/>
      <c r="DU40" s="666"/>
      <c r="DV40" s="667"/>
      <c r="DW40" s="670" t="s">
        <v>584</v>
      </c>
      <c r="DX40" s="705"/>
      <c r="DY40" s="705"/>
      <c r="DZ40" s="705"/>
      <c r="EA40" s="705"/>
      <c r="EB40" s="705"/>
      <c r="EC40" s="706"/>
    </row>
    <row r="41" spans="2:133" ht="11.25" customHeight="1">
      <c r="B41" s="662" t="s">
        <v>325</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68" t="s">
        <v>129</v>
      </c>
      <c r="AA41" s="668"/>
      <c r="AB41" s="668"/>
      <c r="AC41" s="668"/>
      <c r="AD41" s="669" t="s">
        <v>129</v>
      </c>
      <c r="AE41" s="669"/>
      <c r="AF41" s="669"/>
      <c r="AG41" s="669"/>
      <c r="AH41" s="669"/>
      <c r="AI41" s="669"/>
      <c r="AJ41" s="669"/>
      <c r="AK41" s="669"/>
      <c r="AL41" s="670" t="s">
        <v>129</v>
      </c>
      <c r="AM41" s="671"/>
      <c r="AN41" s="671"/>
      <c r="AO41" s="672"/>
      <c r="AQ41" s="743" t="s">
        <v>610</v>
      </c>
      <c r="AR41" s="744"/>
      <c r="AS41" s="744"/>
      <c r="AT41" s="744"/>
      <c r="AU41" s="744"/>
      <c r="AV41" s="744"/>
      <c r="AW41" s="744"/>
      <c r="AX41" s="744"/>
      <c r="AY41" s="745"/>
      <c r="AZ41" s="665">
        <v>594947</v>
      </c>
      <c r="BA41" s="666"/>
      <c r="BB41" s="666"/>
      <c r="BC41" s="666"/>
      <c r="BD41" s="703"/>
      <c r="BE41" s="703"/>
      <c r="BF41" s="734"/>
      <c r="BG41" s="746"/>
      <c r="BH41" s="747"/>
      <c r="BI41" s="747"/>
      <c r="BJ41" s="747"/>
      <c r="BK41" s="747"/>
      <c r="BL41" s="364"/>
      <c r="BM41" s="681" t="s">
        <v>611</v>
      </c>
      <c r="BN41" s="681"/>
      <c r="BO41" s="681"/>
      <c r="BP41" s="681"/>
      <c r="BQ41" s="681"/>
      <c r="BR41" s="681"/>
      <c r="BS41" s="681"/>
      <c r="BT41" s="681"/>
      <c r="BU41" s="682"/>
      <c r="BV41" s="665" t="s">
        <v>586</v>
      </c>
      <c r="BW41" s="666"/>
      <c r="BX41" s="666"/>
      <c r="BY41" s="666"/>
      <c r="BZ41" s="666"/>
      <c r="CA41" s="666"/>
      <c r="CB41" s="675"/>
      <c r="CD41" s="680" t="s">
        <v>612</v>
      </c>
      <c r="CE41" s="681"/>
      <c r="CF41" s="681"/>
      <c r="CG41" s="681"/>
      <c r="CH41" s="681"/>
      <c r="CI41" s="681"/>
      <c r="CJ41" s="681"/>
      <c r="CK41" s="681"/>
      <c r="CL41" s="681"/>
      <c r="CM41" s="681"/>
      <c r="CN41" s="681"/>
      <c r="CO41" s="681"/>
      <c r="CP41" s="681"/>
      <c r="CQ41" s="682"/>
      <c r="CR41" s="665" t="s">
        <v>129</v>
      </c>
      <c r="CS41" s="703"/>
      <c r="CT41" s="703"/>
      <c r="CU41" s="703"/>
      <c r="CV41" s="703"/>
      <c r="CW41" s="703"/>
      <c r="CX41" s="703"/>
      <c r="CY41" s="704"/>
      <c r="CZ41" s="670" t="s">
        <v>129</v>
      </c>
      <c r="DA41" s="705"/>
      <c r="DB41" s="705"/>
      <c r="DC41" s="708"/>
      <c r="DD41" s="674" t="s">
        <v>129</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c r="B42" s="662" t="s">
        <v>613</v>
      </c>
      <c r="C42" s="663"/>
      <c r="D42" s="663"/>
      <c r="E42" s="663"/>
      <c r="F42" s="663"/>
      <c r="G42" s="663"/>
      <c r="H42" s="663"/>
      <c r="I42" s="663"/>
      <c r="J42" s="663"/>
      <c r="K42" s="663"/>
      <c r="L42" s="663"/>
      <c r="M42" s="663"/>
      <c r="N42" s="663"/>
      <c r="O42" s="663"/>
      <c r="P42" s="663"/>
      <c r="Q42" s="664"/>
      <c r="R42" s="665" t="s">
        <v>584</v>
      </c>
      <c r="S42" s="666"/>
      <c r="T42" s="666"/>
      <c r="U42" s="666"/>
      <c r="V42" s="666"/>
      <c r="W42" s="666"/>
      <c r="X42" s="666"/>
      <c r="Y42" s="667"/>
      <c r="Z42" s="668" t="s">
        <v>129</v>
      </c>
      <c r="AA42" s="668"/>
      <c r="AB42" s="668"/>
      <c r="AC42" s="668"/>
      <c r="AD42" s="669" t="s">
        <v>584</v>
      </c>
      <c r="AE42" s="669"/>
      <c r="AF42" s="669"/>
      <c r="AG42" s="669"/>
      <c r="AH42" s="669"/>
      <c r="AI42" s="669"/>
      <c r="AJ42" s="669"/>
      <c r="AK42" s="669"/>
      <c r="AL42" s="670" t="s">
        <v>584</v>
      </c>
      <c r="AM42" s="671"/>
      <c r="AN42" s="671"/>
      <c r="AO42" s="672"/>
      <c r="AQ42" s="753" t="s">
        <v>614</v>
      </c>
      <c r="AR42" s="754"/>
      <c r="AS42" s="754"/>
      <c r="AT42" s="754"/>
      <c r="AU42" s="754"/>
      <c r="AV42" s="754"/>
      <c r="AW42" s="754"/>
      <c r="AX42" s="754"/>
      <c r="AY42" s="755"/>
      <c r="AZ42" s="759">
        <v>2069368</v>
      </c>
      <c r="BA42" s="760"/>
      <c r="BB42" s="760"/>
      <c r="BC42" s="760"/>
      <c r="BD42" s="736"/>
      <c r="BE42" s="736"/>
      <c r="BF42" s="738"/>
      <c r="BG42" s="748"/>
      <c r="BH42" s="749"/>
      <c r="BI42" s="749"/>
      <c r="BJ42" s="749"/>
      <c r="BK42" s="749"/>
      <c r="BL42" s="365"/>
      <c r="BM42" s="694" t="s">
        <v>326</v>
      </c>
      <c r="BN42" s="694"/>
      <c r="BO42" s="694"/>
      <c r="BP42" s="694"/>
      <c r="BQ42" s="694"/>
      <c r="BR42" s="694"/>
      <c r="BS42" s="694"/>
      <c r="BT42" s="694"/>
      <c r="BU42" s="695"/>
      <c r="BV42" s="759">
        <v>405</v>
      </c>
      <c r="BW42" s="760"/>
      <c r="BX42" s="760"/>
      <c r="BY42" s="760"/>
      <c r="BZ42" s="760"/>
      <c r="CA42" s="760"/>
      <c r="CB42" s="772"/>
      <c r="CD42" s="662" t="s">
        <v>327</v>
      </c>
      <c r="CE42" s="663"/>
      <c r="CF42" s="663"/>
      <c r="CG42" s="663"/>
      <c r="CH42" s="663"/>
      <c r="CI42" s="663"/>
      <c r="CJ42" s="663"/>
      <c r="CK42" s="663"/>
      <c r="CL42" s="663"/>
      <c r="CM42" s="663"/>
      <c r="CN42" s="663"/>
      <c r="CO42" s="663"/>
      <c r="CP42" s="663"/>
      <c r="CQ42" s="664"/>
      <c r="CR42" s="665">
        <v>10214850</v>
      </c>
      <c r="CS42" s="703"/>
      <c r="CT42" s="703"/>
      <c r="CU42" s="703"/>
      <c r="CV42" s="703"/>
      <c r="CW42" s="703"/>
      <c r="CX42" s="703"/>
      <c r="CY42" s="704"/>
      <c r="CZ42" s="670">
        <v>25.1</v>
      </c>
      <c r="DA42" s="705"/>
      <c r="DB42" s="705"/>
      <c r="DC42" s="708"/>
      <c r="DD42" s="674">
        <v>500563</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c r="B43" s="662" t="s">
        <v>615</v>
      </c>
      <c r="C43" s="663"/>
      <c r="D43" s="663"/>
      <c r="E43" s="663"/>
      <c r="F43" s="663"/>
      <c r="G43" s="663"/>
      <c r="H43" s="663"/>
      <c r="I43" s="663"/>
      <c r="J43" s="663"/>
      <c r="K43" s="663"/>
      <c r="L43" s="663"/>
      <c r="M43" s="663"/>
      <c r="N43" s="663"/>
      <c r="O43" s="663"/>
      <c r="P43" s="663"/>
      <c r="Q43" s="664"/>
      <c r="R43" s="665">
        <v>938350</v>
      </c>
      <c r="S43" s="666"/>
      <c r="T43" s="666"/>
      <c r="U43" s="666"/>
      <c r="V43" s="666"/>
      <c r="W43" s="666"/>
      <c r="X43" s="666"/>
      <c r="Y43" s="667"/>
      <c r="Z43" s="668">
        <v>2.2000000000000002</v>
      </c>
      <c r="AA43" s="668"/>
      <c r="AB43" s="668"/>
      <c r="AC43" s="668"/>
      <c r="AD43" s="669" t="s">
        <v>129</v>
      </c>
      <c r="AE43" s="669"/>
      <c r="AF43" s="669"/>
      <c r="AG43" s="669"/>
      <c r="AH43" s="669"/>
      <c r="AI43" s="669"/>
      <c r="AJ43" s="669"/>
      <c r="AK43" s="669"/>
      <c r="AL43" s="670" t="s">
        <v>129</v>
      </c>
      <c r="AM43" s="671"/>
      <c r="AN43" s="671"/>
      <c r="AO43" s="672"/>
      <c r="BV43" s="219"/>
      <c r="BW43" s="219"/>
      <c r="BX43" s="219"/>
      <c r="BY43" s="219"/>
      <c r="BZ43" s="219"/>
      <c r="CA43" s="219"/>
      <c r="CB43" s="219"/>
      <c r="CD43" s="662" t="s">
        <v>616</v>
      </c>
      <c r="CE43" s="663"/>
      <c r="CF43" s="663"/>
      <c r="CG43" s="663"/>
      <c r="CH43" s="663"/>
      <c r="CI43" s="663"/>
      <c r="CJ43" s="663"/>
      <c r="CK43" s="663"/>
      <c r="CL43" s="663"/>
      <c r="CM43" s="663"/>
      <c r="CN43" s="663"/>
      <c r="CO43" s="663"/>
      <c r="CP43" s="663"/>
      <c r="CQ43" s="664"/>
      <c r="CR43" s="665">
        <v>107000</v>
      </c>
      <c r="CS43" s="703"/>
      <c r="CT43" s="703"/>
      <c r="CU43" s="703"/>
      <c r="CV43" s="703"/>
      <c r="CW43" s="703"/>
      <c r="CX43" s="703"/>
      <c r="CY43" s="704"/>
      <c r="CZ43" s="670">
        <v>0.3</v>
      </c>
      <c r="DA43" s="705"/>
      <c r="DB43" s="705"/>
      <c r="DC43" s="708"/>
      <c r="DD43" s="674">
        <v>26689</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c r="B44" s="709" t="s">
        <v>617</v>
      </c>
      <c r="C44" s="710"/>
      <c r="D44" s="710"/>
      <c r="E44" s="710"/>
      <c r="F44" s="710"/>
      <c r="G44" s="710"/>
      <c r="H44" s="710"/>
      <c r="I44" s="710"/>
      <c r="J44" s="710"/>
      <c r="K44" s="710"/>
      <c r="L44" s="710"/>
      <c r="M44" s="710"/>
      <c r="N44" s="710"/>
      <c r="O44" s="710"/>
      <c r="P44" s="710"/>
      <c r="Q44" s="711"/>
      <c r="R44" s="759">
        <v>42420072</v>
      </c>
      <c r="S44" s="760"/>
      <c r="T44" s="760"/>
      <c r="U44" s="760"/>
      <c r="V44" s="760"/>
      <c r="W44" s="760"/>
      <c r="X44" s="760"/>
      <c r="Y44" s="761"/>
      <c r="Z44" s="762">
        <v>100</v>
      </c>
      <c r="AA44" s="762"/>
      <c r="AB44" s="762"/>
      <c r="AC44" s="762"/>
      <c r="AD44" s="763">
        <v>15859489</v>
      </c>
      <c r="AE44" s="763"/>
      <c r="AF44" s="763"/>
      <c r="AG44" s="763"/>
      <c r="AH44" s="763"/>
      <c r="AI44" s="763"/>
      <c r="AJ44" s="763"/>
      <c r="AK44" s="763"/>
      <c r="AL44" s="764">
        <v>100</v>
      </c>
      <c r="AM44" s="737"/>
      <c r="AN44" s="737"/>
      <c r="AO44" s="765"/>
      <c r="CD44" s="766" t="s">
        <v>293</v>
      </c>
      <c r="CE44" s="767"/>
      <c r="CF44" s="662" t="s">
        <v>328</v>
      </c>
      <c r="CG44" s="663"/>
      <c r="CH44" s="663"/>
      <c r="CI44" s="663"/>
      <c r="CJ44" s="663"/>
      <c r="CK44" s="663"/>
      <c r="CL44" s="663"/>
      <c r="CM44" s="663"/>
      <c r="CN44" s="663"/>
      <c r="CO44" s="663"/>
      <c r="CP44" s="663"/>
      <c r="CQ44" s="664"/>
      <c r="CR44" s="665">
        <v>3862389</v>
      </c>
      <c r="CS44" s="666"/>
      <c r="CT44" s="666"/>
      <c r="CU44" s="666"/>
      <c r="CV44" s="666"/>
      <c r="CW44" s="666"/>
      <c r="CX44" s="666"/>
      <c r="CY44" s="667"/>
      <c r="CZ44" s="670">
        <v>9.5</v>
      </c>
      <c r="DA44" s="671"/>
      <c r="DB44" s="671"/>
      <c r="DC44" s="683"/>
      <c r="DD44" s="674">
        <v>500563</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618</v>
      </c>
      <c r="CG45" s="663"/>
      <c r="CH45" s="663"/>
      <c r="CI45" s="663"/>
      <c r="CJ45" s="663"/>
      <c r="CK45" s="663"/>
      <c r="CL45" s="663"/>
      <c r="CM45" s="663"/>
      <c r="CN45" s="663"/>
      <c r="CO45" s="663"/>
      <c r="CP45" s="663"/>
      <c r="CQ45" s="664"/>
      <c r="CR45" s="665">
        <v>892473</v>
      </c>
      <c r="CS45" s="703"/>
      <c r="CT45" s="703"/>
      <c r="CU45" s="703"/>
      <c r="CV45" s="703"/>
      <c r="CW45" s="703"/>
      <c r="CX45" s="703"/>
      <c r="CY45" s="704"/>
      <c r="CZ45" s="670">
        <v>2.2000000000000002</v>
      </c>
      <c r="DA45" s="705"/>
      <c r="DB45" s="705"/>
      <c r="DC45" s="708"/>
      <c r="DD45" s="674">
        <v>104300</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c r="B46" s="221" t="s">
        <v>329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619</v>
      </c>
      <c r="CG46" s="663"/>
      <c r="CH46" s="663"/>
      <c r="CI46" s="663"/>
      <c r="CJ46" s="663"/>
      <c r="CK46" s="663"/>
      <c r="CL46" s="663"/>
      <c r="CM46" s="663"/>
      <c r="CN46" s="663"/>
      <c r="CO46" s="663"/>
      <c r="CP46" s="663"/>
      <c r="CQ46" s="664"/>
      <c r="CR46" s="665">
        <v>2858151</v>
      </c>
      <c r="CS46" s="666"/>
      <c r="CT46" s="666"/>
      <c r="CU46" s="666"/>
      <c r="CV46" s="666"/>
      <c r="CW46" s="666"/>
      <c r="CX46" s="666"/>
      <c r="CY46" s="667"/>
      <c r="CZ46" s="670">
        <v>7</v>
      </c>
      <c r="DA46" s="671"/>
      <c r="DB46" s="671"/>
      <c r="DC46" s="683"/>
      <c r="DD46" s="674">
        <v>360456</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c r="B47" s="784" t="s">
        <v>330</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331</v>
      </c>
      <c r="CG47" s="663"/>
      <c r="CH47" s="663"/>
      <c r="CI47" s="663"/>
      <c r="CJ47" s="663"/>
      <c r="CK47" s="663"/>
      <c r="CL47" s="663"/>
      <c r="CM47" s="663"/>
      <c r="CN47" s="663"/>
      <c r="CO47" s="663"/>
      <c r="CP47" s="663"/>
      <c r="CQ47" s="664"/>
      <c r="CR47" s="665">
        <v>6352461</v>
      </c>
      <c r="CS47" s="703"/>
      <c r="CT47" s="703"/>
      <c r="CU47" s="703"/>
      <c r="CV47" s="703"/>
      <c r="CW47" s="703"/>
      <c r="CX47" s="703"/>
      <c r="CY47" s="704"/>
      <c r="CZ47" s="670">
        <v>15.6</v>
      </c>
      <c r="DA47" s="705"/>
      <c r="DB47" s="705"/>
      <c r="DC47" s="708"/>
      <c r="DD47" s="674" t="s">
        <v>129</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c r="B48" s="783" t="s">
        <v>332</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333</v>
      </c>
      <c r="CG48" s="663"/>
      <c r="CH48" s="663"/>
      <c r="CI48" s="663"/>
      <c r="CJ48" s="663"/>
      <c r="CK48" s="663"/>
      <c r="CL48" s="663"/>
      <c r="CM48" s="663"/>
      <c r="CN48" s="663"/>
      <c r="CO48" s="663"/>
      <c r="CP48" s="663"/>
      <c r="CQ48" s="664"/>
      <c r="CR48" s="665" t="s">
        <v>586</v>
      </c>
      <c r="CS48" s="666"/>
      <c r="CT48" s="666"/>
      <c r="CU48" s="666"/>
      <c r="CV48" s="666"/>
      <c r="CW48" s="666"/>
      <c r="CX48" s="666"/>
      <c r="CY48" s="667"/>
      <c r="CZ48" s="670" t="s">
        <v>584</v>
      </c>
      <c r="DA48" s="671"/>
      <c r="DB48" s="671"/>
      <c r="DC48" s="683"/>
      <c r="DD48" s="674" t="s">
        <v>129</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334</v>
      </c>
      <c r="CE49" s="710"/>
      <c r="CF49" s="710"/>
      <c r="CG49" s="710"/>
      <c r="CH49" s="710"/>
      <c r="CI49" s="710"/>
      <c r="CJ49" s="710"/>
      <c r="CK49" s="710"/>
      <c r="CL49" s="710"/>
      <c r="CM49" s="710"/>
      <c r="CN49" s="710"/>
      <c r="CO49" s="710"/>
      <c r="CP49" s="710"/>
      <c r="CQ49" s="711"/>
      <c r="CR49" s="759">
        <v>40707843</v>
      </c>
      <c r="CS49" s="736"/>
      <c r="CT49" s="736"/>
      <c r="CU49" s="736"/>
      <c r="CV49" s="736"/>
      <c r="CW49" s="736"/>
      <c r="CX49" s="736"/>
      <c r="CY49" s="773"/>
      <c r="CZ49" s="764">
        <v>100</v>
      </c>
      <c r="DA49" s="774"/>
      <c r="DB49" s="774"/>
      <c r="DC49" s="775"/>
      <c r="DD49" s="776">
        <v>19823784</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QUat3KzMQQ0wEa26aYL84cv+pJ4sYQCYjEwLBFks4OxhT7oc43oNxk2V1eZFKQK16m8PwnmjrNY5AlsTnuwdqQ==" saltValue="oXn0K0HUUGc2kn1Zzlu8O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5" t="s">
        <v>335</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336</v>
      </c>
      <c r="DK2" s="787"/>
      <c r="DL2" s="787"/>
      <c r="DM2" s="787"/>
      <c r="DN2" s="787"/>
      <c r="DO2" s="788"/>
      <c r="DP2" s="224"/>
      <c r="DQ2" s="786" t="s">
        <v>337</v>
      </c>
      <c r="DR2" s="787"/>
      <c r="DS2" s="787"/>
      <c r="DT2" s="787"/>
      <c r="DU2" s="787"/>
      <c r="DV2" s="787"/>
      <c r="DW2" s="787"/>
      <c r="DX2" s="787"/>
      <c r="DY2" s="787"/>
      <c r="DZ2" s="78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89" t="s">
        <v>338</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339</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c r="A5" s="791" t="s">
        <v>340</v>
      </c>
      <c r="B5" s="792"/>
      <c r="C5" s="792"/>
      <c r="D5" s="792"/>
      <c r="E5" s="792"/>
      <c r="F5" s="792"/>
      <c r="G5" s="792"/>
      <c r="H5" s="792"/>
      <c r="I5" s="792"/>
      <c r="J5" s="792"/>
      <c r="K5" s="792"/>
      <c r="L5" s="792"/>
      <c r="M5" s="792"/>
      <c r="N5" s="792"/>
      <c r="O5" s="792"/>
      <c r="P5" s="793"/>
      <c r="Q5" s="797" t="s">
        <v>341</v>
      </c>
      <c r="R5" s="798"/>
      <c r="S5" s="798"/>
      <c r="T5" s="798"/>
      <c r="U5" s="799"/>
      <c r="V5" s="797" t="s">
        <v>342</v>
      </c>
      <c r="W5" s="798"/>
      <c r="X5" s="798"/>
      <c r="Y5" s="798"/>
      <c r="Z5" s="799"/>
      <c r="AA5" s="797" t="s">
        <v>343</v>
      </c>
      <c r="AB5" s="798"/>
      <c r="AC5" s="798"/>
      <c r="AD5" s="798"/>
      <c r="AE5" s="798"/>
      <c r="AF5" s="803" t="s">
        <v>344</v>
      </c>
      <c r="AG5" s="798"/>
      <c r="AH5" s="798"/>
      <c r="AI5" s="798"/>
      <c r="AJ5" s="804"/>
      <c r="AK5" s="798" t="s">
        <v>345</v>
      </c>
      <c r="AL5" s="798"/>
      <c r="AM5" s="798"/>
      <c r="AN5" s="798"/>
      <c r="AO5" s="799"/>
      <c r="AP5" s="797" t="s">
        <v>346</v>
      </c>
      <c r="AQ5" s="798"/>
      <c r="AR5" s="798"/>
      <c r="AS5" s="798"/>
      <c r="AT5" s="799"/>
      <c r="AU5" s="797" t="s">
        <v>347</v>
      </c>
      <c r="AV5" s="798"/>
      <c r="AW5" s="798"/>
      <c r="AX5" s="798"/>
      <c r="AY5" s="804"/>
      <c r="AZ5" s="228"/>
      <c r="BA5" s="228"/>
      <c r="BB5" s="228"/>
      <c r="BC5" s="228"/>
      <c r="BD5" s="228"/>
      <c r="BE5" s="229"/>
      <c r="BF5" s="229"/>
      <c r="BG5" s="229"/>
      <c r="BH5" s="229"/>
      <c r="BI5" s="229"/>
      <c r="BJ5" s="229"/>
      <c r="BK5" s="229"/>
      <c r="BL5" s="229"/>
      <c r="BM5" s="229"/>
      <c r="BN5" s="229"/>
      <c r="BO5" s="229"/>
      <c r="BP5" s="229"/>
      <c r="BQ5" s="791" t="s">
        <v>348</v>
      </c>
      <c r="BR5" s="792"/>
      <c r="BS5" s="792"/>
      <c r="BT5" s="792"/>
      <c r="BU5" s="792"/>
      <c r="BV5" s="792"/>
      <c r="BW5" s="792"/>
      <c r="BX5" s="792"/>
      <c r="BY5" s="792"/>
      <c r="BZ5" s="792"/>
      <c r="CA5" s="792"/>
      <c r="CB5" s="792"/>
      <c r="CC5" s="792"/>
      <c r="CD5" s="792"/>
      <c r="CE5" s="792"/>
      <c r="CF5" s="792"/>
      <c r="CG5" s="793"/>
      <c r="CH5" s="797" t="s">
        <v>349</v>
      </c>
      <c r="CI5" s="798"/>
      <c r="CJ5" s="798"/>
      <c r="CK5" s="798"/>
      <c r="CL5" s="799"/>
      <c r="CM5" s="797" t="s">
        <v>350</v>
      </c>
      <c r="CN5" s="798"/>
      <c r="CO5" s="798"/>
      <c r="CP5" s="798"/>
      <c r="CQ5" s="799"/>
      <c r="CR5" s="797" t="s">
        <v>351</v>
      </c>
      <c r="CS5" s="798"/>
      <c r="CT5" s="798"/>
      <c r="CU5" s="798"/>
      <c r="CV5" s="799"/>
      <c r="CW5" s="797" t="s">
        <v>352</v>
      </c>
      <c r="CX5" s="798"/>
      <c r="CY5" s="798"/>
      <c r="CZ5" s="798"/>
      <c r="DA5" s="799"/>
      <c r="DB5" s="797" t="s">
        <v>353</v>
      </c>
      <c r="DC5" s="798"/>
      <c r="DD5" s="798"/>
      <c r="DE5" s="798"/>
      <c r="DF5" s="799"/>
      <c r="DG5" s="827" t="s">
        <v>354</v>
      </c>
      <c r="DH5" s="828"/>
      <c r="DI5" s="828"/>
      <c r="DJ5" s="828"/>
      <c r="DK5" s="829"/>
      <c r="DL5" s="827" t="s">
        <v>355</v>
      </c>
      <c r="DM5" s="828"/>
      <c r="DN5" s="828"/>
      <c r="DO5" s="828"/>
      <c r="DP5" s="829"/>
      <c r="DQ5" s="797" t="s">
        <v>356</v>
      </c>
      <c r="DR5" s="798"/>
      <c r="DS5" s="798"/>
      <c r="DT5" s="798"/>
      <c r="DU5" s="799"/>
      <c r="DV5" s="797" t="s">
        <v>347</v>
      </c>
      <c r="DW5" s="798"/>
      <c r="DX5" s="798"/>
      <c r="DY5" s="798"/>
      <c r="DZ5" s="804"/>
      <c r="EA5" s="230"/>
    </row>
    <row r="6" spans="1:131" s="231"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c r="A7" s="232">
        <v>1</v>
      </c>
      <c r="B7" s="813" t="s">
        <v>357</v>
      </c>
      <c r="C7" s="814"/>
      <c r="D7" s="814"/>
      <c r="E7" s="814"/>
      <c r="F7" s="814"/>
      <c r="G7" s="814"/>
      <c r="H7" s="814"/>
      <c r="I7" s="814"/>
      <c r="J7" s="814"/>
      <c r="K7" s="814"/>
      <c r="L7" s="814"/>
      <c r="M7" s="814"/>
      <c r="N7" s="814"/>
      <c r="O7" s="814"/>
      <c r="P7" s="815"/>
      <c r="Q7" s="816">
        <v>42414</v>
      </c>
      <c r="R7" s="817"/>
      <c r="S7" s="817"/>
      <c r="T7" s="817"/>
      <c r="U7" s="817"/>
      <c r="V7" s="817">
        <v>40702</v>
      </c>
      <c r="W7" s="817"/>
      <c r="X7" s="817"/>
      <c r="Y7" s="817"/>
      <c r="Z7" s="817"/>
      <c r="AA7" s="817">
        <v>1712</v>
      </c>
      <c r="AB7" s="817"/>
      <c r="AC7" s="817"/>
      <c r="AD7" s="817"/>
      <c r="AE7" s="818"/>
      <c r="AF7" s="819">
        <v>959</v>
      </c>
      <c r="AG7" s="820"/>
      <c r="AH7" s="820"/>
      <c r="AI7" s="820"/>
      <c r="AJ7" s="821"/>
      <c r="AK7" s="822"/>
      <c r="AL7" s="823"/>
      <c r="AM7" s="823"/>
      <c r="AN7" s="823"/>
      <c r="AO7" s="823"/>
      <c r="AP7" s="823">
        <v>30794</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562</v>
      </c>
      <c r="BT7" s="811"/>
      <c r="BU7" s="811"/>
      <c r="BV7" s="811"/>
      <c r="BW7" s="811"/>
      <c r="BX7" s="811"/>
      <c r="BY7" s="811"/>
      <c r="BZ7" s="811"/>
      <c r="CA7" s="811"/>
      <c r="CB7" s="811"/>
      <c r="CC7" s="811"/>
      <c r="CD7" s="811"/>
      <c r="CE7" s="811"/>
      <c r="CF7" s="811"/>
      <c r="CG7" s="826"/>
      <c r="CH7" s="807">
        <v>-117</v>
      </c>
      <c r="CI7" s="808"/>
      <c r="CJ7" s="808"/>
      <c r="CK7" s="808"/>
      <c r="CL7" s="809"/>
      <c r="CM7" s="807">
        <v>161</v>
      </c>
      <c r="CN7" s="808"/>
      <c r="CO7" s="808"/>
      <c r="CP7" s="808"/>
      <c r="CQ7" s="809"/>
      <c r="CR7" s="807">
        <v>63</v>
      </c>
      <c r="CS7" s="808"/>
      <c r="CT7" s="808"/>
      <c r="CU7" s="808"/>
      <c r="CV7" s="809"/>
      <c r="CW7" s="807">
        <v>76</v>
      </c>
      <c r="CX7" s="808"/>
      <c r="CY7" s="808"/>
      <c r="CZ7" s="808"/>
      <c r="DA7" s="809"/>
      <c r="DB7" s="807">
        <v>117</v>
      </c>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c r="A8" s="234">
        <v>2</v>
      </c>
      <c r="B8" s="844" t="s">
        <v>358</v>
      </c>
      <c r="C8" s="845"/>
      <c r="D8" s="845"/>
      <c r="E8" s="845"/>
      <c r="F8" s="845"/>
      <c r="G8" s="845"/>
      <c r="H8" s="845"/>
      <c r="I8" s="845"/>
      <c r="J8" s="845"/>
      <c r="K8" s="845"/>
      <c r="L8" s="845"/>
      <c r="M8" s="845"/>
      <c r="N8" s="845"/>
      <c r="O8" s="845"/>
      <c r="P8" s="846"/>
      <c r="Q8" s="847">
        <v>6</v>
      </c>
      <c r="R8" s="848"/>
      <c r="S8" s="848"/>
      <c r="T8" s="848"/>
      <c r="U8" s="848"/>
      <c r="V8" s="848">
        <v>6</v>
      </c>
      <c r="W8" s="848"/>
      <c r="X8" s="848"/>
      <c r="Y8" s="848"/>
      <c r="Z8" s="848"/>
      <c r="AA8" s="848" t="s">
        <v>566</v>
      </c>
      <c r="AB8" s="848"/>
      <c r="AC8" s="848"/>
      <c r="AD8" s="848"/>
      <c r="AE8" s="849"/>
      <c r="AF8" s="850" t="s">
        <v>236</v>
      </c>
      <c r="AG8" s="851"/>
      <c r="AH8" s="851"/>
      <c r="AI8" s="851"/>
      <c r="AJ8" s="852"/>
      <c r="AK8" s="833" t="s">
        <v>566</v>
      </c>
      <c r="AL8" s="834"/>
      <c r="AM8" s="834"/>
      <c r="AN8" s="834"/>
      <c r="AO8" s="834"/>
      <c r="AP8" s="834" t="s">
        <v>566</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563</v>
      </c>
      <c r="BT8" s="838"/>
      <c r="BU8" s="838"/>
      <c r="BV8" s="838"/>
      <c r="BW8" s="838"/>
      <c r="BX8" s="838"/>
      <c r="BY8" s="838"/>
      <c r="BZ8" s="838"/>
      <c r="CA8" s="838"/>
      <c r="CB8" s="838"/>
      <c r="CC8" s="838"/>
      <c r="CD8" s="838"/>
      <c r="CE8" s="838"/>
      <c r="CF8" s="838"/>
      <c r="CG8" s="839"/>
      <c r="CH8" s="840">
        <v>-4</v>
      </c>
      <c r="CI8" s="841"/>
      <c r="CJ8" s="841"/>
      <c r="CK8" s="841"/>
      <c r="CL8" s="842"/>
      <c r="CM8" s="840">
        <v>2248</v>
      </c>
      <c r="CN8" s="841"/>
      <c r="CO8" s="841"/>
      <c r="CP8" s="841"/>
      <c r="CQ8" s="842"/>
      <c r="CR8" s="840">
        <v>1006</v>
      </c>
      <c r="CS8" s="841"/>
      <c r="CT8" s="841"/>
      <c r="CU8" s="841"/>
      <c r="CV8" s="842"/>
      <c r="CW8" s="840" t="s">
        <v>568</v>
      </c>
      <c r="CX8" s="841"/>
      <c r="CY8" s="841"/>
      <c r="CZ8" s="841"/>
      <c r="DA8" s="842"/>
      <c r="DB8" s="840" t="s">
        <v>568</v>
      </c>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564</v>
      </c>
      <c r="BT9" s="838"/>
      <c r="BU9" s="838"/>
      <c r="BV9" s="838"/>
      <c r="BW9" s="838"/>
      <c r="BX9" s="838"/>
      <c r="BY9" s="838"/>
      <c r="BZ9" s="838"/>
      <c r="CA9" s="838"/>
      <c r="CB9" s="838"/>
      <c r="CC9" s="838"/>
      <c r="CD9" s="838"/>
      <c r="CE9" s="838"/>
      <c r="CF9" s="838"/>
      <c r="CG9" s="839"/>
      <c r="CH9" s="840">
        <v>11</v>
      </c>
      <c r="CI9" s="841"/>
      <c r="CJ9" s="841"/>
      <c r="CK9" s="841"/>
      <c r="CL9" s="842"/>
      <c r="CM9" s="840">
        <v>131</v>
      </c>
      <c r="CN9" s="841"/>
      <c r="CO9" s="841"/>
      <c r="CP9" s="841"/>
      <c r="CQ9" s="842"/>
      <c r="CR9" s="840">
        <v>20</v>
      </c>
      <c r="CS9" s="841"/>
      <c r="CT9" s="841"/>
      <c r="CU9" s="841"/>
      <c r="CV9" s="842"/>
      <c r="CW9" s="840" t="s">
        <v>568</v>
      </c>
      <c r="CX9" s="841"/>
      <c r="CY9" s="841"/>
      <c r="CZ9" s="841"/>
      <c r="DA9" s="842"/>
      <c r="DB9" s="840" t="s">
        <v>568</v>
      </c>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565</v>
      </c>
      <c r="BT10" s="838"/>
      <c r="BU10" s="838"/>
      <c r="BV10" s="838"/>
      <c r="BW10" s="838"/>
      <c r="BX10" s="838"/>
      <c r="BY10" s="838"/>
      <c r="BZ10" s="838"/>
      <c r="CA10" s="838"/>
      <c r="CB10" s="838"/>
      <c r="CC10" s="838"/>
      <c r="CD10" s="838"/>
      <c r="CE10" s="838"/>
      <c r="CF10" s="838"/>
      <c r="CG10" s="839"/>
      <c r="CH10" s="840">
        <v>12</v>
      </c>
      <c r="CI10" s="841"/>
      <c r="CJ10" s="841"/>
      <c r="CK10" s="841"/>
      <c r="CL10" s="842"/>
      <c r="CM10" s="840">
        <v>111</v>
      </c>
      <c r="CN10" s="841"/>
      <c r="CO10" s="841"/>
      <c r="CP10" s="841"/>
      <c r="CQ10" s="842"/>
      <c r="CR10" s="840">
        <v>25</v>
      </c>
      <c r="CS10" s="841"/>
      <c r="CT10" s="841"/>
      <c r="CU10" s="841"/>
      <c r="CV10" s="842"/>
      <c r="CW10" s="840" t="s">
        <v>568</v>
      </c>
      <c r="CX10" s="841"/>
      <c r="CY10" s="841"/>
      <c r="CZ10" s="841"/>
      <c r="DA10" s="842"/>
      <c r="DB10" s="840" t="s">
        <v>568</v>
      </c>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359</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c r="A23" s="236" t="s">
        <v>360</v>
      </c>
      <c r="B23" s="853" t="s">
        <v>361</v>
      </c>
      <c r="C23" s="854"/>
      <c r="D23" s="854"/>
      <c r="E23" s="854"/>
      <c r="F23" s="854"/>
      <c r="G23" s="854"/>
      <c r="H23" s="854"/>
      <c r="I23" s="854"/>
      <c r="J23" s="854"/>
      <c r="K23" s="854"/>
      <c r="L23" s="854"/>
      <c r="M23" s="854"/>
      <c r="N23" s="854"/>
      <c r="O23" s="854"/>
      <c r="P23" s="855"/>
      <c r="Q23" s="856">
        <v>42420</v>
      </c>
      <c r="R23" s="857"/>
      <c r="S23" s="857"/>
      <c r="T23" s="857"/>
      <c r="U23" s="857"/>
      <c r="V23" s="857">
        <v>40708</v>
      </c>
      <c r="W23" s="857"/>
      <c r="X23" s="857"/>
      <c r="Y23" s="857"/>
      <c r="Z23" s="857"/>
      <c r="AA23" s="857">
        <v>1712</v>
      </c>
      <c r="AB23" s="857"/>
      <c r="AC23" s="857"/>
      <c r="AD23" s="857"/>
      <c r="AE23" s="858"/>
      <c r="AF23" s="859">
        <v>959</v>
      </c>
      <c r="AG23" s="857"/>
      <c r="AH23" s="857"/>
      <c r="AI23" s="857"/>
      <c r="AJ23" s="860"/>
      <c r="AK23" s="861"/>
      <c r="AL23" s="862"/>
      <c r="AM23" s="862"/>
      <c r="AN23" s="862"/>
      <c r="AO23" s="862"/>
      <c r="AP23" s="857">
        <v>30794</v>
      </c>
      <c r="AQ23" s="857"/>
      <c r="AR23" s="857"/>
      <c r="AS23" s="857"/>
      <c r="AT23" s="857"/>
      <c r="AU23" s="873"/>
      <c r="AV23" s="873"/>
      <c r="AW23" s="873"/>
      <c r="AX23" s="873"/>
      <c r="AY23" s="874"/>
      <c r="AZ23" s="875" t="s">
        <v>236</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c r="A24" s="872" t="s">
        <v>362</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c r="A25" s="789" t="s">
        <v>363</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c r="A26" s="791" t="s">
        <v>340</v>
      </c>
      <c r="B26" s="792"/>
      <c r="C26" s="792"/>
      <c r="D26" s="792"/>
      <c r="E26" s="792"/>
      <c r="F26" s="792"/>
      <c r="G26" s="792"/>
      <c r="H26" s="792"/>
      <c r="I26" s="792"/>
      <c r="J26" s="792"/>
      <c r="K26" s="792"/>
      <c r="L26" s="792"/>
      <c r="M26" s="792"/>
      <c r="N26" s="792"/>
      <c r="O26" s="792"/>
      <c r="P26" s="793"/>
      <c r="Q26" s="797" t="s">
        <v>364</v>
      </c>
      <c r="R26" s="798"/>
      <c r="S26" s="798"/>
      <c r="T26" s="798"/>
      <c r="U26" s="799"/>
      <c r="V26" s="797" t="s">
        <v>365</v>
      </c>
      <c r="W26" s="798"/>
      <c r="X26" s="798"/>
      <c r="Y26" s="798"/>
      <c r="Z26" s="799"/>
      <c r="AA26" s="797" t="s">
        <v>366</v>
      </c>
      <c r="AB26" s="798"/>
      <c r="AC26" s="798"/>
      <c r="AD26" s="798"/>
      <c r="AE26" s="798"/>
      <c r="AF26" s="878" t="s">
        <v>367</v>
      </c>
      <c r="AG26" s="879"/>
      <c r="AH26" s="879"/>
      <c r="AI26" s="879"/>
      <c r="AJ26" s="880"/>
      <c r="AK26" s="798" t="s">
        <v>368</v>
      </c>
      <c r="AL26" s="798"/>
      <c r="AM26" s="798"/>
      <c r="AN26" s="798"/>
      <c r="AO26" s="799"/>
      <c r="AP26" s="797" t="s">
        <v>369</v>
      </c>
      <c r="AQ26" s="798"/>
      <c r="AR26" s="798"/>
      <c r="AS26" s="798"/>
      <c r="AT26" s="799"/>
      <c r="AU26" s="797" t="s">
        <v>370</v>
      </c>
      <c r="AV26" s="798"/>
      <c r="AW26" s="798"/>
      <c r="AX26" s="798"/>
      <c r="AY26" s="799"/>
      <c r="AZ26" s="797" t="s">
        <v>371</v>
      </c>
      <c r="BA26" s="798"/>
      <c r="BB26" s="798"/>
      <c r="BC26" s="798"/>
      <c r="BD26" s="799"/>
      <c r="BE26" s="797" t="s">
        <v>347</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c r="A28" s="238">
        <v>1</v>
      </c>
      <c r="B28" s="813" t="s">
        <v>372</v>
      </c>
      <c r="C28" s="814"/>
      <c r="D28" s="814"/>
      <c r="E28" s="814"/>
      <c r="F28" s="814"/>
      <c r="G28" s="814"/>
      <c r="H28" s="814"/>
      <c r="I28" s="814"/>
      <c r="J28" s="814"/>
      <c r="K28" s="814"/>
      <c r="L28" s="814"/>
      <c r="M28" s="814"/>
      <c r="N28" s="814"/>
      <c r="O28" s="814"/>
      <c r="P28" s="815"/>
      <c r="Q28" s="886">
        <v>7169</v>
      </c>
      <c r="R28" s="887"/>
      <c r="S28" s="887"/>
      <c r="T28" s="887"/>
      <c r="U28" s="887"/>
      <c r="V28" s="887">
        <v>6996</v>
      </c>
      <c r="W28" s="887"/>
      <c r="X28" s="887"/>
      <c r="Y28" s="887"/>
      <c r="Z28" s="887"/>
      <c r="AA28" s="887">
        <v>173</v>
      </c>
      <c r="AB28" s="887"/>
      <c r="AC28" s="887"/>
      <c r="AD28" s="887"/>
      <c r="AE28" s="888"/>
      <c r="AF28" s="889">
        <v>173</v>
      </c>
      <c r="AG28" s="887"/>
      <c r="AH28" s="887"/>
      <c r="AI28" s="887"/>
      <c r="AJ28" s="890"/>
      <c r="AK28" s="891">
        <v>591</v>
      </c>
      <c r="AL28" s="892"/>
      <c r="AM28" s="892"/>
      <c r="AN28" s="892"/>
      <c r="AO28" s="892"/>
      <c r="AP28" s="892" t="s">
        <v>566</v>
      </c>
      <c r="AQ28" s="892"/>
      <c r="AR28" s="892"/>
      <c r="AS28" s="892"/>
      <c r="AT28" s="892"/>
      <c r="AU28" s="892" t="s">
        <v>566</v>
      </c>
      <c r="AV28" s="892"/>
      <c r="AW28" s="892"/>
      <c r="AX28" s="892"/>
      <c r="AY28" s="892"/>
      <c r="AZ28" s="893" t="s">
        <v>566</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c r="A29" s="238">
        <v>2</v>
      </c>
      <c r="B29" s="844" t="s">
        <v>373</v>
      </c>
      <c r="C29" s="845"/>
      <c r="D29" s="845"/>
      <c r="E29" s="845"/>
      <c r="F29" s="845"/>
      <c r="G29" s="845"/>
      <c r="H29" s="845"/>
      <c r="I29" s="845"/>
      <c r="J29" s="845"/>
      <c r="K29" s="845"/>
      <c r="L29" s="845"/>
      <c r="M29" s="845"/>
      <c r="N29" s="845"/>
      <c r="O29" s="845"/>
      <c r="P29" s="846"/>
      <c r="Q29" s="847">
        <v>280</v>
      </c>
      <c r="R29" s="848"/>
      <c r="S29" s="848"/>
      <c r="T29" s="848"/>
      <c r="U29" s="848"/>
      <c r="V29" s="848">
        <v>258</v>
      </c>
      <c r="W29" s="848"/>
      <c r="X29" s="848"/>
      <c r="Y29" s="848"/>
      <c r="Z29" s="848"/>
      <c r="AA29" s="848">
        <v>22</v>
      </c>
      <c r="AB29" s="848"/>
      <c r="AC29" s="848"/>
      <c r="AD29" s="848"/>
      <c r="AE29" s="849"/>
      <c r="AF29" s="850">
        <v>22</v>
      </c>
      <c r="AG29" s="851"/>
      <c r="AH29" s="851"/>
      <c r="AI29" s="851"/>
      <c r="AJ29" s="852"/>
      <c r="AK29" s="898">
        <v>4</v>
      </c>
      <c r="AL29" s="894"/>
      <c r="AM29" s="894"/>
      <c r="AN29" s="894"/>
      <c r="AO29" s="894"/>
      <c r="AP29" s="894" t="s">
        <v>566</v>
      </c>
      <c r="AQ29" s="894"/>
      <c r="AR29" s="894"/>
      <c r="AS29" s="894"/>
      <c r="AT29" s="894"/>
      <c r="AU29" s="894" t="s">
        <v>566</v>
      </c>
      <c r="AV29" s="894"/>
      <c r="AW29" s="894"/>
      <c r="AX29" s="894"/>
      <c r="AY29" s="894"/>
      <c r="AZ29" s="895" t="s">
        <v>566</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c r="A30" s="238">
        <v>3</v>
      </c>
      <c r="B30" s="844" t="s">
        <v>374</v>
      </c>
      <c r="C30" s="845"/>
      <c r="D30" s="845"/>
      <c r="E30" s="845"/>
      <c r="F30" s="845"/>
      <c r="G30" s="845"/>
      <c r="H30" s="845"/>
      <c r="I30" s="845"/>
      <c r="J30" s="845"/>
      <c r="K30" s="845"/>
      <c r="L30" s="845"/>
      <c r="M30" s="845"/>
      <c r="N30" s="845"/>
      <c r="O30" s="845"/>
      <c r="P30" s="846"/>
      <c r="Q30" s="847">
        <v>954</v>
      </c>
      <c r="R30" s="848"/>
      <c r="S30" s="848"/>
      <c r="T30" s="848"/>
      <c r="U30" s="848"/>
      <c r="V30" s="848">
        <v>926</v>
      </c>
      <c r="W30" s="848"/>
      <c r="X30" s="848"/>
      <c r="Y30" s="848"/>
      <c r="Z30" s="848"/>
      <c r="AA30" s="848">
        <v>28</v>
      </c>
      <c r="AB30" s="848"/>
      <c r="AC30" s="848"/>
      <c r="AD30" s="848"/>
      <c r="AE30" s="849"/>
      <c r="AF30" s="850">
        <v>28</v>
      </c>
      <c r="AG30" s="851"/>
      <c r="AH30" s="851"/>
      <c r="AI30" s="851"/>
      <c r="AJ30" s="852"/>
      <c r="AK30" s="898">
        <v>252</v>
      </c>
      <c r="AL30" s="894"/>
      <c r="AM30" s="894"/>
      <c r="AN30" s="894"/>
      <c r="AO30" s="894"/>
      <c r="AP30" s="894" t="s">
        <v>566</v>
      </c>
      <c r="AQ30" s="894"/>
      <c r="AR30" s="894"/>
      <c r="AS30" s="894"/>
      <c r="AT30" s="894"/>
      <c r="AU30" s="894" t="s">
        <v>566</v>
      </c>
      <c r="AV30" s="894"/>
      <c r="AW30" s="894"/>
      <c r="AX30" s="894"/>
      <c r="AY30" s="894"/>
      <c r="AZ30" s="895" t="s">
        <v>566</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c r="A31" s="238">
        <v>4</v>
      </c>
      <c r="B31" s="844" t="s">
        <v>375</v>
      </c>
      <c r="C31" s="845"/>
      <c r="D31" s="845"/>
      <c r="E31" s="845"/>
      <c r="F31" s="845"/>
      <c r="G31" s="845"/>
      <c r="H31" s="845"/>
      <c r="I31" s="845"/>
      <c r="J31" s="845"/>
      <c r="K31" s="845"/>
      <c r="L31" s="845"/>
      <c r="M31" s="845"/>
      <c r="N31" s="845"/>
      <c r="O31" s="845"/>
      <c r="P31" s="846"/>
      <c r="Q31" s="847">
        <v>6108</v>
      </c>
      <c r="R31" s="848"/>
      <c r="S31" s="848"/>
      <c r="T31" s="848"/>
      <c r="U31" s="848"/>
      <c r="V31" s="848">
        <v>5906</v>
      </c>
      <c r="W31" s="848"/>
      <c r="X31" s="848"/>
      <c r="Y31" s="848"/>
      <c r="Z31" s="848"/>
      <c r="AA31" s="848">
        <v>202</v>
      </c>
      <c r="AB31" s="848"/>
      <c r="AC31" s="848"/>
      <c r="AD31" s="848"/>
      <c r="AE31" s="849"/>
      <c r="AF31" s="850">
        <v>202</v>
      </c>
      <c r="AG31" s="851"/>
      <c r="AH31" s="851"/>
      <c r="AI31" s="851"/>
      <c r="AJ31" s="852"/>
      <c r="AK31" s="898">
        <v>948</v>
      </c>
      <c r="AL31" s="894"/>
      <c r="AM31" s="894"/>
      <c r="AN31" s="894"/>
      <c r="AO31" s="894"/>
      <c r="AP31" s="894" t="s">
        <v>566</v>
      </c>
      <c r="AQ31" s="894"/>
      <c r="AR31" s="894"/>
      <c r="AS31" s="894"/>
      <c r="AT31" s="894"/>
      <c r="AU31" s="894" t="s">
        <v>566</v>
      </c>
      <c r="AV31" s="894"/>
      <c r="AW31" s="894"/>
      <c r="AX31" s="894"/>
      <c r="AY31" s="894"/>
      <c r="AZ31" s="895" t="s">
        <v>566</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c r="A32" s="238">
        <v>5</v>
      </c>
      <c r="B32" s="844" t="s">
        <v>376</v>
      </c>
      <c r="C32" s="845"/>
      <c r="D32" s="845"/>
      <c r="E32" s="845"/>
      <c r="F32" s="845"/>
      <c r="G32" s="845"/>
      <c r="H32" s="845"/>
      <c r="I32" s="845"/>
      <c r="J32" s="845"/>
      <c r="K32" s="845"/>
      <c r="L32" s="845"/>
      <c r="M32" s="845"/>
      <c r="N32" s="845"/>
      <c r="O32" s="845"/>
      <c r="P32" s="846"/>
      <c r="Q32" s="847">
        <v>562</v>
      </c>
      <c r="R32" s="848"/>
      <c r="S32" s="848"/>
      <c r="T32" s="848"/>
      <c r="U32" s="848"/>
      <c r="V32" s="848">
        <v>545</v>
      </c>
      <c r="W32" s="848"/>
      <c r="X32" s="848"/>
      <c r="Y32" s="848"/>
      <c r="Z32" s="848"/>
      <c r="AA32" s="848">
        <v>17</v>
      </c>
      <c r="AB32" s="848"/>
      <c r="AC32" s="848"/>
      <c r="AD32" s="848"/>
      <c r="AE32" s="849"/>
      <c r="AF32" s="850">
        <v>1388</v>
      </c>
      <c r="AG32" s="851"/>
      <c r="AH32" s="851"/>
      <c r="AI32" s="851"/>
      <c r="AJ32" s="852"/>
      <c r="AK32" s="898">
        <v>131</v>
      </c>
      <c r="AL32" s="894"/>
      <c r="AM32" s="894"/>
      <c r="AN32" s="894"/>
      <c r="AO32" s="894"/>
      <c r="AP32" s="894">
        <v>1573</v>
      </c>
      <c r="AQ32" s="894"/>
      <c r="AR32" s="894"/>
      <c r="AS32" s="894"/>
      <c r="AT32" s="894"/>
      <c r="AU32" s="894">
        <v>755</v>
      </c>
      <c r="AV32" s="894"/>
      <c r="AW32" s="894"/>
      <c r="AX32" s="894"/>
      <c r="AY32" s="894"/>
      <c r="AZ32" s="895" t="s">
        <v>567</v>
      </c>
      <c r="BA32" s="895"/>
      <c r="BB32" s="895"/>
      <c r="BC32" s="895"/>
      <c r="BD32" s="895"/>
      <c r="BE32" s="896" t="s">
        <v>377</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c r="A33" s="238">
        <v>6</v>
      </c>
      <c r="B33" s="844" t="s">
        <v>378</v>
      </c>
      <c r="C33" s="845"/>
      <c r="D33" s="845"/>
      <c r="E33" s="845"/>
      <c r="F33" s="845"/>
      <c r="G33" s="845"/>
      <c r="H33" s="845"/>
      <c r="I33" s="845"/>
      <c r="J33" s="845"/>
      <c r="K33" s="845"/>
      <c r="L33" s="845"/>
      <c r="M33" s="845"/>
      <c r="N33" s="845"/>
      <c r="O33" s="845"/>
      <c r="P33" s="846"/>
      <c r="Q33" s="847">
        <v>135</v>
      </c>
      <c r="R33" s="848"/>
      <c r="S33" s="848"/>
      <c r="T33" s="848"/>
      <c r="U33" s="848"/>
      <c r="V33" s="848">
        <v>101</v>
      </c>
      <c r="W33" s="848"/>
      <c r="X33" s="848"/>
      <c r="Y33" s="848"/>
      <c r="Z33" s="848"/>
      <c r="AA33" s="848">
        <v>33</v>
      </c>
      <c r="AB33" s="848"/>
      <c r="AC33" s="848"/>
      <c r="AD33" s="848"/>
      <c r="AE33" s="849"/>
      <c r="AF33" s="850">
        <v>679</v>
      </c>
      <c r="AG33" s="851"/>
      <c r="AH33" s="851"/>
      <c r="AI33" s="851"/>
      <c r="AJ33" s="852"/>
      <c r="AK33" s="898">
        <v>1</v>
      </c>
      <c r="AL33" s="894"/>
      <c r="AM33" s="894"/>
      <c r="AN33" s="894"/>
      <c r="AO33" s="894"/>
      <c r="AP33" s="894">
        <v>671</v>
      </c>
      <c r="AQ33" s="894"/>
      <c r="AR33" s="894"/>
      <c r="AS33" s="894"/>
      <c r="AT33" s="894"/>
      <c r="AU33" s="894">
        <v>0</v>
      </c>
      <c r="AV33" s="894"/>
      <c r="AW33" s="894"/>
      <c r="AX33" s="894"/>
      <c r="AY33" s="894"/>
      <c r="AZ33" s="895" t="s">
        <v>567</v>
      </c>
      <c r="BA33" s="895"/>
      <c r="BB33" s="895"/>
      <c r="BC33" s="895"/>
      <c r="BD33" s="895"/>
      <c r="BE33" s="896" t="s">
        <v>379</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c r="A34" s="238">
        <v>7</v>
      </c>
      <c r="B34" s="844" t="s">
        <v>380</v>
      </c>
      <c r="C34" s="845"/>
      <c r="D34" s="845"/>
      <c r="E34" s="845"/>
      <c r="F34" s="845"/>
      <c r="G34" s="845"/>
      <c r="H34" s="845"/>
      <c r="I34" s="845"/>
      <c r="J34" s="845"/>
      <c r="K34" s="845"/>
      <c r="L34" s="845"/>
      <c r="M34" s="845"/>
      <c r="N34" s="845"/>
      <c r="O34" s="845"/>
      <c r="P34" s="846"/>
      <c r="Q34" s="847">
        <v>2280</v>
      </c>
      <c r="R34" s="848"/>
      <c r="S34" s="848"/>
      <c r="T34" s="848"/>
      <c r="U34" s="848"/>
      <c r="V34" s="848">
        <v>1975</v>
      </c>
      <c r="W34" s="848"/>
      <c r="X34" s="848"/>
      <c r="Y34" s="848"/>
      <c r="Z34" s="848"/>
      <c r="AA34" s="848">
        <v>305</v>
      </c>
      <c r="AB34" s="848"/>
      <c r="AC34" s="848"/>
      <c r="AD34" s="848"/>
      <c r="AE34" s="849"/>
      <c r="AF34" s="850">
        <v>190</v>
      </c>
      <c r="AG34" s="851"/>
      <c r="AH34" s="851"/>
      <c r="AI34" s="851"/>
      <c r="AJ34" s="852"/>
      <c r="AK34" s="898">
        <v>1132</v>
      </c>
      <c r="AL34" s="894"/>
      <c r="AM34" s="894"/>
      <c r="AN34" s="894"/>
      <c r="AO34" s="894"/>
      <c r="AP34" s="894">
        <v>14126</v>
      </c>
      <c r="AQ34" s="894"/>
      <c r="AR34" s="894"/>
      <c r="AS34" s="894"/>
      <c r="AT34" s="894"/>
      <c r="AU34" s="894">
        <v>11117</v>
      </c>
      <c r="AV34" s="894"/>
      <c r="AW34" s="894"/>
      <c r="AX34" s="894"/>
      <c r="AY34" s="894"/>
      <c r="AZ34" s="895" t="s">
        <v>567</v>
      </c>
      <c r="BA34" s="895"/>
      <c r="BB34" s="895"/>
      <c r="BC34" s="895"/>
      <c r="BD34" s="895"/>
      <c r="BE34" s="896" t="s">
        <v>381</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c r="A35" s="238">
        <v>8</v>
      </c>
      <c r="B35" s="844" t="s">
        <v>382</v>
      </c>
      <c r="C35" s="845"/>
      <c r="D35" s="845"/>
      <c r="E35" s="845"/>
      <c r="F35" s="845"/>
      <c r="G35" s="845"/>
      <c r="H35" s="845"/>
      <c r="I35" s="845"/>
      <c r="J35" s="845"/>
      <c r="K35" s="845"/>
      <c r="L35" s="845"/>
      <c r="M35" s="845"/>
      <c r="N35" s="845"/>
      <c r="O35" s="845"/>
      <c r="P35" s="846"/>
      <c r="Q35" s="847">
        <v>7</v>
      </c>
      <c r="R35" s="848"/>
      <c r="S35" s="848"/>
      <c r="T35" s="848"/>
      <c r="U35" s="848"/>
      <c r="V35" s="848">
        <v>7</v>
      </c>
      <c r="W35" s="848"/>
      <c r="X35" s="848"/>
      <c r="Y35" s="848"/>
      <c r="Z35" s="848"/>
      <c r="AA35" s="848">
        <v>1</v>
      </c>
      <c r="AB35" s="848"/>
      <c r="AC35" s="848"/>
      <c r="AD35" s="848"/>
      <c r="AE35" s="849"/>
      <c r="AF35" s="850">
        <v>1</v>
      </c>
      <c r="AG35" s="851"/>
      <c r="AH35" s="851"/>
      <c r="AI35" s="851"/>
      <c r="AJ35" s="852"/>
      <c r="AK35" s="898">
        <v>3</v>
      </c>
      <c r="AL35" s="894"/>
      <c r="AM35" s="894"/>
      <c r="AN35" s="894"/>
      <c r="AO35" s="894"/>
      <c r="AP35" s="894" t="s">
        <v>567</v>
      </c>
      <c r="AQ35" s="894"/>
      <c r="AR35" s="894"/>
      <c r="AS35" s="894"/>
      <c r="AT35" s="894"/>
      <c r="AU35" s="894">
        <v>0</v>
      </c>
      <c r="AV35" s="894"/>
      <c r="AW35" s="894"/>
      <c r="AX35" s="894"/>
      <c r="AY35" s="894"/>
      <c r="AZ35" s="895" t="s">
        <v>567</v>
      </c>
      <c r="BA35" s="895"/>
      <c r="BB35" s="895"/>
      <c r="BC35" s="895"/>
      <c r="BD35" s="895"/>
      <c r="BE35" s="896" t="s">
        <v>383</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c r="A36" s="238">
        <v>9</v>
      </c>
      <c r="B36" s="844" t="s">
        <v>384</v>
      </c>
      <c r="C36" s="845"/>
      <c r="D36" s="845"/>
      <c r="E36" s="845"/>
      <c r="F36" s="845"/>
      <c r="G36" s="845"/>
      <c r="H36" s="845"/>
      <c r="I36" s="845"/>
      <c r="J36" s="845"/>
      <c r="K36" s="845"/>
      <c r="L36" s="845"/>
      <c r="M36" s="845"/>
      <c r="N36" s="845"/>
      <c r="O36" s="845"/>
      <c r="P36" s="846"/>
      <c r="Q36" s="847">
        <v>1</v>
      </c>
      <c r="R36" s="848"/>
      <c r="S36" s="848"/>
      <c r="T36" s="848"/>
      <c r="U36" s="848"/>
      <c r="V36" s="848">
        <v>1</v>
      </c>
      <c r="W36" s="848"/>
      <c r="X36" s="848"/>
      <c r="Y36" s="848"/>
      <c r="Z36" s="848"/>
      <c r="AA36" s="848" t="s">
        <v>567</v>
      </c>
      <c r="AB36" s="848"/>
      <c r="AC36" s="848"/>
      <c r="AD36" s="848"/>
      <c r="AE36" s="849"/>
      <c r="AF36" s="850" t="s">
        <v>236</v>
      </c>
      <c r="AG36" s="851"/>
      <c r="AH36" s="851"/>
      <c r="AI36" s="851"/>
      <c r="AJ36" s="852"/>
      <c r="AK36" s="898">
        <v>1</v>
      </c>
      <c r="AL36" s="894"/>
      <c r="AM36" s="894"/>
      <c r="AN36" s="894"/>
      <c r="AO36" s="894"/>
      <c r="AP36" s="894" t="s">
        <v>567</v>
      </c>
      <c r="AQ36" s="894"/>
      <c r="AR36" s="894"/>
      <c r="AS36" s="894"/>
      <c r="AT36" s="894"/>
      <c r="AU36" s="894" t="s">
        <v>567</v>
      </c>
      <c r="AV36" s="894"/>
      <c r="AW36" s="894"/>
      <c r="AX36" s="894"/>
      <c r="AY36" s="894"/>
      <c r="AZ36" s="895" t="s">
        <v>567</v>
      </c>
      <c r="BA36" s="895"/>
      <c r="BB36" s="895"/>
      <c r="BC36" s="895"/>
      <c r="BD36" s="895"/>
      <c r="BE36" s="896" t="s">
        <v>385</v>
      </c>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386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c r="A63" s="236" t="s">
        <v>360</v>
      </c>
      <c r="B63" s="853" t="s">
        <v>387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2683</v>
      </c>
      <c r="AG63" s="908"/>
      <c r="AH63" s="908"/>
      <c r="AI63" s="908"/>
      <c r="AJ63" s="909"/>
      <c r="AK63" s="910"/>
      <c r="AL63" s="905"/>
      <c r="AM63" s="905"/>
      <c r="AN63" s="905"/>
      <c r="AO63" s="905"/>
      <c r="AP63" s="908">
        <v>16370</v>
      </c>
      <c r="AQ63" s="908"/>
      <c r="AR63" s="908"/>
      <c r="AS63" s="908"/>
      <c r="AT63" s="908"/>
      <c r="AU63" s="908">
        <v>11872</v>
      </c>
      <c r="AV63" s="908"/>
      <c r="AW63" s="908"/>
      <c r="AX63" s="908"/>
      <c r="AY63" s="908"/>
      <c r="AZ63" s="912"/>
      <c r="BA63" s="912"/>
      <c r="BB63" s="912"/>
      <c r="BC63" s="912"/>
      <c r="BD63" s="912"/>
      <c r="BE63" s="913"/>
      <c r="BF63" s="913"/>
      <c r="BG63" s="913"/>
      <c r="BH63" s="913"/>
      <c r="BI63" s="914"/>
      <c r="BJ63" s="915" t="s">
        <v>388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c r="A65" s="228" t="s">
        <v>389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c r="A66" s="791" t="s">
        <v>390</v>
      </c>
      <c r="B66" s="792"/>
      <c r="C66" s="792"/>
      <c r="D66" s="792"/>
      <c r="E66" s="792"/>
      <c r="F66" s="792"/>
      <c r="G66" s="792"/>
      <c r="H66" s="792"/>
      <c r="I66" s="792"/>
      <c r="J66" s="792"/>
      <c r="K66" s="792"/>
      <c r="L66" s="792"/>
      <c r="M66" s="792"/>
      <c r="N66" s="792"/>
      <c r="O66" s="792"/>
      <c r="P66" s="793"/>
      <c r="Q66" s="797" t="s">
        <v>364</v>
      </c>
      <c r="R66" s="798"/>
      <c r="S66" s="798"/>
      <c r="T66" s="798"/>
      <c r="U66" s="799"/>
      <c r="V66" s="797" t="s">
        <v>365</v>
      </c>
      <c r="W66" s="798"/>
      <c r="X66" s="798"/>
      <c r="Y66" s="798"/>
      <c r="Z66" s="799"/>
      <c r="AA66" s="797" t="s">
        <v>391</v>
      </c>
      <c r="AB66" s="798"/>
      <c r="AC66" s="798"/>
      <c r="AD66" s="798"/>
      <c r="AE66" s="799"/>
      <c r="AF66" s="918" t="s">
        <v>392</v>
      </c>
      <c r="AG66" s="879"/>
      <c r="AH66" s="879"/>
      <c r="AI66" s="879"/>
      <c r="AJ66" s="919"/>
      <c r="AK66" s="797" t="s">
        <v>393</v>
      </c>
      <c r="AL66" s="792"/>
      <c r="AM66" s="792"/>
      <c r="AN66" s="792"/>
      <c r="AO66" s="793"/>
      <c r="AP66" s="797" t="s">
        <v>394</v>
      </c>
      <c r="AQ66" s="798"/>
      <c r="AR66" s="798"/>
      <c r="AS66" s="798"/>
      <c r="AT66" s="799"/>
      <c r="AU66" s="797" t="s">
        <v>395</v>
      </c>
      <c r="AV66" s="798"/>
      <c r="AW66" s="798"/>
      <c r="AX66" s="798"/>
      <c r="AY66" s="799"/>
      <c r="AZ66" s="797" t="s">
        <v>347</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c r="A68" s="232">
        <v>1</v>
      </c>
      <c r="B68" s="933" t="s">
        <v>569</v>
      </c>
      <c r="C68" s="934"/>
      <c r="D68" s="934"/>
      <c r="E68" s="934"/>
      <c r="F68" s="934"/>
      <c r="G68" s="934"/>
      <c r="H68" s="934"/>
      <c r="I68" s="934"/>
      <c r="J68" s="934"/>
      <c r="K68" s="934"/>
      <c r="L68" s="934"/>
      <c r="M68" s="934"/>
      <c r="N68" s="934"/>
      <c r="O68" s="934"/>
      <c r="P68" s="935"/>
      <c r="Q68" s="936">
        <v>330</v>
      </c>
      <c r="R68" s="930"/>
      <c r="S68" s="930"/>
      <c r="T68" s="930"/>
      <c r="U68" s="930"/>
      <c r="V68" s="930">
        <v>321</v>
      </c>
      <c r="W68" s="930"/>
      <c r="X68" s="930"/>
      <c r="Y68" s="930"/>
      <c r="Z68" s="930"/>
      <c r="AA68" s="930">
        <v>9</v>
      </c>
      <c r="AB68" s="930"/>
      <c r="AC68" s="930"/>
      <c r="AD68" s="930"/>
      <c r="AE68" s="930"/>
      <c r="AF68" s="930">
        <v>9</v>
      </c>
      <c r="AG68" s="930"/>
      <c r="AH68" s="930"/>
      <c r="AI68" s="930"/>
      <c r="AJ68" s="930"/>
      <c r="AK68" s="930">
        <v>8</v>
      </c>
      <c r="AL68" s="930"/>
      <c r="AM68" s="930"/>
      <c r="AN68" s="930"/>
      <c r="AO68" s="930"/>
      <c r="AP68" s="930">
        <v>8</v>
      </c>
      <c r="AQ68" s="930"/>
      <c r="AR68" s="930"/>
      <c r="AS68" s="930"/>
      <c r="AT68" s="930"/>
      <c r="AU68" s="930">
        <v>1</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c r="A69" s="234">
        <v>2</v>
      </c>
      <c r="B69" s="937" t="s">
        <v>570</v>
      </c>
      <c r="C69" s="938"/>
      <c r="D69" s="938"/>
      <c r="E69" s="938"/>
      <c r="F69" s="938"/>
      <c r="G69" s="938"/>
      <c r="H69" s="938"/>
      <c r="I69" s="938"/>
      <c r="J69" s="938"/>
      <c r="K69" s="938"/>
      <c r="L69" s="938"/>
      <c r="M69" s="938"/>
      <c r="N69" s="938"/>
      <c r="O69" s="938"/>
      <c r="P69" s="939"/>
      <c r="Q69" s="940">
        <v>86</v>
      </c>
      <c r="R69" s="894"/>
      <c r="S69" s="894"/>
      <c r="T69" s="894"/>
      <c r="U69" s="894"/>
      <c r="V69" s="894">
        <v>83</v>
      </c>
      <c r="W69" s="894"/>
      <c r="X69" s="894"/>
      <c r="Y69" s="894"/>
      <c r="Z69" s="894"/>
      <c r="AA69" s="894">
        <v>3</v>
      </c>
      <c r="AB69" s="894"/>
      <c r="AC69" s="894"/>
      <c r="AD69" s="894"/>
      <c r="AE69" s="894"/>
      <c r="AF69" s="894">
        <v>3</v>
      </c>
      <c r="AG69" s="894"/>
      <c r="AH69" s="894"/>
      <c r="AI69" s="894"/>
      <c r="AJ69" s="894"/>
      <c r="AK69" s="894" t="s">
        <v>505</v>
      </c>
      <c r="AL69" s="894"/>
      <c r="AM69" s="894"/>
      <c r="AN69" s="894"/>
      <c r="AO69" s="894"/>
      <c r="AP69" s="894" t="s">
        <v>505</v>
      </c>
      <c r="AQ69" s="894"/>
      <c r="AR69" s="894"/>
      <c r="AS69" s="894"/>
      <c r="AT69" s="894"/>
      <c r="AU69" s="894" t="s">
        <v>505</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c r="A70" s="234">
        <v>3</v>
      </c>
      <c r="B70" s="937" t="s">
        <v>571</v>
      </c>
      <c r="C70" s="938"/>
      <c r="D70" s="938"/>
      <c r="E70" s="938"/>
      <c r="F70" s="938"/>
      <c r="G70" s="938"/>
      <c r="H70" s="938"/>
      <c r="I70" s="938"/>
      <c r="J70" s="938"/>
      <c r="K70" s="938"/>
      <c r="L70" s="938"/>
      <c r="M70" s="938"/>
      <c r="N70" s="938"/>
      <c r="O70" s="938"/>
      <c r="P70" s="939"/>
      <c r="Q70" s="940">
        <v>10461</v>
      </c>
      <c r="R70" s="894"/>
      <c r="S70" s="894"/>
      <c r="T70" s="894"/>
      <c r="U70" s="894"/>
      <c r="V70" s="894">
        <v>10445</v>
      </c>
      <c r="W70" s="894"/>
      <c r="X70" s="894"/>
      <c r="Y70" s="894"/>
      <c r="Z70" s="894"/>
      <c r="AA70" s="894">
        <v>17</v>
      </c>
      <c r="AB70" s="894"/>
      <c r="AC70" s="894"/>
      <c r="AD70" s="894"/>
      <c r="AE70" s="894"/>
      <c r="AF70" s="894">
        <v>17</v>
      </c>
      <c r="AG70" s="894"/>
      <c r="AH70" s="894"/>
      <c r="AI70" s="894"/>
      <c r="AJ70" s="894"/>
      <c r="AK70" s="894" t="s">
        <v>505</v>
      </c>
      <c r="AL70" s="894"/>
      <c r="AM70" s="894"/>
      <c r="AN70" s="894"/>
      <c r="AO70" s="894"/>
      <c r="AP70" s="894" t="s">
        <v>505</v>
      </c>
      <c r="AQ70" s="894"/>
      <c r="AR70" s="894"/>
      <c r="AS70" s="894"/>
      <c r="AT70" s="894"/>
      <c r="AU70" s="894" t="s">
        <v>505</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c r="A71" s="234">
        <v>4</v>
      </c>
      <c r="B71" s="937" t="s">
        <v>572</v>
      </c>
      <c r="C71" s="938"/>
      <c r="D71" s="938"/>
      <c r="E71" s="938"/>
      <c r="F71" s="938"/>
      <c r="G71" s="938"/>
      <c r="H71" s="938"/>
      <c r="I71" s="938"/>
      <c r="J71" s="938"/>
      <c r="K71" s="938"/>
      <c r="L71" s="938"/>
      <c r="M71" s="938"/>
      <c r="N71" s="938"/>
      <c r="O71" s="938"/>
      <c r="P71" s="939"/>
      <c r="Q71" s="940">
        <v>63</v>
      </c>
      <c r="R71" s="894"/>
      <c r="S71" s="894"/>
      <c r="T71" s="894"/>
      <c r="U71" s="894"/>
      <c r="V71" s="894">
        <v>63</v>
      </c>
      <c r="W71" s="894"/>
      <c r="X71" s="894"/>
      <c r="Y71" s="894"/>
      <c r="Z71" s="894"/>
      <c r="AA71" s="894" t="s">
        <v>505</v>
      </c>
      <c r="AB71" s="894"/>
      <c r="AC71" s="894"/>
      <c r="AD71" s="894"/>
      <c r="AE71" s="894"/>
      <c r="AF71" s="894" t="s">
        <v>505</v>
      </c>
      <c r="AG71" s="894"/>
      <c r="AH71" s="894"/>
      <c r="AI71" s="894"/>
      <c r="AJ71" s="894"/>
      <c r="AK71" s="894" t="s">
        <v>505</v>
      </c>
      <c r="AL71" s="894"/>
      <c r="AM71" s="894"/>
      <c r="AN71" s="894"/>
      <c r="AO71" s="894"/>
      <c r="AP71" s="894" t="s">
        <v>505</v>
      </c>
      <c r="AQ71" s="894"/>
      <c r="AR71" s="894"/>
      <c r="AS71" s="894"/>
      <c r="AT71" s="894"/>
      <c r="AU71" s="894" t="s">
        <v>505</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c r="A72" s="234">
        <v>5</v>
      </c>
      <c r="B72" s="937" t="s">
        <v>573</v>
      </c>
      <c r="C72" s="938"/>
      <c r="D72" s="938"/>
      <c r="E72" s="938"/>
      <c r="F72" s="938"/>
      <c r="G72" s="938"/>
      <c r="H72" s="938"/>
      <c r="I72" s="938"/>
      <c r="J72" s="938"/>
      <c r="K72" s="938"/>
      <c r="L72" s="938"/>
      <c r="M72" s="938"/>
      <c r="N72" s="938"/>
      <c r="O72" s="938"/>
      <c r="P72" s="939"/>
      <c r="Q72" s="940">
        <v>4428</v>
      </c>
      <c r="R72" s="894"/>
      <c r="S72" s="894"/>
      <c r="T72" s="894"/>
      <c r="U72" s="894"/>
      <c r="V72" s="894">
        <v>3894</v>
      </c>
      <c r="W72" s="894"/>
      <c r="X72" s="894"/>
      <c r="Y72" s="894"/>
      <c r="Z72" s="894"/>
      <c r="AA72" s="894">
        <v>534</v>
      </c>
      <c r="AB72" s="894"/>
      <c r="AC72" s="894"/>
      <c r="AD72" s="894"/>
      <c r="AE72" s="894"/>
      <c r="AF72" s="894">
        <v>2529</v>
      </c>
      <c r="AG72" s="894"/>
      <c r="AH72" s="894"/>
      <c r="AI72" s="894"/>
      <c r="AJ72" s="894"/>
      <c r="AK72" s="894">
        <v>752</v>
      </c>
      <c r="AL72" s="894"/>
      <c r="AM72" s="894"/>
      <c r="AN72" s="894"/>
      <c r="AO72" s="894"/>
      <c r="AP72" s="894">
        <v>7368</v>
      </c>
      <c r="AQ72" s="894"/>
      <c r="AR72" s="894"/>
      <c r="AS72" s="894"/>
      <c r="AT72" s="894"/>
      <c r="AU72" s="894" t="s">
        <v>505</v>
      </c>
      <c r="AV72" s="894"/>
      <c r="AW72" s="894"/>
      <c r="AX72" s="894"/>
      <c r="AY72" s="894"/>
      <c r="AZ72" s="896" t="s">
        <v>581</v>
      </c>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c r="A73" s="234">
        <v>6</v>
      </c>
      <c r="B73" s="937" t="s">
        <v>574</v>
      </c>
      <c r="C73" s="938"/>
      <c r="D73" s="938"/>
      <c r="E73" s="938"/>
      <c r="F73" s="938"/>
      <c r="G73" s="938"/>
      <c r="H73" s="938"/>
      <c r="I73" s="938"/>
      <c r="J73" s="938"/>
      <c r="K73" s="938"/>
      <c r="L73" s="938"/>
      <c r="M73" s="938"/>
      <c r="N73" s="938"/>
      <c r="O73" s="938"/>
      <c r="P73" s="939"/>
      <c r="Q73" s="940">
        <v>172</v>
      </c>
      <c r="R73" s="894"/>
      <c r="S73" s="894"/>
      <c r="T73" s="894"/>
      <c r="U73" s="894"/>
      <c r="V73" s="894">
        <v>168</v>
      </c>
      <c r="W73" s="894"/>
      <c r="X73" s="894"/>
      <c r="Y73" s="894"/>
      <c r="Z73" s="894"/>
      <c r="AA73" s="894">
        <v>5</v>
      </c>
      <c r="AB73" s="894"/>
      <c r="AC73" s="894"/>
      <c r="AD73" s="894"/>
      <c r="AE73" s="894"/>
      <c r="AF73" s="894">
        <v>5</v>
      </c>
      <c r="AG73" s="894"/>
      <c r="AH73" s="894"/>
      <c r="AI73" s="894"/>
      <c r="AJ73" s="894"/>
      <c r="AK73" s="894">
        <v>1</v>
      </c>
      <c r="AL73" s="894"/>
      <c r="AM73" s="894"/>
      <c r="AN73" s="894"/>
      <c r="AO73" s="894"/>
      <c r="AP73" s="894" t="s">
        <v>505</v>
      </c>
      <c r="AQ73" s="894"/>
      <c r="AR73" s="894"/>
      <c r="AS73" s="894"/>
      <c r="AT73" s="894"/>
      <c r="AU73" s="894" t="s">
        <v>505</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c r="A74" s="234">
        <v>7</v>
      </c>
      <c r="B74" s="937" t="s">
        <v>575</v>
      </c>
      <c r="C74" s="938"/>
      <c r="D74" s="938"/>
      <c r="E74" s="938"/>
      <c r="F74" s="938"/>
      <c r="G74" s="938"/>
      <c r="H74" s="938"/>
      <c r="I74" s="938"/>
      <c r="J74" s="938"/>
      <c r="K74" s="938"/>
      <c r="L74" s="938"/>
      <c r="M74" s="938"/>
      <c r="N74" s="938"/>
      <c r="O74" s="938"/>
      <c r="P74" s="939"/>
      <c r="Q74" s="940">
        <v>1235</v>
      </c>
      <c r="R74" s="894"/>
      <c r="S74" s="894"/>
      <c r="T74" s="894"/>
      <c r="U74" s="894"/>
      <c r="V74" s="894">
        <v>1198</v>
      </c>
      <c r="W74" s="894"/>
      <c r="X74" s="894"/>
      <c r="Y74" s="894"/>
      <c r="Z74" s="894"/>
      <c r="AA74" s="894">
        <v>37</v>
      </c>
      <c r="AB74" s="894"/>
      <c r="AC74" s="894"/>
      <c r="AD74" s="894"/>
      <c r="AE74" s="894"/>
      <c r="AF74" s="894">
        <v>37</v>
      </c>
      <c r="AG74" s="894"/>
      <c r="AH74" s="894"/>
      <c r="AI74" s="894"/>
      <c r="AJ74" s="894"/>
      <c r="AK74" s="894" t="s">
        <v>505</v>
      </c>
      <c r="AL74" s="894"/>
      <c r="AM74" s="894"/>
      <c r="AN74" s="894"/>
      <c r="AO74" s="894"/>
      <c r="AP74" s="894">
        <v>680</v>
      </c>
      <c r="AQ74" s="894"/>
      <c r="AR74" s="894"/>
      <c r="AS74" s="894"/>
      <c r="AT74" s="894"/>
      <c r="AU74" s="894">
        <v>390</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c r="A75" s="234">
        <v>8</v>
      </c>
      <c r="B75" s="937" t="s">
        <v>576</v>
      </c>
      <c r="C75" s="938"/>
      <c r="D75" s="938"/>
      <c r="E75" s="938"/>
      <c r="F75" s="938"/>
      <c r="G75" s="938"/>
      <c r="H75" s="938"/>
      <c r="I75" s="938"/>
      <c r="J75" s="938"/>
      <c r="K75" s="938"/>
      <c r="L75" s="938"/>
      <c r="M75" s="938"/>
      <c r="N75" s="938"/>
      <c r="O75" s="938"/>
      <c r="P75" s="939"/>
      <c r="Q75" s="941">
        <v>1641</v>
      </c>
      <c r="R75" s="942"/>
      <c r="S75" s="942"/>
      <c r="T75" s="942"/>
      <c r="U75" s="898"/>
      <c r="V75" s="943">
        <v>1542</v>
      </c>
      <c r="W75" s="942"/>
      <c r="X75" s="942"/>
      <c r="Y75" s="942"/>
      <c r="Z75" s="898"/>
      <c r="AA75" s="943">
        <v>99</v>
      </c>
      <c r="AB75" s="942"/>
      <c r="AC75" s="942"/>
      <c r="AD75" s="942"/>
      <c r="AE75" s="898"/>
      <c r="AF75" s="943">
        <v>99</v>
      </c>
      <c r="AG75" s="942"/>
      <c r="AH75" s="942"/>
      <c r="AI75" s="942"/>
      <c r="AJ75" s="898"/>
      <c r="AK75" s="943" t="s">
        <v>505</v>
      </c>
      <c r="AL75" s="942"/>
      <c r="AM75" s="942"/>
      <c r="AN75" s="942"/>
      <c r="AO75" s="898"/>
      <c r="AP75" s="943">
        <v>1508</v>
      </c>
      <c r="AQ75" s="942"/>
      <c r="AR75" s="942"/>
      <c r="AS75" s="942"/>
      <c r="AT75" s="898"/>
      <c r="AU75" s="943">
        <v>663</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c r="A76" s="234">
        <v>9</v>
      </c>
      <c r="B76" s="937" t="s">
        <v>577</v>
      </c>
      <c r="C76" s="938"/>
      <c r="D76" s="938"/>
      <c r="E76" s="938"/>
      <c r="F76" s="938"/>
      <c r="G76" s="938"/>
      <c r="H76" s="938"/>
      <c r="I76" s="938"/>
      <c r="J76" s="938"/>
      <c r="K76" s="938"/>
      <c r="L76" s="938"/>
      <c r="M76" s="938"/>
      <c r="N76" s="938"/>
      <c r="O76" s="938"/>
      <c r="P76" s="939"/>
      <c r="Q76" s="941">
        <v>379</v>
      </c>
      <c r="R76" s="942"/>
      <c r="S76" s="942"/>
      <c r="T76" s="942"/>
      <c r="U76" s="898"/>
      <c r="V76" s="943">
        <v>370</v>
      </c>
      <c r="W76" s="942"/>
      <c r="X76" s="942"/>
      <c r="Y76" s="942"/>
      <c r="Z76" s="898"/>
      <c r="AA76" s="943">
        <v>8</v>
      </c>
      <c r="AB76" s="942"/>
      <c r="AC76" s="942"/>
      <c r="AD76" s="942"/>
      <c r="AE76" s="898"/>
      <c r="AF76" s="943">
        <v>8</v>
      </c>
      <c r="AG76" s="942"/>
      <c r="AH76" s="942"/>
      <c r="AI76" s="942"/>
      <c r="AJ76" s="898"/>
      <c r="AK76" s="943">
        <v>165</v>
      </c>
      <c r="AL76" s="942"/>
      <c r="AM76" s="942"/>
      <c r="AN76" s="942"/>
      <c r="AO76" s="898"/>
      <c r="AP76" s="943" t="s">
        <v>505</v>
      </c>
      <c r="AQ76" s="942"/>
      <c r="AR76" s="942"/>
      <c r="AS76" s="942"/>
      <c r="AT76" s="898"/>
      <c r="AU76" s="943" t="s">
        <v>505</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c r="A77" s="234">
        <v>10</v>
      </c>
      <c r="B77" s="937" t="s">
        <v>578</v>
      </c>
      <c r="C77" s="938"/>
      <c r="D77" s="938"/>
      <c r="E77" s="938"/>
      <c r="F77" s="938"/>
      <c r="G77" s="938"/>
      <c r="H77" s="938"/>
      <c r="I77" s="938"/>
      <c r="J77" s="938"/>
      <c r="K77" s="938"/>
      <c r="L77" s="938"/>
      <c r="M77" s="938"/>
      <c r="N77" s="938"/>
      <c r="O77" s="938"/>
      <c r="P77" s="939"/>
      <c r="Q77" s="941">
        <v>63</v>
      </c>
      <c r="R77" s="942"/>
      <c r="S77" s="942"/>
      <c r="T77" s="942"/>
      <c r="U77" s="898"/>
      <c r="V77" s="943">
        <v>63</v>
      </c>
      <c r="W77" s="942"/>
      <c r="X77" s="942"/>
      <c r="Y77" s="942"/>
      <c r="Z77" s="898"/>
      <c r="AA77" s="943" t="s">
        <v>505</v>
      </c>
      <c r="AB77" s="942"/>
      <c r="AC77" s="942"/>
      <c r="AD77" s="942"/>
      <c r="AE77" s="898"/>
      <c r="AF77" s="943" t="s">
        <v>505</v>
      </c>
      <c r="AG77" s="942"/>
      <c r="AH77" s="942"/>
      <c r="AI77" s="942"/>
      <c r="AJ77" s="898"/>
      <c r="AK77" s="943" t="s">
        <v>505</v>
      </c>
      <c r="AL77" s="942"/>
      <c r="AM77" s="942"/>
      <c r="AN77" s="942"/>
      <c r="AO77" s="898"/>
      <c r="AP77" s="943" t="s">
        <v>505</v>
      </c>
      <c r="AQ77" s="942"/>
      <c r="AR77" s="942"/>
      <c r="AS77" s="942"/>
      <c r="AT77" s="898"/>
      <c r="AU77" s="943" t="s">
        <v>505</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c r="A78" s="234">
        <v>11</v>
      </c>
      <c r="B78" s="937" t="s">
        <v>579</v>
      </c>
      <c r="C78" s="938"/>
      <c r="D78" s="938"/>
      <c r="E78" s="938"/>
      <c r="F78" s="938"/>
      <c r="G78" s="938"/>
      <c r="H78" s="938"/>
      <c r="I78" s="938"/>
      <c r="J78" s="938"/>
      <c r="K78" s="938"/>
      <c r="L78" s="938"/>
      <c r="M78" s="938"/>
      <c r="N78" s="938"/>
      <c r="O78" s="938"/>
      <c r="P78" s="939"/>
      <c r="Q78" s="940">
        <v>194</v>
      </c>
      <c r="R78" s="894"/>
      <c r="S78" s="894"/>
      <c r="T78" s="894"/>
      <c r="U78" s="894"/>
      <c r="V78" s="894">
        <v>161</v>
      </c>
      <c r="W78" s="894"/>
      <c r="X78" s="894"/>
      <c r="Y78" s="894"/>
      <c r="Z78" s="894"/>
      <c r="AA78" s="894">
        <v>33</v>
      </c>
      <c r="AB78" s="894"/>
      <c r="AC78" s="894"/>
      <c r="AD78" s="894"/>
      <c r="AE78" s="894"/>
      <c r="AF78" s="894">
        <v>33</v>
      </c>
      <c r="AG78" s="894"/>
      <c r="AH78" s="894"/>
      <c r="AI78" s="894"/>
      <c r="AJ78" s="894"/>
      <c r="AK78" s="894" t="s">
        <v>505</v>
      </c>
      <c r="AL78" s="894"/>
      <c r="AM78" s="894"/>
      <c r="AN78" s="894"/>
      <c r="AO78" s="894"/>
      <c r="AP78" s="894" t="s">
        <v>505</v>
      </c>
      <c r="AQ78" s="894"/>
      <c r="AR78" s="894"/>
      <c r="AS78" s="894"/>
      <c r="AT78" s="894"/>
      <c r="AU78" s="894" t="s">
        <v>505</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c r="A79" s="234">
        <v>12</v>
      </c>
      <c r="B79" s="937" t="s">
        <v>580</v>
      </c>
      <c r="C79" s="938"/>
      <c r="D79" s="938"/>
      <c r="E79" s="938"/>
      <c r="F79" s="938"/>
      <c r="G79" s="938"/>
      <c r="H79" s="938"/>
      <c r="I79" s="938"/>
      <c r="J79" s="938"/>
      <c r="K79" s="938"/>
      <c r="L79" s="938"/>
      <c r="M79" s="938"/>
      <c r="N79" s="938"/>
      <c r="O79" s="938"/>
      <c r="P79" s="939"/>
      <c r="Q79" s="940">
        <v>814330</v>
      </c>
      <c r="R79" s="894"/>
      <c r="S79" s="894"/>
      <c r="T79" s="894"/>
      <c r="U79" s="894"/>
      <c r="V79" s="894">
        <v>784571</v>
      </c>
      <c r="W79" s="894"/>
      <c r="X79" s="894"/>
      <c r="Y79" s="894"/>
      <c r="Z79" s="894"/>
      <c r="AA79" s="894">
        <v>29760</v>
      </c>
      <c r="AB79" s="894"/>
      <c r="AC79" s="894"/>
      <c r="AD79" s="894"/>
      <c r="AE79" s="894"/>
      <c r="AF79" s="894">
        <v>29760</v>
      </c>
      <c r="AG79" s="894"/>
      <c r="AH79" s="894"/>
      <c r="AI79" s="894"/>
      <c r="AJ79" s="894"/>
      <c r="AK79" s="894">
        <v>5568</v>
      </c>
      <c r="AL79" s="894"/>
      <c r="AM79" s="894"/>
      <c r="AN79" s="894"/>
      <c r="AO79" s="894"/>
      <c r="AP79" s="894" t="s">
        <v>505</v>
      </c>
      <c r="AQ79" s="894"/>
      <c r="AR79" s="894"/>
      <c r="AS79" s="894"/>
      <c r="AT79" s="894"/>
      <c r="AU79" s="894" t="s">
        <v>505</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c r="A88" s="236" t="s">
        <v>360</v>
      </c>
      <c r="B88" s="853" t="s">
        <v>396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32500</v>
      </c>
      <c r="AG88" s="908"/>
      <c r="AH88" s="908"/>
      <c r="AI88" s="908"/>
      <c r="AJ88" s="908"/>
      <c r="AK88" s="905"/>
      <c r="AL88" s="905"/>
      <c r="AM88" s="905"/>
      <c r="AN88" s="905"/>
      <c r="AO88" s="905"/>
      <c r="AP88" s="908">
        <v>9563</v>
      </c>
      <c r="AQ88" s="908"/>
      <c r="AR88" s="908"/>
      <c r="AS88" s="908"/>
      <c r="AT88" s="908"/>
      <c r="AU88" s="908">
        <v>1053</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360</v>
      </c>
      <c r="BR102" s="853" t="s">
        <v>397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398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399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400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401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1" t="s">
        <v>402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403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6" t="s">
        <v>404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405</v>
      </c>
      <c r="AB109" s="957"/>
      <c r="AC109" s="957"/>
      <c r="AD109" s="957"/>
      <c r="AE109" s="958"/>
      <c r="AF109" s="956" t="s">
        <v>406</v>
      </c>
      <c r="AG109" s="957"/>
      <c r="AH109" s="957"/>
      <c r="AI109" s="957"/>
      <c r="AJ109" s="958"/>
      <c r="AK109" s="956" t="s">
        <v>295</v>
      </c>
      <c r="AL109" s="957"/>
      <c r="AM109" s="957"/>
      <c r="AN109" s="957"/>
      <c r="AO109" s="958"/>
      <c r="AP109" s="956" t="s">
        <v>407</v>
      </c>
      <c r="AQ109" s="957"/>
      <c r="AR109" s="957"/>
      <c r="AS109" s="957"/>
      <c r="AT109" s="959"/>
      <c r="AU109" s="976" t="s">
        <v>404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405</v>
      </c>
      <c r="BR109" s="957"/>
      <c r="BS109" s="957"/>
      <c r="BT109" s="957"/>
      <c r="BU109" s="958"/>
      <c r="BV109" s="956" t="s">
        <v>406</v>
      </c>
      <c r="BW109" s="957"/>
      <c r="BX109" s="957"/>
      <c r="BY109" s="957"/>
      <c r="BZ109" s="958"/>
      <c r="CA109" s="956" t="s">
        <v>295</v>
      </c>
      <c r="CB109" s="957"/>
      <c r="CC109" s="957"/>
      <c r="CD109" s="957"/>
      <c r="CE109" s="958"/>
      <c r="CF109" s="977" t="s">
        <v>407</v>
      </c>
      <c r="CG109" s="977"/>
      <c r="CH109" s="977"/>
      <c r="CI109" s="977"/>
      <c r="CJ109" s="977"/>
      <c r="CK109" s="956" t="s">
        <v>408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405</v>
      </c>
      <c r="DH109" s="957"/>
      <c r="DI109" s="957"/>
      <c r="DJ109" s="957"/>
      <c r="DK109" s="958"/>
      <c r="DL109" s="956" t="s">
        <v>406</v>
      </c>
      <c r="DM109" s="957"/>
      <c r="DN109" s="957"/>
      <c r="DO109" s="957"/>
      <c r="DP109" s="958"/>
      <c r="DQ109" s="956" t="s">
        <v>295</v>
      </c>
      <c r="DR109" s="957"/>
      <c r="DS109" s="957"/>
      <c r="DT109" s="957"/>
      <c r="DU109" s="958"/>
      <c r="DV109" s="956" t="s">
        <v>407</v>
      </c>
      <c r="DW109" s="957"/>
      <c r="DX109" s="957"/>
      <c r="DY109" s="957"/>
      <c r="DZ109" s="959"/>
    </row>
    <row r="110" spans="1:131" s="226" customFormat="1" ht="26.25" customHeight="1">
      <c r="A110" s="960" t="s">
        <v>409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2898667</v>
      </c>
      <c r="AB110" s="964"/>
      <c r="AC110" s="964"/>
      <c r="AD110" s="964"/>
      <c r="AE110" s="965"/>
      <c r="AF110" s="966">
        <v>3049711</v>
      </c>
      <c r="AG110" s="964"/>
      <c r="AH110" s="964"/>
      <c r="AI110" s="964"/>
      <c r="AJ110" s="965"/>
      <c r="AK110" s="966">
        <v>2991146</v>
      </c>
      <c r="AL110" s="964"/>
      <c r="AM110" s="964"/>
      <c r="AN110" s="964"/>
      <c r="AO110" s="965"/>
      <c r="AP110" s="967">
        <v>23.1</v>
      </c>
      <c r="AQ110" s="968"/>
      <c r="AR110" s="968"/>
      <c r="AS110" s="968"/>
      <c r="AT110" s="969"/>
      <c r="AU110" s="970" t="s">
        <v>72</v>
      </c>
      <c r="AV110" s="971"/>
      <c r="AW110" s="971"/>
      <c r="AX110" s="971"/>
      <c r="AY110" s="971"/>
      <c r="AZ110" s="993" t="s">
        <v>410</v>
      </c>
      <c r="BA110" s="961"/>
      <c r="BB110" s="961"/>
      <c r="BC110" s="961"/>
      <c r="BD110" s="961"/>
      <c r="BE110" s="961"/>
      <c r="BF110" s="961"/>
      <c r="BG110" s="961"/>
      <c r="BH110" s="961"/>
      <c r="BI110" s="961"/>
      <c r="BJ110" s="961"/>
      <c r="BK110" s="961"/>
      <c r="BL110" s="961"/>
      <c r="BM110" s="961"/>
      <c r="BN110" s="961"/>
      <c r="BO110" s="961"/>
      <c r="BP110" s="962"/>
      <c r="BQ110" s="994">
        <v>31459254</v>
      </c>
      <c r="BR110" s="995"/>
      <c r="BS110" s="995"/>
      <c r="BT110" s="995"/>
      <c r="BU110" s="995"/>
      <c r="BV110" s="995">
        <v>31428394</v>
      </c>
      <c r="BW110" s="995"/>
      <c r="BX110" s="995"/>
      <c r="BY110" s="995"/>
      <c r="BZ110" s="995"/>
      <c r="CA110" s="995">
        <v>30794163</v>
      </c>
      <c r="CB110" s="995"/>
      <c r="CC110" s="995"/>
      <c r="CD110" s="995"/>
      <c r="CE110" s="995"/>
      <c r="CF110" s="1008">
        <v>237.4</v>
      </c>
      <c r="CG110" s="1009"/>
      <c r="CH110" s="1009"/>
      <c r="CI110" s="1009"/>
      <c r="CJ110" s="1009"/>
      <c r="CK110" s="1010" t="s">
        <v>411</v>
      </c>
      <c r="CL110" s="1011"/>
      <c r="CM110" s="993" t="s">
        <v>412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236</v>
      </c>
      <c r="DH110" s="995"/>
      <c r="DI110" s="995"/>
      <c r="DJ110" s="995"/>
      <c r="DK110" s="995"/>
      <c r="DL110" s="995" t="s">
        <v>413</v>
      </c>
      <c r="DM110" s="995"/>
      <c r="DN110" s="995"/>
      <c r="DO110" s="995"/>
      <c r="DP110" s="995"/>
      <c r="DQ110" s="995" t="s">
        <v>413</v>
      </c>
      <c r="DR110" s="995"/>
      <c r="DS110" s="995"/>
      <c r="DT110" s="995"/>
      <c r="DU110" s="995"/>
      <c r="DV110" s="996" t="s">
        <v>236</v>
      </c>
      <c r="DW110" s="996"/>
      <c r="DX110" s="996"/>
      <c r="DY110" s="996"/>
      <c r="DZ110" s="997"/>
    </row>
    <row r="111" spans="1:131" s="226" customFormat="1" ht="26.25" customHeight="1">
      <c r="A111" s="998" t="s">
        <v>414</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413</v>
      </c>
      <c r="AB111" s="1002"/>
      <c r="AC111" s="1002"/>
      <c r="AD111" s="1002"/>
      <c r="AE111" s="1003"/>
      <c r="AF111" s="1004" t="s">
        <v>415</v>
      </c>
      <c r="AG111" s="1002"/>
      <c r="AH111" s="1002"/>
      <c r="AI111" s="1002"/>
      <c r="AJ111" s="1003"/>
      <c r="AK111" s="1004" t="s">
        <v>416</v>
      </c>
      <c r="AL111" s="1002"/>
      <c r="AM111" s="1002"/>
      <c r="AN111" s="1002"/>
      <c r="AO111" s="1003"/>
      <c r="AP111" s="1005" t="s">
        <v>236</v>
      </c>
      <c r="AQ111" s="1006"/>
      <c r="AR111" s="1006"/>
      <c r="AS111" s="1006"/>
      <c r="AT111" s="1007"/>
      <c r="AU111" s="972"/>
      <c r="AV111" s="973"/>
      <c r="AW111" s="973"/>
      <c r="AX111" s="973"/>
      <c r="AY111" s="973"/>
      <c r="AZ111" s="986" t="s">
        <v>417</v>
      </c>
      <c r="BA111" s="987"/>
      <c r="BB111" s="987"/>
      <c r="BC111" s="987"/>
      <c r="BD111" s="987"/>
      <c r="BE111" s="987"/>
      <c r="BF111" s="987"/>
      <c r="BG111" s="987"/>
      <c r="BH111" s="987"/>
      <c r="BI111" s="987"/>
      <c r="BJ111" s="987"/>
      <c r="BK111" s="987"/>
      <c r="BL111" s="987"/>
      <c r="BM111" s="987"/>
      <c r="BN111" s="987"/>
      <c r="BO111" s="987"/>
      <c r="BP111" s="988"/>
      <c r="BQ111" s="989" t="s">
        <v>236</v>
      </c>
      <c r="BR111" s="990"/>
      <c r="BS111" s="990"/>
      <c r="BT111" s="990"/>
      <c r="BU111" s="990"/>
      <c r="BV111" s="990" t="s">
        <v>416</v>
      </c>
      <c r="BW111" s="990"/>
      <c r="BX111" s="990"/>
      <c r="BY111" s="990"/>
      <c r="BZ111" s="990"/>
      <c r="CA111" s="990" t="s">
        <v>236</v>
      </c>
      <c r="CB111" s="990"/>
      <c r="CC111" s="990"/>
      <c r="CD111" s="990"/>
      <c r="CE111" s="990"/>
      <c r="CF111" s="984" t="s">
        <v>236</v>
      </c>
      <c r="CG111" s="985"/>
      <c r="CH111" s="985"/>
      <c r="CI111" s="985"/>
      <c r="CJ111" s="985"/>
      <c r="CK111" s="1012"/>
      <c r="CL111" s="1013"/>
      <c r="CM111" s="986" t="s">
        <v>418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236</v>
      </c>
      <c r="DH111" s="990"/>
      <c r="DI111" s="990"/>
      <c r="DJ111" s="990"/>
      <c r="DK111" s="990"/>
      <c r="DL111" s="990" t="s">
        <v>236</v>
      </c>
      <c r="DM111" s="990"/>
      <c r="DN111" s="990"/>
      <c r="DO111" s="990"/>
      <c r="DP111" s="990"/>
      <c r="DQ111" s="990" t="s">
        <v>236</v>
      </c>
      <c r="DR111" s="990"/>
      <c r="DS111" s="990"/>
      <c r="DT111" s="990"/>
      <c r="DU111" s="990"/>
      <c r="DV111" s="991" t="s">
        <v>236</v>
      </c>
      <c r="DW111" s="991"/>
      <c r="DX111" s="991"/>
      <c r="DY111" s="991"/>
      <c r="DZ111" s="992"/>
    </row>
    <row r="112" spans="1:131" s="226" customFormat="1" ht="26.25" customHeight="1">
      <c r="A112" s="1016" t="s">
        <v>419</v>
      </c>
      <c r="B112" s="1017"/>
      <c r="C112" s="987" t="s">
        <v>420</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236</v>
      </c>
      <c r="AB112" s="1023"/>
      <c r="AC112" s="1023"/>
      <c r="AD112" s="1023"/>
      <c r="AE112" s="1024"/>
      <c r="AF112" s="1025" t="s">
        <v>236</v>
      </c>
      <c r="AG112" s="1023"/>
      <c r="AH112" s="1023"/>
      <c r="AI112" s="1023"/>
      <c r="AJ112" s="1024"/>
      <c r="AK112" s="1025" t="s">
        <v>236</v>
      </c>
      <c r="AL112" s="1023"/>
      <c r="AM112" s="1023"/>
      <c r="AN112" s="1023"/>
      <c r="AO112" s="1024"/>
      <c r="AP112" s="1026" t="s">
        <v>236</v>
      </c>
      <c r="AQ112" s="1027"/>
      <c r="AR112" s="1027"/>
      <c r="AS112" s="1027"/>
      <c r="AT112" s="1028"/>
      <c r="AU112" s="972"/>
      <c r="AV112" s="973"/>
      <c r="AW112" s="973"/>
      <c r="AX112" s="973"/>
      <c r="AY112" s="973"/>
      <c r="AZ112" s="986" t="s">
        <v>421</v>
      </c>
      <c r="BA112" s="987"/>
      <c r="BB112" s="987"/>
      <c r="BC112" s="987"/>
      <c r="BD112" s="987"/>
      <c r="BE112" s="987"/>
      <c r="BF112" s="987"/>
      <c r="BG112" s="987"/>
      <c r="BH112" s="987"/>
      <c r="BI112" s="987"/>
      <c r="BJ112" s="987"/>
      <c r="BK112" s="987"/>
      <c r="BL112" s="987"/>
      <c r="BM112" s="987"/>
      <c r="BN112" s="987"/>
      <c r="BO112" s="987"/>
      <c r="BP112" s="988"/>
      <c r="BQ112" s="989">
        <v>12124437</v>
      </c>
      <c r="BR112" s="990"/>
      <c r="BS112" s="990"/>
      <c r="BT112" s="990"/>
      <c r="BU112" s="990"/>
      <c r="BV112" s="990">
        <v>12171998</v>
      </c>
      <c r="BW112" s="990"/>
      <c r="BX112" s="990"/>
      <c r="BY112" s="990"/>
      <c r="BZ112" s="990"/>
      <c r="CA112" s="990">
        <v>11872243</v>
      </c>
      <c r="CB112" s="990"/>
      <c r="CC112" s="990"/>
      <c r="CD112" s="990"/>
      <c r="CE112" s="990"/>
      <c r="CF112" s="984">
        <v>91.5</v>
      </c>
      <c r="CG112" s="985"/>
      <c r="CH112" s="985"/>
      <c r="CI112" s="985"/>
      <c r="CJ112" s="985"/>
      <c r="CK112" s="1012"/>
      <c r="CL112" s="1013"/>
      <c r="CM112" s="986" t="s">
        <v>422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236</v>
      </c>
      <c r="DH112" s="990"/>
      <c r="DI112" s="990"/>
      <c r="DJ112" s="990"/>
      <c r="DK112" s="990"/>
      <c r="DL112" s="990" t="s">
        <v>236</v>
      </c>
      <c r="DM112" s="990"/>
      <c r="DN112" s="990"/>
      <c r="DO112" s="990"/>
      <c r="DP112" s="990"/>
      <c r="DQ112" s="990" t="s">
        <v>236</v>
      </c>
      <c r="DR112" s="990"/>
      <c r="DS112" s="990"/>
      <c r="DT112" s="990"/>
      <c r="DU112" s="990"/>
      <c r="DV112" s="991" t="s">
        <v>236</v>
      </c>
      <c r="DW112" s="991"/>
      <c r="DX112" s="991"/>
      <c r="DY112" s="991"/>
      <c r="DZ112" s="992"/>
    </row>
    <row r="113" spans="1:130" s="226" customFormat="1" ht="26.25" customHeight="1">
      <c r="A113" s="1018"/>
      <c r="B113" s="1019"/>
      <c r="C113" s="987" t="s">
        <v>423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905750</v>
      </c>
      <c r="AB113" s="1002"/>
      <c r="AC113" s="1002"/>
      <c r="AD113" s="1002"/>
      <c r="AE113" s="1003"/>
      <c r="AF113" s="1004">
        <v>908388</v>
      </c>
      <c r="AG113" s="1002"/>
      <c r="AH113" s="1002"/>
      <c r="AI113" s="1002"/>
      <c r="AJ113" s="1003"/>
      <c r="AK113" s="1004">
        <v>957817</v>
      </c>
      <c r="AL113" s="1002"/>
      <c r="AM113" s="1002"/>
      <c r="AN113" s="1002"/>
      <c r="AO113" s="1003"/>
      <c r="AP113" s="1005">
        <v>7.4</v>
      </c>
      <c r="AQ113" s="1006"/>
      <c r="AR113" s="1006"/>
      <c r="AS113" s="1006"/>
      <c r="AT113" s="1007"/>
      <c r="AU113" s="972"/>
      <c r="AV113" s="973"/>
      <c r="AW113" s="973"/>
      <c r="AX113" s="973"/>
      <c r="AY113" s="973"/>
      <c r="AZ113" s="986" t="s">
        <v>424</v>
      </c>
      <c r="BA113" s="987"/>
      <c r="BB113" s="987"/>
      <c r="BC113" s="987"/>
      <c r="BD113" s="987"/>
      <c r="BE113" s="987"/>
      <c r="BF113" s="987"/>
      <c r="BG113" s="987"/>
      <c r="BH113" s="987"/>
      <c r="BI113" s="987"/>
      <c r="BJ113" s="987"/>
      <c r="BK113" s="987"/>
      <c r="BL113" s="987"/>
      <c r="BM113" s="987"/>
      <c r="BN113" s="987"/>
      <c r="BO113" s="987"/>
      <c r="BP113" s="988"/>
      <c r="BQ113" s="989">
        <v>1060613</v>
      </c>
      <c r="BR113" s="990"/>
      <c r="BS113" s="990"/>
      <c r="BT113" s="990"/>
      <c r="BU113" s="990"/>
      <c r="BV113" s="990">
        <v>1203544</v>
      </c>
      <c r="BW113" s="990"/>
      <c r="BX113" s="990"/>
      <c r="BY113" s="990"/>
      <c r="BZ113" s="990"/>
      <c r="CA113" s="990">
        <v>1052922</v>
      </c>
      <c r="CB113" s="990"/>
      <c r="CC113" s="990"/>
      <c r="CD113" s="990"/>
      <c r="CE113" s="990"/>
      <c r="CF113" s="984">
        <v>8.1</v>
      </c>
      <c r="CG113" s="985"/>
      <c r="CH113" s="985"/>
      <c r="CI113" s="985"/>
      <c r="CJ113" s="985"/>
      <c r="CK113" s="1012"/>
      <c r="CL113" s="1013"/>
      <c r="CM113" s="986" t="s">
        <v>425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236</v>
      </c>
      <c r="DH113" s="1023"/>
      <c r="DI113" s="1023"/>
      <c r="DJ113" s="1023"/>
      <c r="DK113" s="1024"/>
      <c r="DL113" s="1025" t="s">
        <v>236</v>
      </c>
      <c r="DM113" s="1023"/>
      <c r="DN113" s="1023"/>
      <c r="DO113" s="1023"/>
      <c r="DP113" s="1024"/>
      <c r="DQ113" s="1025" t="s">
        <v>236</v>
      </c>
      <c r="DR113" s="1023"/>
      <c r="DS113" s="1023"/>
      <c r="DT113" s="1023"/>
      <c r="DU113" s="1024"/>
      <c r="DV113" s="1026" t="s">
        <v>236</v>
      </c>
      <c r="DW113" s="1027"/>
      <c r="DX113" s="1027"/>
      <c r="DY113" s="1027"/>
      <c r="DZ113" s="1028"/>
    </row>
    <row r="114" spans="1:130" s="226" customFormat="1" ht="26.25" customHeight="1">
      <c r="A114" s="1018"/>
      <c r="B114" s="1019"/>
      <c r="C114" s="987" t="s">
        <v>426</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1024</v>
      </c>
      <c r="AB114" s="1023"/>
      <c r="AC114" s="1023"/>
      <c r="AD114" s="1023"/>
      <c r="AE114" s="1024"/>
      <c r="AF114" s="1025">
        <v>1226</v>
      </c>
      <c r="AG114" s="1023"/>
      <c r="AH114" s="1023"/>
      <c r="AI114" s="1023"/>
      <c r="AJ114" s="1024"/>
      <c r="AK114" s="1025">
        <v>979</v>
      </c>
      <c r="AL114" s="1023"/>
      <c r="AM114" s="1023"/>
      <c r="AN114" s="1023"/>
      <c r="AO114" s="1024"/>
      <c r="AP114" s="1026">
        <v>0</v>
      </c>
      <c r="AQ114" s="1027"/>
      <c r="AR114" s="1027"/>
      <c r="AS114" s="1027"/>
      <c r="AT114" s="1028"/>
      <c r="AU114" s="972"/>
      <c r="AV114" s="973"/>
      <c r="AW114" s="973"/>
      <c r="AX114" s="973"/>
      <c r="AY114" s="973"/>
      <c r="AZ114" s="986" t="s">
        <v>427</v>
      </c>
      <c r="BA114" s="987"/>
      <c r="BB114" s="987"/>
      <c r="BC114" s="987"/>
      <c r="BD114" s="987"/>
      <c r="BE114" s="987"/>
      <c r="BF114" s="987"/>
      <c r="BG114" s="987"/>
      <c r="BH114" s="987"/>
      <c r="BI114" s="987"/>
      <c r="BJ114" s="987"/>
      <c r="BK114" s="987"/>
      <c r="BL114" s="987"/>
      <c r="BM114" s="987"/>
      <c r="BN114" s="987"/>
      <c r="BO114" s="987"/>
      <c r="BP114" s="988"/>
      <c r="BQ114" s="989">
        <v>2818570</v>
      </c>
      <c r="BR114" s="990"/>
      <c r="BS114" s="990"/>
      <c r="BT114" s="990"/>
      <c r="BU114" s="990"/>
      <c r="BV114" s="990">
        <v>2611207</v>
      </c>
      <c r="BW114" s="990"/>
      <c r="BX114" s="990"/>
      <c r="BY114" s="990"/>
      <c r="BZ114" s="990"/>
      <c r="CA114" s="990">
        <v>2385802</v>
      </c>
      <c r="CB114" s="990"/>
      <c r="CC114" s="990"/>
      <c r="CD114" s="990"/>
      <c r="CE114" s="990"/>
      <c r="CF114" s="984">
        <v>18.399999999999999</v>
      </c>
      <c r="CG114" s="985"/>
      <c r="CH114" s="985"/>
      <c r="CI114" s="985"/>
      <c r="CJ114" s="985"/>
      <c r="CK114" s="1012"/>
      <c r="CL114" s="1013"/>
      <c r="CM114" s="986" t="s">
        <v>428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236</v>
      </c>
      <c r="DH114" s="1023"/>
      <c r="DI114" s="1023"/>
      <c r="DJ114" s="1023"/>
      <c r="DK114" s="1024"/>
      <c r="DL114" s="1025" t="s">
        <v>236</v>
      </c>
      <c r="DM114" s="1023"/>
      <c r="DN114" s="1023"/>
      <c r="DO114" s="1023"/>
      <c r="DP114" s="1024"/>
      <c r="DQ114" s="1025" t="s">
        <v>236</v>
      </c>
      <c r="DR114" s="1023"/>
      <c r="DS114" s="1023"/>
      <c r="DT114" s="1023"/>
      <c r="DU114" s="1024"/>
      <c r="DV114" s="1026" t="s">
        <v>236</v>
      </c>
      <c r="DW114" s="1027"/>
      <c r="DX114" s="1027"/>
      <c r="DY114" s="1027"/>
      <c r="DZ114" s="1028"/>
    </row>
    <row r="115" spans="1:130" s="226" customFormat="1" ht="26.25" customHeight="1">
      <c r="A115" s="1018"/>
      <c r="B115" s="1019"/>
      <c r="C115" s="987" t="s">
        <v>429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115811</v>
      </c>
      <c r="AB115" s="1002"/>
      <c r="AC115" s="1002"/>
      <c r="AD115" s="1002"/>
      <c r="AE115" s="1003"/>
      <c r="AF115" s="1004">
        <v>154784</v>
      </c>
      <c r="AG115" s="1002"/>
      <c r="AH115" s="1002"/>
      <c r="AI115" s="1002"/>
      <c r="AJ115" s="1003"/>
      <c r="AK115" s="1004">
        <v>168780</v>
      </c>
      <c r="AL115" s="1002"/>
      <c r="AM115" s="1002"/>
      <c r="AN115" s="1002"/>
      <c r="AO115" s="1003"/>
      <c r="AP115" s="1005">
        <v>1.3</v>
      </c>
      <c r="AQ115" s="1006"/>
      <c r="AR115" s="1006"/>
      <c r="AS115" s="1006"/>
      <c r="AT115" s="1007"/>
      <c r="AU115" s="972"/>
      <c r="AV115" s="973"/>
      <c r="AW115" s="973"/>
      <c r="AX115" s="973"/>
      <c r="AY115" s="973"/>
      <c r="AZ115" s="986" t="s">
        <v>430</v>
      </c>
      <c r="BA115" s="987"/>
      <c r="BB115" s="987"/>
      <c r="BC115" s="987"/>
      <c r="BD115" s="987"/>
      <c r="BE115" s="987"/>
      <c r="BF115" s="987"/>
      <c r="BG115" s="987"/>
      <c r="BH115" s="987"/>
      <c r="BI115" s="987"/>
      <c r="BJ115" s="987"/>
      <c r="BK115" s="987"/>
      <c r="BL115" s="987"/>
      <c r="BM115" s="987"/>
      <c r="BN115" s="987"/>
      <c r="BO115" s="987"/>
      <c r="BP115" s="988"/>
      <c r="BQ115" s="989" t="s">
        <v>236</v>
      </c>
      <c r="BR115" s="990"/>
      <c r="BS115" s="990"/>
      <c r="BT115" s="990"/>
      <c r="BU115" s="990"/>
      <c r="BV115" s="990" t="s">
        <v>236</v>
      </c>
      <c r="BW115" s="990"/>
      <c r="BX115" s="990"/>
      <c r="BY115" s="990"/>
      <c r="BZ115" s="990"/>
      <c r="CA115" s="990" t="s">
        <v>236</v>
      </c>
      <c r="CB115" s="990"/>
      <c r="CC115" s="990"/>
      <c r="CD115" s="990"/>
      <c r="CE115" s="990"/>
      <c r="CF115" s="984" t="s">
        <v>236</v>
      </c>
      <c r="CG115" s="985"/>
      <c r="CH115" s="985"/>
      <c r="CI115" s="985"/>
      <c r="CJ115" s="985"/>
      <c r="CK115" s="1012"/>
      <c r="CL115" s="1013"/>
      <c r="CM115" s="986" t="s">
        <v>431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236</v>
      </c>
      <c r="DH115" s="1023"/>
      <c r="DI115" s="1023"/>
      <c r="DJ115" s="1023"/>
      <c r="DK115" s="1024"/>
      <c r="DL115" s="1025" t="s">
        <v>236</v>
      </c>
      <c r="DM115" s="1023"/>
      <c r="DN115" s="1023"/>
      <c r="DO115" s="1023"/>
      <c r="DP115" s="1024"/>
      <c r="DQ115" s="1025" t="s">
        <v>236</v>
      </c>
      <c r="DR115" s="1023"/>
      <c r="DS115" s="1023"/>
      <c r="DT115" s="1023"/>
      <c r="DU115" s="1024"/>
      <c r="DV115" s="1026" t="s">
        <v>236</v>
      </c>
      <c r="DW115" s="1027"/>
      <c r="DX115" s="1027"/>
      <c r="DY115" s="1027"/>
      <c r="DZ115" s="1028"/>
    </row>
    <row r="116" spans="1:130" s="226" customFormat="1" ht="26.25" customHeight="1">
      <c r="A116" s="1020"/>
      <c r="B116" s="1021"/>
      <c r="C116" s="1029" t="s">
        <v>432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236</v>
      </c>
      <c r="AB116" s="1023"/>
      <c r="AC116" s="1023"/>
      <c r="AD116" s="1023"/>
      <c r="AE116" s="1024"/>
      <c r="AF116" s="1025" t="s">
        <v>236</v>
      </c>
      <c r="AG116" s="1023"/>
      <c r="AH116" s="1023"/>
      <c r="AI116" s="1023"/>
      <c r="AJ116" s="1024"/>
      <c r="AK116" s="1025" t="s">
        <v>236</v>
      </c>
      <c r="AL116" s="1023"/>
      <c r="AM116" s="1023"/>
      <c r="AN116" s="1023"/>
      <c r="AO116" s="1024"/>
      <c r="AP116" s="1026" t="s">
        <v>416</v>
      </c>
      <c r="AQ116" s="1027"/>
      <c r="AR116" s="1027"/>
      <c r="AS116" s="1027"/>
      <c r="AT116" s="1028"/>
      <c r="AU116" s="972"/>
      <c r="AV116" s="973"/>
      <c r="AW116" s="973"/>
      <c r="AX116" s="973"/>
      <c r="AY116" s="973"/>
      <c r="AZ116" s="1031" t="s">
        <v>433</v>
      </c>
      <c r="BA116" s="1032"/>
      <c r="BB116" s="1032"/>
      <c r="BC116" s="1032"/>
      <c r="BD116" s="1032"/>
      <c r="BE116" s="1032"/>
      <c r="BF116" s="1032"/>
      <c r="BG116" s="1032"/>
      <c r="BH116" s="1032"/>
      <c r="BI116" s="1032"/>
      <c r="BJ116" s="1032"/>
      <c r="BK116" s="1032"/>
      <c r="BL116" s="1032"/>
      <c r="BM116" s="1032"/>
      <c r="BN116" s="1032"/>
      <c r="BO116" s="1032"/>
      <c r="BP116" s="1033"/>
      <c r="BQ116" s="989" t="s">
        <v>236</v>
      </c>
      <c r="BR116" s="990"/>
      <c r="BS116" s="990"/>
      <c r="BT116" s="990"/>
      <c r="BU116" s="990"/>
      <c r="BV116" s="990" t="s">
        <v>236</v>
      </c>
      <c r="BW116" s="990"/>
      <c r="BX116" s="990"/>
      <c r="BY116" s="990"/>
      <c r="BZ116" s="990"/>
      <c r="CA116" s="990" t="s">
        <v>236</v>
      </c>
      <c r="CB116" s="990"/>
      <c r="CC116" s="990"/>
      <c r="CD116" s="990"/>
      <c r="CE116" s="990"/>
      <c r="CF116" s="984" t="s">
        <v>236</v>
      </c>
      <c r="CG116" s="985"/>
      <c r="CH116" s="985"/>
      <c r="CI116" s="985"/>
      <c r="CJ116" s="985"/>
      <c r="CK116" s="1012"/>
      <c r="CL116" s="1013"/>
      <c r="CM116" s="986" t="s">
        <v>434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236</v>
      </c>
      <c r="DH116" s="1023"/>
      <c r="DI116" s="1023"/>
      <c r="DJ116" s="1023"/>
      <c r="DK116" s="1024"/>
      <c r="DL116" s="1025" t="s">
        <v>236</v>
      </c>
      <c r="DM116" s="1023"/>
      <c r="DN116" s="1023"/>
      <c r="DO116" s="1023"/>
      <c r="DP116" s="1024"/>
      <c r="DQ116" s="1025" t="s">
        <v>236</v>
      </c>
      <c r="DR116" s="1023"/>
      <c r="DS116" s="1023"/>
      <c r="DT116" s="1023"/>
      <c r="DU116" s="1024"/>
      <c r="DV116" s="1026" t="s">
        <v>236</v>
      </c>
      <c r="DW116" s="1027"/>
      <c r="DX116" s="1027"/>
      <c r="DY116" s="1027"/>
      <c r="DZ116" s="1028"/>
    </row>
    <row r="117" spans="1:130" s="226" customFormat="1" ht="26.25" customHeight="1">
      <c r="A117" s="976" t="s">
        <v>191</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435</v>
      </c>
      <c r="Z117" s="958"/>
      <c r="AA117" s="1042">
        <v>3921252</v>
      </c>
      <c r="AB117" s="1043"/>
      <c r="AC117" s="1043"/>
      <c r="AD117" s="1043"/>
      <c r="AE117" s="1044"/>
      <c r="AF117" s="1045">
        <v>4114109</v>
      </c>
      <c r="AG117" s="1043"/>
      <c r="AH117" s="1043"/>
      <c r="AI117" s="1043"/>
      <c r="AJ117" s="1044"/>
      <c r="AK117" s="1045">
        <v>4118722</v>
      </c>
      <c r="AL117" s="1043"/>
      <c r="AM117" s="1043"/>
      <c r="AN117" s="1043"/>
      <c r="AO117" s="1044"/>
      <c r="AP117" s="1046"/>
      <c r="AQ117" s="1047"/>
      <c r="AR117" s="1047"/>
      <c r="AS117" s="1047"/>
      <c r="AT117" s="1048"/>
      <c r="AU117" s="972"/>
      <c r="AV117" s="973"/>
      <c r="AW117" s="973"/>
      <c r="AX117" s="973"/>
      <c r="AY117" s="973"/>
      <c r="AZ117" s="1038" t="s">
        <v>436</v>
      </c>
      <c r="BA117" s="1039"/>
      <c r="BB117" s="1039"/>
      <c r="BC117" s="1039"/>
      <c r="BD117" s="1039"/>
      <c r="BE117" s="1039"/>
      <c r="BF117" s="1039"/>
      <c r="BG117" s="1039"/>
      <c r="BH117" s="1039"/>
      <c r="BI117" s="1039"/>
      <c r="BJ117" s="1039"/>
      <c r="BK117" s="1039"/>
      <c r="BL117" s="1039"/>
      <c r="BM117" s="1039"/>
      <c r="BN117" s="1039"/>
      <c r="BO117" s="1039"/>
      <c r="BP117" s="1040"/>
      <c r="BQ117" s="989" t="s">
        <v>236</v>
      </c>
      <c r="BR117" s="990"/>
      <c r="BS117" s="990"/>
      <c r="BT117" s="990"/>
      <c r="BU117" s="990"/>
      <c r="BV117" s="990" t="s">
        <v>437</v>
      </c>
      <c r="BW117" s="990"/>
      <c r="BX117" s="990"/>
      <c r="BY117" s="990"/>
      <c r="BZ117" s="990"/>
      <c r="CA117" s="990" t="s">
        <v>236</v>
      </c>
      <c r="CB117" s="990"/>
      <c r="CC117" s="990"/>
      <c r="CD117" s="990"/>
      <c r="CE117" s="990"/>
      <c r="CF117" s="984" t="s">
        <v>236</v>
      </c>
      <c r="CG117" s="985"/>
      <c r="CH117" s="985"/>
      <c r="CI117" s="985"/>
      <c r="CJ117" s="985"/>
      <c r="CK117" s="1012"/>
      <c r="CL117" s="1013"/>
      <c r="CM117" s="986" t="s">
        <v>438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236</v>
      </c>
      <c r="DH117" s="1023"/>
      <c r="DI117" s="1023"/>
      <c r="DJ117" s="1023"/>
      <c r="DK117" s="1024"/>
      <c r="DL117" s="1025" t="s">
        <v>236</v>
      </c>
      <c r="DM117" s="1023"/>
      <c r="DN117" s="1023"/>
      <c r="DO117" s="1023"/>
      <c r="DP117" s="1024"/>
      <c r="DQ117" s="1025" t="s">
        <v>236</v>
      </c>
      <c r="DR117" s="1023"/>
      <c r="DS117" s="1023"/>
      <c r="DT117" s="1023"/>
      <c r="DU117" s="1024"/>
      <c r="DV117" s="1026" t="s">
        <v>236</v>
      </c>
      <c r="DW117" s="1027"/>
      <c r="DX117" s="1027"/>
      <c r="DY117" s="1027"/>
      <c r="DZ117" s="1028"/>
    </row>
    <row r="118" spans="1:130" s="226" customFormat="1" ht="26.25" customHeight="1">
      <c r="A118" s="976" t="s">
        <v>408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405</v>
      </c>
      <c r="AB118" s="957"/>
      <c r="AC118" s="957"/>
      <c r="AD118" s="957"/>
      <c r="AE118" s="958"/>
      <c r="AF118" s="956" t="s">
        <v>406</v>
      </c>
      <c r="AG118" s="957"/>
      <c r="AH118" s="957"/>
      <c r="AI118" s="957"/>
      <c r="AJ118" s="958"/>
      <c r="AK118" s="956" t="s">
        <v>295</v>
      </c>
      <c r="AL118" s="957"/>
      <c r="AM118" s="957"/>
      <c r="AN118" s="957"/>
      <c r="AO118" s="958"/>
      <c r="AP118" s="1034" t="s">
        <v>407</v>
      </c>
      <c r="AQ118" s="1035"/>
      <c r="AR118" s="1035"/>
      <c r="AS118" s="1035"/>
      <c r="AT118" s="1036"/>
      <c r="AU118" s="972"/>
      <c r="AV118" s="973"/>
      <c r="AW118" s="973"/>
      <c r="AX118" s="973"/>
      <c r="AY118" s="973"/>
      <c r="AZ118" s="1037" t="s">
        <v>439</v>
      </c>
      <c r="BA118" s="1029"/>
      <c r="BB118" s="1029"/>
      <c r="BC118" s="1029"/>
      <c r="BD118" s="1029"/>
      <c r="BE118" s="1029"/>
      <c r="BF118" s="1029"/>
      <c r="BG118" s="1029"/>
      <c r="BH118" s="1029"/>
      <c r="BI118" s="1029"/>
      <c r="BJ118" s="1029"/>
      <c r="BK118" s="1029"/>
      <c r="BL118" s="1029"/>
      <c r="BM118" s="1029"/>
      <c r="BN118" s="1029"/>
      <c r="BO118" s="1029"/>
      <c r="BP118" s="1030"/>
      <c r="BQ118" s="1063" t="s">
        <v>236</v>
      </c>
      <c r="BR118" s="1064"/>
      <c r="BS118" s="1064"/>
      <c r="BT118" s="1064"/>
      <c r="BU118" s="1064"/>
      <c r="BV118" s="1064" t="s">
        <v>236</v>
      </c>
      <c r="BW118" s="1064"/>
      <c r="BX118" s="1064"/>
      <c r="BY118" s="1064"/>
      <c r="BZ118" s="1064"/>
      <c r="CA118" s="1064" t="s">
        <v>236</v>
      </c>
      <c r="CB118" s="1064"/>
      <c r="CC118" s="1064"/>
      <c r="CD118" s="1064"/>
      <c r="CE118" s="1064"/>
      <c r="CF118" s="984" t="s">
        <v>236</v>
      </c>
      <c r="CG118" s="985"/>
      <c r="CH118" s="985"/>
      <c r="CI118" s="985"/>
      <c r="CJ118" s="985"/>
      <c r="CK118" s="1012"/>
      <c r="CL118" s="1013"/>
      <c r="CM118" s="986" t="s">
        <v>440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415</v>
      </c>
      <c r="DH118" s="1023"/>
      <c r="DI118" s="1023"/>
      <c r="DJ118" s="1023"/>
      <c r="DK118" s="1024"/>
      <c r="DL118" s="1025" t="s">
        <v>236</v>
      </c>
      <c r="DM118" s="1023"/>
      <c r="DN118" s="1023"/>
      <c r="DO118" s="1023"/>
      <c r="DP118" s="1024"/>
      <c r="DQ118" s="1025" t="s">
        <v>441</v>
      </c>
      <c r="DR118" s="1023"/>
      <c r="DS118" s="1023"/>
      <c r="DT118" s="1023"/>
      <c r="DU118" s="1024"/>
      <c r="DV118" s="1026" t="s">
        <v>441</v>
      </c>
      <c r="DW118" s="1027"/>
      <c r="DX118" s="1027"/>
      <c r="DY118" s="1027"/>
      <c r="DZ118" s="1028"/>
    </row>
    <row r="119" spans="1:130" s="226" customFormat="1" ht="26.25" customHeight="1">
      <c r="A119" s="1120" t="s">
        <v>411</v>
      </c>
      <c r="B119" s="1011"/>
      <c r="C119" s="993" t="s">
        <v>412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236</v>
      </c>
      <c r="AB119" s="964"/>
      <c r="AC119" s="964"/>
      <c r="AD119" s="964"/>
      <c r="AE119" s="965"/>
      <c r="AF119" s="966" t="s">
        <v>442</v>
      </c>
      <c r="AG119" s="964"/>
      <c r="AH119" s="964"/>
      <c r="AI119" s="964"/>
      <c r="AJ119" s="965"/>
      <c r="AK119" s="966" t="s">
        <v>441</v>
      </c>
      <c r="AL119" s="964"/>
      <c r="AM119" s="964"/>
      <c r="AN119" s="964"/>
      <c r="AO119" s="965"/>
      <c r="AP119" s="967" t="s">
        <v>236</v>
      </c>
      <c r="AQ119" s="968"/>
      <c r="AR119" s="968"/>
      <c r="AS119" s="968"/>
      <c r="AT119" s="969"/>
      <c r="AU119" s="974"/>
      <c r="AV119" s="975"/>
      <c r="AW119" s="975"/>
      <c r="AX119" s="975"/>
      <c r="AY119" s="975"/>
      <c r="AZ119" s="247" t="s">
        <v>191</v>
      </c>
      <c r="BA119" s="247"/>
      <c r="BB119" s="247"/>
      <c r="BC119" s="247"/>
      <c r="BD119" s="247"/>
      <c r="BE119" s="247"/>
      <c r="BF119" s="247"/>
      <c r="BG119" s="247"/>
      <c r="BH119" s="247"/>
      <c r="BI119" s="247"/>
      <c r="BJ119" s="247"/>
      <c r="BK119" s="247"/>
      <c r="BL119" s="247"/>
      <c r="BM119" s="247"/>
      <c r="BN119" s="247"/>
      <c r="BO119" s="1041" t="s">
        <v>443</v>
      </c>
      <c r="BP119" s="1069"/>
      <c r="BQ119" s="1063">
        <v>47462874</v>
      </c>
      <c r="BR119" s="1064"/>
      <c r="BS119" s="1064"/>
      <c r="BT119" s="1064"/>
      <c r="BU119" s="1064"/>
      <c r="BV119" s="1064">
        <v>47415143</v>
      </c>
      <c r="BW119" s="1064"/>
      <c r="BX119" s="1064"/>
      <c r="BY119" s="1064"/>
      <c r="BZ119" s="1064"/>
      <c r="CA119" s="1064">
        <v>46105130</v>
      </c>
      <c r="CB119" s="1064"/>
      <c r="CC119" s="1064"/>
      <c r="CD119" s="1064"/>
      <c r="CE119" s="1064"/>
      <c r="CF119" s="1065"/>
      <c r="CG119" s="1066"/>
      <c r="CH119" s="1066"/>
      <c r="CI119" s="1066"/>
      <c r="CJ119" s="1067"/>
      <c r="CK119" s="1014"/>
      <c r="CL119" s="1015"/>
      <c r="CM119" s="1037" t="s">
        <v>444</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236</v>
      </c>
      <c r="DH119" s="1050"/>
      <c r="DI119" s="1050"/>
      <c r="DJ119" s="1050"/>
      <c r="DK119" s="1051"/>
      <c r="DL119" s="1049" t="s">
        <v>236</v>
      </c>
      <c r="DM119" s="1050"/>
      <c r="DN119" s="1050"/>
      <c r="DO119" s="1050"/>
      <c r="DP119" s="1051"/>
      <c r="DQ119" s="1049" t="s">
        <v>236</v>
      </c>
      <c r="DR119" s="1050"/>
      <c r="DS119" s="1050"/>
      <c r="DT119" s="1050"/>
      <c r="DU119" s="1051"/>
      <c r="DV119" s="1052" t="s">
        <v>441</v>
      </c>
      <c r="DW119" s="1053"/>
      <c r="DX119" s="1053"/>
      <c r="DY119" s="1053"/>
      <c r="DZ119" s="1054"/>
    </row>
    <row r="120" spans="1:130" s="226" customFormat="1" ht="26.25" customHeight="1">
      <c r="A120" s="1121"/>
      <c r="B120" s="1013"/>
      <c r="C120" s="986" t="s">
        <v>418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236</v>
      </c>
      <c r="AB120" s="1023"/>
      <c r="AC120" s="1023"/>
      <c r="AD120" s="1023"/>
      <c r="AE120" s="1024"/>
      <c r="AF120" s="1025" t="s">
        <v>236</v>
      </c>
      <c r="AG120" s="1023"/>
      <c r="AH120" s="1023"/>
      <c r="AI120" s="1023"/>
      <c r="AJ120" s="1024"/>
      <c r="AK120" s="1025" t="s">
        <v>441</v>
      </c>
      <c r="AL120" s="1023"/>
      <c r="AM120" s="1023"/>
      <c r="AN120" s="1023"/>
      <c r="AO120" s="1024"/>
      <c r="AP120" s="1026" t="s">
        <v>415</v>
      </c>
      <c r="AQ120" s="1027"/>
      <c r="AR120" s="1027"/>
      <c r="AS120" s="1027"/>
      <c r="AT120" s="1028"/>
      <c r="AU120" s="1055" t="s">
        <v>445</v>
      </c>
      <c r="AV120" s="1056"/>
      <c r="AW120" s="1056"/>
      <c r="AX120" s="1056"/>
      <c r="AY120" s="1057"/>
      <c r="AZ120" s="993" t="s">
        <v>446</v>
      </c>
      <c r="BA120" s="961"/>
      <c r="BB120" s="961"/>
      <c r="BC120" s="961"/>
      <c r="BD120" s="961"/>
      <c r="BE120" s="961"/>
      <c r="BF120" s="961"/>
      <c r="BG120" s="961"/>
      <c r="BH120" s="961"/>
      <c r="BI120" s="961"/>
      <c r="BJ120" s="961"/>
      <c r="BK120" s="961"/>
      <c r="BL120" s="961"/>
      <c r="BM120" s="961"/>
      <c r="BN120" s="961"/>
      <c r="BO120" s="961"/>
      <c r="BP120" s="962"/>
      <c r="BQ120" s="994">
        <v>15562478</v>
      </c>
      <c r="BR120" s="995"/>
      <c r="BS120" s="995"/>
      <c r="BT120" s="995"/>
      <c r="BU120" s="995"/>
      <c r="BV120" s="995">
        <v>16480151</v>
      </c>
      <c r="BW120" s="995"/>
      <c r="BX120" s="995"/>
      <c r="BY120" s="995"/>
      <c r="BZ120" s="995"/>
      <c r="CA120" s="995">
        <v>17189084</v>
      </c>
      <c r="CB120" s="995"/>
      <c r="CC120" s="995"/>
      <c r="CD120" s="995"/>
      <c r="CE120" s="995"/>
      <c r="CF120" s="1008">
        <v>132.5</v>
      </c>
      <c r="CG120" s="1009"/>
      <c r="CH120" s="1009"/>
      <c r="CI120" s="1009"/>
      <c r="CJ120" s="1009"/>
      <c r="CK120" s="1070" t="s">
        <v>447</v>
      </c>
      <c r="CL120" s="1071"/>
      <c r="CM120" s="1071"/>
      <c r="CN120" s="1071"/>
      <c r="CO120" s="1072"/>
      <c r="CP120" s="1078" t="s">
        <v>380</v>
      </c>
      <c r="CQ120" s="1079"/>
      <c r="CR120" s="1079"/>
      <c r="CS120" s="1079"/>
      <c r="CT120" s="1079"/>
      <c r="CU120" s="1079"/>
      <c r="CV120" s="1079"/>
      <c r="CW120" s="1079"/>
      <c r="CX120" s="1079"/>
      <c r="CY120" s="1079"/>
      <c r="CZ120" s="1079"/>
      <c r="DA120" s="1079"/>
      <c r="DB120" s="1079"/>
      <c r="DC120" s="1079"/>
      <c r="DD120" s="1079"/>
      <c r="DE120" s="1079"/>
      <c r="DF120" s="1080"/>
      <c r="DG120" s="994">
        <v>11479353</v>
      </c>
      <c r="DH120" s="995"/>
      <c r="DI120" s="995"/>
      <c r="DJ120" s="995"/>
      <c r="DK120" s="995"/>
      <c r="DL120" s="995">
        <v>11517412</v>
      </c>
      <c r="DM120" s="995"/>
      <c r="DN120" s="995"/>
      <c r="DO120" s="995"/>
      <c r="DP120" s="995"/>
      <c r="DQ120" s="995">
        <v>11117039</v>
      </c>
      <c r="DR120" s="995"/>
      <c r="DS120" s="995"/>
      <c r="DT120" s="995"/>
      <c r="DU120" s="995"/>
      <c r="DV120" s="996">
        <v>85.7</v>
      </c>
      <c r="DW120" s="996"/>
      <c r="DX120" s="996"/>
      <c r="DY120" s="996"/>
      <c r="DZ120" s="997"/>
    </row>
    <row r="121" spans="1:130" s="226" customFormat="1" ht="26.25" customHeight="1">
      <c r="A121" s="1121"/>
      <c r="B121" s="1013"/>
      <c r="C121" s="1038" t="s">
        <v>448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236</v>
      </c>
      <c r="AB121" s="1023"/>
      <c r="AC121" s="1023"/>
      <c r="AD121" s="1023"/>
      <c r="AE121" s="1024"/>
      <c r="AF121" s="1025" t="s">
        <v>236</v>
      </c>
      <c r="AG121" s="1023"/>
      <c r="AH121" s="1023"/>
      <c r="AI121" s="1023"/>
      <c r="AJ121" s="1024"/>
      <c r="AK121" s="1025" t="s">
        <v>236</v>
      </c>
      <c r="AL121" s="1023"/>
      <c r="AM121" s="1023"/>
      <c r="AN121" s="1023"/>
      <c r="AO121" s="1024"/>
      <c r="AP121" s="1026" t="s">
        <v>236</v>
      </c>
      <c r="AQ121" s="1027"/>
      <c r="AR121" s="1027"/>
      <c r="AS121" s="1027"/>
      <c r="AT121" s="1028"/>
      <c r="AU121" s="1058"/>
      <c r="AV121" s="1059"/>
      <c r="AW121" s="1059"/>
      <c r="AX121" s="1059"/>
      <c r="AY121" s="1060"/>
      <c r="AZ121" s="986" t="s">
        <v>449</v>
      </c>
      <c r="BA121" s="987"/>
      <c r="BB121" s="987"/>
      <c r="BC121" s="987"/>
      <c r="BD121" s="987"/>
      <c r="BE121" s="987"/>
      <c r="BF121" s="987"/>
      <c r="BG121" s="987"/>
      <c r="BH121" s="987"/>
      <c r="BI121" s="987"/>
      <c r="BJ121" s="987"/>
      <c r="BK121" s="987"/>
      <c r="BL121" s="987"/>
      <c r="BM121" s="987"/>
      <c r="BN121" s="987"/>
      <c r="BO121" s="987"/>
      <c r="BP121" s="988"/>
      <c r="BQ121" s="989">
        <v>171963</v>
      </c>
      <c r="BR121" s="990"/>
      <c r="BS121" s="990"/>
      <c r="BT121" s="990"/>
      <c r="BU121" s="990"/>
      <c r="BV121" s="990">
        <v>316196</v>
      </c>
      <c r="BW121" s="990"/>
      <c r="BX121" s="990"/>
      <c r="BY121" s="990"/>
      <c r="BZ121" s="990"/>
      <c r="CA121" s="990">
        <v>296305</v>
      </c>
      <c r="CB121" s="990"/>
      <c r="CC121" s="990"/>
      <c r="CD121" s="990"/>
      <c r="CE121" s="990"/>
      <c r="CF121" s="984">
        <v>2.2999999999999998</v>
      </c>
      <c r="CG121" s="985"/>
      <c r="CH121" s="985"/>
      <c r="CI121" s="985"/>
      <c r="CJ121" s="985"/>
      <c r="CK121" s="1073"/>
      <c r="CL121" s="1074"/>
      <c r="CM121" s="1074"/>
      <c r="CN121" s="1074"/>
      <c r="CO121" s="1075"/>
      <c r="CP121" s="1083" t="s">
        <v>450</v>
      </c>
      <c r="CQ121" s="1084"/>
      <c r="CR121" s="1084"/>
      <c r="CS121" s="1084"/>
      <c r="CT121" s="1084"/>
      <c r="CU121" s="1084"/>
      <c r="CV121" s="1084"/>
      <c r="CW121" s="1084"/>
      <c r="CX121" s="1084"/>
      <c r="CY121" s="1084"/>
      <c r="CZ121" s="1084"/>
      <c r="DA121" s="1084"/>
      <c r="DB121" s="1084"/>
      <c r="DC121" s="1084"/>
      <c r="DD121" s="1084"/>
      <c r="DE121" s="1084"/>
      <c r="DF121" s="1085"/>
      <c r="DG121" s="989">
        <v>645084</v>
      </c>
      <c r="DH121" s="990"/>
      <c r="DI121" s="990"/>
      <c r="DJ121" s="990"/>
      <c r="DK121" s="990"/>
      <c r="DL121" s="990">
        <v>654586</v>
      </c>
      <c r="DM121" s="990"/>
      <c r="DN121" s="990"/>
      <c r="DO121" s="990"/>
      <c r="DP121" s="990"/>
      <c r="DQ121" s="990">
        <v>755204</v>
      </c>
      <c r="DR121" s="990"/>
      <c r="DS121" s="990"/>
      <c r="DT121" s="990"/>
      <c r="DU121" s="990"/>
      <c r="DV121" s="991">
        <v>5.8</v>
      </c>
      <c r="DW121" s="991"/>
      <c r="DX121" s="991"/>
      <c r="DY121" s="991"/>
      <c r="DZ121" s="992"/>
    </row>
    <row r="122" spans="1:130" s="226" customFormat="1" ht="26.25" customHeight="1">
      <c r="A122" s="1121"/>
      <c r="B122" s="1013"/>
      <c r="C122" s="986" t="s">
        <v>428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442</v>
      </c>
      <c r="AB122" s="1023"/>
      <c r="AC122" s="1023"/>
      <c r="AD122" s="1023"/>
      <c r="AE122" s="1024"/>
      <c r="AF122" s="1025" t="s">
        <v>236</v>
      </c>
      <c r="AG122" s="1023"/>
      <c r="AH122" s="1023"/>
      <c r="AI122" s="1023"/>
      <c r="AJ122" s="1024"/>
      <c r="AK122" s="1025" t="s">
        <v>236</v>
      </c>
      <c r="AL122" s="1023"/>
      <c r="AM122" s="1023"/>
      <c r="AN122" s="1023"/>
      <c r="AO122" s="1024"/>
      <c r="AP122" s="1026" t="s">
        <v>236</v>
      </c>
      <c r="AQ122" s="1027"/>
      <c r="AR122" s="1027"/>
      <c r="AS122" s="1027"/>
      <c r="AT122" s="1028"/>
      <c r="AU122" s="1058"/>
      <c r="AV122" s="1059"/>
      <c r="AW122" s="1059"/>
      <c r="AX122" s="1059"/>
      <c r="AY122" s="1060"/>
      <c r="AZ122" s="1037" t="s">
        <v>451</v>
      </c>
      <c r="BA122" s="1029"/>
      <c r="BB122" s="1029"/>
      <c r="BC122" s="1029"/>
      <c r="BD122" s="1029"/>
      <c r="BE122" s="1029"/>
      <c r="BF122" s="1029"/>
      <c r="BG122" s="1029"/>
      <c r="BH122" s="1029"/>
      <c r="BI122" s="1029"/>
      <c r="BJ122" s="1029"/>
      <c r="BK122" s="1029"/>
      <c r="BL122" s="1029"/>
      <c r="BM122" s="1029"/>
      <c r="BN122" s="1029"/>
      <c r="BO122" s="1029"/>
      <c r="BP122" s="1030"/>
      <c r="BQ122" s="1063">
        <v>32461255</v>
      </c>
      <c r="BR122" s="1064"/>
      <c r="BS122" s="1064"/>
      <c r="BT122" s="1064"/>
      <c r="BU122" s="1064"/>
      <c r="BV122" s="1064">
        <v>33590359</v>
      </c>
      <c r="BW122" s="1064"/>
      <c r="BX122" s="1064"/>
      <c r="BY122" s="1064"/>
      <c r="BZ122" s="1064"/>
      <c r="CA122" s="1064">
        <v>33671736</v>
      </c>
      <c r="CB122" s="1064"/>
      <c r="CC122" s="1064"/>
      <c r="CD122" s="1064"/>
      <c r="CE122" s="1064"/>
      <c r="CF122" s="1081">
        <v>259.60000000000002</v>
      </c>
      <c r="CG122" s="1082"/>
      <c r="CH122" s="1082"/>
      <c r="CI122" s="1082"/>
      <c r="CJ122" s="1082"/>
      <c r="CK122" s="1073"/>
      <c r="CL122" s="1074"/>
      <c r="CM122" s="1074"/>
      <c r="CN122" s="1074"/>
      <c r="CO122" s="1075"/>
      <c r="CP122" s="1083" t="s">
        <v>452</v>
      </c>
      <c r="CQ122" s="1084"/>
      <c r="CR122" s="1084"/>
      <c r="CS122" s="1084"/>
      <c r="CT122" s="1084"/>
      <c r="CU122" s="1084"/>
      <c r="CV122" s="1084"/>
      <c r="CW122" s="1084"/>
      <c r="CX122" s="1084"/>
      <c r="CY122" s="1084"/>
      <c r="CZ122" s="1084"/>
      <c r="DA122" s="1084"/>
      <c r="DB122" s="1084"/>
      <c r="DC122" s="1084"/>
      <c r="DD122" s="1084"/>
      <c r="DE122" s="1084"/>
      <c r="DF122" s="1085"/>
      <c r="DG122" s="989" t="s">
        <v>236</v>
      </c>
      <c r="DH122" s="990"/>
      <c r="DI122" s="990"/>
      <c r="DJ122" s="990"/>
      <c r="DK122" s="990"/>
      <c r="DL122" s="990" t="s">
        <v>236</v>
      </c>
      <c r="DM122" s="990"/>
      <c r="DN122" s="990"/>
      <c r="DO122" s="990"/>
      <c r="DP122" s="990"/>
      <c r="DQ122" s="990" t="s">
        <v>236</v>
      </c>
      <c r="DR122" s="990"/>
      <c r="DS122" s="990"/>
      <c r="DT122" s="990"/>
      <c r="DU122" s="990"/>
      <c r="DV122" s="991" t="s">
        <v>236</v>
      </c>
      <c r="DW122" s="991"/>
      <c r="DX122" s="991"/>
      <c r="DY122" s="991"/>
      <c r="DZ122" s="992"/>
    </row>
    <row r="123" spans="1:130" s="226" customFormat="1" ht="26.25" customHeight="1">
      <c r="A123" s="1121"/>
      <c r="B123" s="1013"/>
      <c r="C123" s="986" t="s">
        <v>434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907</v>
      </c>
      <c r="AB123" s="1023"/>
      <c r="AC123" s="1023"/>
      <c r="AD123" s="1023"/>
      <c r="AE123" s="1024"/>
      <c r="AF123" s="1025" t="s">
        <v>236</v>
      </c>
      <c r="AG123" s="1023"/>
      <c r="AH123" s="1023"/>
      <c r="AI123" s="1023"/>
      <c r="AJ123" s="1024"/>
      <c r="AK123" s="1025" t="s">
        <v>442</v>
      </c>
      <c r="AL123" s="1023"/>
      <c r="AM123" s="1023"/>
      <c r="AN123" s="1023"/>
      <c r="AO123" s="1024"/>
      <c r="AP123" s="1026" t="s">
        <v>437</v>
      </c>
      <c r="AQ123" s="1027"/>
      <c r="AR123" s="1027"/>
      <c r="AS123" s="1027"/>
      <c r="AT123" s="1028"/>
      <c r="AU123" s="1061"/>
      <c r="AV123" s="1062"/>
      <c r="AW123" s="1062"/>
      <c r="AX123" s="1062"/>
      <c r="AY123" s="1062"/>
      <c r="AZ123" s="247" t="s">
        <v>191</v>
      </c>
      <c r="BA123" s="247"/>
      <c r="BB123" s="247"/>
      <c r="BC123" s="247"/>
      <c r="BD123" s="247"/>
      <c r="BE123" s="247"/>
      <c r="BF123" s="247"/>
      <c r="BG123" s="247"/>
      <c r="BH123" s="247"/>
      <c r="BI123" s="247"/>
      <c r="BJ123" s="247"/>
      <c r="BK123" s="247"/>
      <c r="BL123" s="247"/>
      <c r="BM123" s="247"/>
      <c r="BN123" s="247"/>
      <c r="BO123" s="1041" t="s">
        <v>453</v>
      </c>
      <c r="BP123" s="1069"/>
      <c r="BQ123" s="1127">
        <v>48195696</v>
      </c>
      <c r="BR123" s="1128"/>
      <c r="BS123" s="1128"/>
      <c r="BT123" s="1128"/>
      <c r="BU123" s="1128"/>
      <c r="BV123" s="1128">
        <v>50386706</v>
      </c>
      <c r="BW123" s="1128"/>
      <c r="BX123" s="1128"/>
      <c r="BY123" s="1128"/>
      <c r="BZ123" s="1128"/>
      <c r="CA123" s="1128">
        <v>51157125</v>
      </c>
      <c r="CB123" s="1128"/>
      <c r="CC123" s="1128"/>
      <c r="CD123" s="1128"/>
      <c r="CE123" s="1128"/>
      <c r="CF123" s="1065"/>
      <c r="CG123" s="1066"/>
      <c r="CH123" s="1066"/>
      <c r="CI123" s="1066"/>
      <c r="CJ123" s="1067"/>
      <c r="CK123" s="1073"/>
      <c r="CL123" s="1074"/>
      <c r="CM123" s="1074"/>
      <c r="CN123" s="1074"/>
      <c r="CO123" s="1075"/>
      <c r="CP123" s="1083" t="s">
        <v>378</v>
      </c>
      <c r="CQ123" s="1084"/>
      <c r="CR123" s="1084"/>
      <c r="CS123" s="1084"/>
      <c r="CT123" s="1084"/>
      <c r="CU123" s="1084"/>
      <c r="CV123" s="1084"/>
      <c r="CW123" s="1084"/>
      <c r="CX123" s="1084"/>
      <c r="CY123" s="1084"/>
      <c r="CZ123" s="1084"/>
      <c r="DA123" s="1084"/>
      <c r="DB123" s="1084"/>
      <c r="DC123" s="1084"/>
      <c r="DD123" s="1084"/>
      <c r="DE123" s="1084"/>
      <c r="DF123" s="1085"/>
      <c r="DG123" s="1022" t="s">
        <v>236</v>
      </c>
      <c r="DH123" s="1023"/>
      <c r="DI123" s="1023"/>
      <c r="DJ123" s="1023"/>
      <c r="DK123" s="1024"/>
      <c r="DL123" s="1025" t="s">
        <v>441</v>
      </c>
      <c r="DM123" s="1023"/>
      <c r="DN123" s="1023"/>
      <c r="DO123" s="1023"/>
      <c r="DP123" s="1024"/>
      <c r="DQ123" s="1025" t="s">
        <v>236</v>
      </c>
      <c r="DR123" s="1023"/>
      <c r="DS123" s="1023"/>
      <c r="DT123" s="1023"/>
      <c r="DU123" s="1024"/>
      <c r="DV123" s="1026" t="s">
        <v>415</v>
      </c>
      <c r="DW123" s="1027"/>
      <c r="DX123" s="1027"/>
      <c r="DY123" s="1027"/>
      <c r="DZ123" s="1028"/>
    </row>
    <row r="124" spans="1:130" s="226" customFormat="1" ht="26.25" customHeight="1" thickBot="1">
      <c r="A124" s="1121"/>
      <c r="B124" s="1013"/>
      <c r="C124" s="986" t="s">
        <v>438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v>114904</v>
      </c>
      <c r="AB124" s="1023"/>
      <c r="AC124" s="1023"/>
      <c r="AD124" s="1023"/>
      <c r="AE124" s="1024"/>
      <c r="AF124" s="1025">
        <v>154784</v>
      </c>
      <c r="AG124" s="1023"/>
      <c r="AH124" s="1023"/>
      <c r="AI124" s="1023"/>
      <c r="AJ124" s="1024"/>
      <c r="AK124" s="1025">
        <v>168780</v>
      </c>
      <c r="AL124" s="1023"/>
      <c r="AM124" s="1023"/>
      <c r="AN124" s="1023"/>
      <c r="AO124" s="1024"/>
      <c r="AP124" s="1026">
        <v>1.3</v>
      </c>
      <c r="AQ124" s="1027"/>
      <c r="AR124" s="1027"/>
      <c r="AS124" s="1027"/>
      <c r="AT124" s="1028"/>
      <c r="AU124" s="1123" t="s">
        <v>454</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236</v>
      </c>
      <c r="BR124" s="1091"/>
      <c r="BS124" s="1091"/>
      <c r="BT124" s="1091"/>
      <c r="BU124" s="1091"/>
      <c r="BV124" s="1091" t="s">
        <v>236</v>
      </c>
      <c r="BW124" s="1091"/>
      <c r="BX124" s="1091"/>
      <c r="BY124" s="1091"/>
      <c r="BZ124" s="1091"/>
      <c r="CA124" s="1091" t="s">
        <v>437</v>
      </c>
      <c r="CB124" s="1091"/>
      <c r="CC124" s="1091"/>
      <c r="CD124" s="1091"/>
      <c r="CE124" s="1091"/>
      <c r="CF124" s="1092"/>
      <c r="CG124" s="1093"/>
      <c r="CH124" s="1093"/>
      <c r="CI124" s="1093"/>
      <c r="CJ124" s="1094"/>
      <c r="CK124" s="1076"/>
      <c r="CL124" s="1076"/>
      <c r="CM124" s="1076"/>
      <c r="CN124" s="1076"/>
      <c r="CO124" s="1077"/>
      <c r="CP124" s="1083" t="s">
        <v>455</v>
      </c>
      <c r="CQ124" s="1084"/>
      <c r="CR124" s="1084"/>
      <c r="CS124" s="1084"/>
      <c r="CT124" s="1084"/>
      <c r="CU124" s="1084"/>
      <c r="CV124" s="1084"/>
      <c r="CW124" s="1084"/>
      <c r="CX124" s="1084"/>
      <c r="CY124" s="1084"/>
      <c r="CZ124" s="1084"/>
      <c r="DA124" s="1084"/>
      <c r="DB124" s="1084"/>
      <c r="DC124" s="1084"/>
      <c r="DD124" s="1084"/>
      <c r="DE124" s="1084"/>
      <c r="DF124" s="1085"/>
      <c r="DG124" s="1068" t="s">
        <v>236</v>
      </c>
      <c r="DH124" s="1050"/>
      <c r="DI124" s="1050"/>
      <c r="DJ124" s="1050"/>
      <c r="DK124" s="1051"/>
      <c r="DL124" s="1049" t="s">
        <v>236</v>
      </c>
      <c r="DM124" s="1050"/>
      <c r="DN124" s="1050"/>
      <c r="DO124" s="1050"/>
      <c r="DP124" s="1051"/>
      <c r="DQ124" s="1049" t="s">
        <v>236</v>
      </c>
      <c r="DR124" s="1050"/>
      <c r="DS124" s="1050"/>
      <c r="DT124" s="1050"/>
      <c r="DU124" s="1051"/>
      <c r="DV124" s="1052" t="s">
        <v>236</v>
      </c>
      <c r="DW124" s="1053"/>
      <c r="DX124" s="1053"/>
      <c r="DY124" s="1053"/>
      <c r="DZ124" s="1054"/>
    </row>
    <row r="125" spans="1:130" s="226" customFormat="1" ht="26.25" customHeight="1">
      <c r="A125" s="1121"/>
      <c r="B125" s="1013"/>
      <c r="C125" s="986" t="s">
        <v>440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236</v>
      </c>
      <c r="AB125" s="1023"/>
      <c r="AC125" s="1023"/>
      <c r="AD125" s="1023"/>
      <c r="AE125" s="1024"/>
      <c r="AF125" s="1025" t="s">
        <v>236</v>
      </c>
      <c r="AG125" s="1023"/>
      <c r="AH125" s="1023"/>
      <c r="AI125" s="1023"/>
      <c r="AJ125" s="1024"/>
      <c r="AK125" s="1025" t="s">
        <v>236</v>
      </c>
      <c r="AL125" s="1023"/>
      <c r="AM125" s="1023"/>
      <c r="AN125" s="1023"/>
      <c r="AO125" s="1024"/>
      <c r="AP125" s="1026" t="s">
        <v>236</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456</v>
      </c>
      <c r="CL125" s="1071"/>
      <c r="CM125" s="1071"/>
      <c r="CN125" s="1071"/>
      <c r="CO125" s="1072"/>
      <c r="CP125" s="993" t="s">
        <v>457</v>
      </c>
      <c r="CQ125" s="961"/>
      <c r="CR125" s="961"/>
      <c r="CS125" s="961"/>
      <c r="CT125" s="961"/>
      <c r="CU125" s="961"/>
      <c r="CV125" s="961"/>
      <c r="CW125" s="961"/>
      <c r="CX125" s="961"/>
      <c r="CY125" s="961"/>
      <c r="CZ125" s="961"/>
      <c r="DA125" s="961"/>
      <c r="DB125" s="961"/>
      <c r="DC125" s="961"/>
      <c r="DD125" s="961"/>
      <c r="DE125" s="961"/>
      <c r="DF125" s="962"/>
      <c r="DG125" s="994" t="s">
        <v>236</v>
      </c>
      <c r="DH125" s="995"/>
      <c r="DI125" s="995"/>
      <c r="DJ125" s="995"/>
      <c r="DK125" s="995"/>
      <c r="DL125" s="995" t="s">
        <v>236</v>
      </c>
      <c r="DM125" s="995"/>
      <c r="DN125" s="995"/>
      <c r="DO125" s="995"/>
      <c r="DP125" s="995"/>
      <c r="DQ125" s="995" t="s">
        <v>236</v>
      </c>
      <c r="DR125" s="995"/>
      <c r="DS125" s="995"/>
      <c r="DT125" s="995"/>
      <c r="DU125" s="995"/>
      <c r="DV125" s="996" t="s">
        <v>236</v>
      </c>
      <c r="DW125" s="996"/>
      <c r="DX125" s="996"/>
      <c r="DY125" s="996"/>
      <c r="DZ125" s="997"/>
    </row>
    <row r="126" spans="1:130" s="226" customFormat="1" ht="26.25" customHeight="1" thickBot="1">
      <c r="A126" s="1121"/>
      <c r="B126" s="1013"/>
      <c r="C126" s="986" t="s">
        <v>444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236</v>
      </c>
      <c r="AB126" s="1023"/>
      <c r="AC126" s="1023"/>
      <c r="AD126" s="1023"/>
      <c r="AE126" s="1024"/>
      <c r="AF126" s="1025" t="s">
        <v>236</v>
      </c>
      <c r="AG126" s="1023"/>
      <c r="AH126" s="1023"/>
      <c r="AI126" s="1023"/>
      <c r="AJ126" s="1024"/>
      <c r="AK126" s="1025" t="s">
        <v>236</v>
      </c>
      <c r="AL126" s="1023"/>
      <c r="AM126" s="1023"/>
      <c r="AN126" s="1023"/>
      <c r="AO126" s="1024"/>
      <c r="AP126" s="1026" t="s">
        <v>236</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458</v>
      </c>
      <c r="CQ126" s="987"/>
      <c r="CR126" s="987"/>
      <c r="CS126" s="987"/>
      <c r="CT126" s="987"/>
      <c r="CU126" s="987"/>
      <c r="CV126" s="987"/>
      <c r="CW126" s="987"/>
      <c r="CX126" s="987"/>
      <c r="CY126" s="987"/>
      <c r="CZ126" s="987"/>
      <c r="DA126" s="987"/>
      <c r="DB126" s="987"/>
      <c r="DC126" s="987"/>
      <c r="DD126" s="987"/>
      <c r="DE126" s="987"/>
      <c r="DF126" s="988"/>
      <c r="DG126" s="989" t="s">
        <v>236</v>
      </c>
      <c r="DH126" s="990"/>
      <c r="DI126" s="990"/>
      <c r="DJ126" s="990"/>
      <c r="DK126" s="990"/>
      <c r="DL126" s="990" t="s">
        <v>236</v>
      </c>
      <c r="DM126" s="990"/>
      <c r="DN126" s="990"/>
      <c r="DO126" s="990"/>
      <c r="DP126" s="990"/>
      <c r="DQ126" s="990" t="s">
        <v>236</v>
      </c>
      <c r="DR126" s="990"/>
      <c r="DS126" s="990"/>
      <c r="DT126" s="990"/>
      <c r="DU126" s="990"/>
      <c r="DV126" s="991" t="s">
        <v>236</v>
      </c>
      <c r="DW126" s="991"/>
      <c r="DX126" s="991"/>
      <c r="DY126" s="991"/>
      <c r="DZ126" s="992"/>
    </row>
    <row r="127" spans="1:130" s="226" customFormat="1" ht="26.25" customHeight="1">
      <c r="A127" s="1122"/>
      <c r="B127" s="1015"/>
      <c r="C127" s="1037" t="s">
        <v>459</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236</v>
      </c>
      <c r="AB127" s="1023"/>
      <c r="AC127" s="1023"/>
      <c r="AD127" s="1023"/>
      <c r="AE127" s="1024"/>
      <c r="AF127" s="1025" t="s">
        <v>236</v>
      </c>
      <c r="AG127" s="1023"/>
      <c r="AH127" s="1023"/>
      <c r="AI127" s="1023"/>
      <c r="AJ127" s="1024"/>
      <c r="AK127" s="1025" t="s">
        <v>236</v>
      </c>
      <c r="AL127" s="1023"/>
      <c r="AM127" s="1023"/>
      <c r="AN127" s="1023"/>
      <c r="AO127" s="1024"/>
      <c r="AP127" s="1026" t="s">
        <v>236</v>
      </c>
      <c r="AQ127" s="1027"/>
      <c r="AR127" s="1027"/>
      <c r="AS127" s="1027"/>
      <c r="AT127" s="1028"/>
      <c r="AU127" s="228"/>
      <c r="AV127" s="228"/>
      <c r="AW127" s="228"/>
      <c r="AX127" s="1095" t="s">
        <v>460</v>
      </c>
      <c r="AY127" s="1096"/>
      <c r="AZ127" s="1096"/>
      <c r="BA127" s="1096"/>
      <c r="BB127" s="1096"/>
      <c r="BC127" s="1096"/>
      <c r="BD127" s="1096"/>
      <c r="BE127" s="1097"/>
      <c r="BF127" s="1098" t="s">
        <v>461</v>
      </c>
      <c r="BG127" s="1096"/>
      <c r="BH127" s="1096"/>
      <c r="BI127" s="1096"/>
      <c r="BJ127" s="1096"/>
      <c r="BK127" s="1096"/>
      <c r="BL127" s="1097"/>
      <c r="BM127" s="1098" t="s">
        <v>462</v>
      </c>
      <c r="BN127" s="1096"/>
      <c r="BO127" s="1096"/>
      <c r="BP127" s="1096"/>
      <c r="BQ127" s="1096"/>
      <c r="BR127" s="1096"/>
      <c r="BS127" s="1097"/>
      <c r="BT127" s="1098" t="s">
        <v>463</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464</v>
      </c>
      <c r="CQ127" s="987"/>
      <c r="CR127" s="987"/>
      <c r="CS127" s="987"/>
      <c r="CT127" s="987"/>
      <c r="CU127" s="987"/>
      <c r="CV127" s="987"/>
      <c r="CW127" s="987"/>
      <c r="CX127" s="987"/>
      <c r="CY127" s="987"/>
      <c r="CZ127" s="987"/>
      <c r="DA127" s="987"/>
      <c r="DB127" s="987"/>
      <c r="DC127" s="987"/>
      <c r="DD127" s="987"/>
      <c r="DE127" s="987"/>
      <c r="DF127" s="988"/>
      <c r="DG127" s="989" t="s">
        <v>236</v>
      </c>
      <c r="DH127" s="990"/>
      <c r="DI127" s="990"/>
      <c r="DJ127" s="990"/>
      <c r="DK127" s="990"/>
      <c r="DL127" s="990" t="s">
        <v>236</v>
      </c>
      <c r="DM127" s="990"/>
      <c r="DN127" s="990"/>
      <c r="DO127" s="990"/>
      <c r="DP127" s="990"/>
      <c r="DQ127" s="990" t="s">
        <v>236</v>
      </c>
      <c r="DR127" s="990"/>
      <c r="DS127" s="990"/>
      <c r="DT127" s="990"/>
      <c r="DU127" s="990"/>
      <c r="DV127" s="991" t="s">
        <v>236</v>
      </c>
      <c r="DW127" s="991"/>
      <c r="DX127" s="991"/>
      <c r="DY127" s="991"/>
      <c r="DZ127" s="992"/>
    </row>
    <row r="128" spans="1:130" s="226" customFormat="1" ht="26.25" customHeight="1" thickBot="1">
      <c r="A128" s="1105" t="s">
        <v>465</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466</v>
      </c>
      <c r="X128" s="1107"/>
      <c r="Y128" s="1107"/>
      <c r="Z128" s="1108"/>
      <c r="AA128" s="1109">
        <v>19963</v>
      </c>
      <c r="AB128" s="1110"/>
      <c r="AC128" s="1110"/>
      <c r="AD128" s="1110"/>
      <c r="AE128" s="1111"/>
      <c r="AF128" s="1112">
        <v>20084</v>
      </c>
      <c r="AG128" s="1110"/>
      <c r="AH128" s="1110"/>
      <c r="AI128" s="1110"/>
      <c r="AJ128" s="1111"/>
      <c r="AK128" s="1112">
        <v>21967</v>
      </c>
      <c r="AL128" s="1110"/>
      <c r="AM128" s="1110"/>
      <c r="AN128" s="1110"/>
      <c r="AO128" s="1111"/>
      <c r="AP128" s="1113"/>
      <c r="AQ128" s="1114"/>
      <c r="AR128" s="1114"/>
      <c r="AS128" s="1114"/>
      <c r="AT128" s="1115"/>
      <c r="AU128" s="228"/>
      <c r="AV128" s="228"/>
      <c r="AW128" s="228"/>
      <c r="AX128" s="960" t="s">
        <v>467</v>
      </c>
      <c r="AY128" s="961"/>
      <c r="AZ128" s="961"/>
      <c r="BA128" s="961"/>
      <c r="BB128" s="961"/>
      <c r="BC128" s="961"/>
      <c r="BD128" s="961"/>
      <c r="BE128" s="962"/>
      <c r="BF128" s="1116" t="s">
        <v>441</v>
      </c>
      <c r="BG128" s="1117"/>
      <c r="BH128" s="1117"/>
      <c r="BI128" s="1117"/>
      <c r="BJ128" s="1117"/>
      <c r="BK128" s="1117"/>
      <c r="BL128" s="1118"/>
      <c r="BM128" s="1116">
        <v>12.71</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468</v>
      </c>
      <c r="CQ128" s="790"/>
      <c r="CR128" s="790"/>
      <c r="CS128" s="790"/>
      <c r="CT128" s="790"/>
      <c r="CU128" s="790"/>
      <c r="CV128" s="790"/>
      <c r="CW128" s="790"/>
      <c r="CX128" s="790"/>
      <c r="CY128" s="790"/>
      <c r="CZ128" s="790"/>
      <c r="DA128" s="790"/>
      <c r="DB128" s="790"/>
      <c r="DC128" s="790"/>
      <c r="DD128" s="790"/>
      <c r="DE128" s="790"/>
      <c r="DF128" s="1100"/>
      <c r="DG128" s="1101" t="s">
        <v>236</v>
      </c>
      <c r="DH128" s="1102"/>
      <c r="DI128" s="1102"/>
      <c r="DJ128" s="1102"/>
      <c r="DK128" s="1102"/>
      <c r="DL128" s="1102" t="s">
        <v>236</v>
      </c>
      <c r="DM128" s="1102"/>
      <c r="DN128" s="1102"/>
      <c r="DO128" s="1102"/>
      <c r="DP128" s="1102"/>
      <c r="DQ128" s="1102" t="s">
        <v>236</v>
      </c>
      <c r="DR128" s="1102"/>
      <c r="DS128" s="1102"/>
      <c r="DT128" s="1102"/>
      <c r="DU128" s="1102"/>
      <c r="DV128" s="1103" t="s">
        <v>236</v>
      </c>
      <c r="DW128" s="1103"/>
      <c r="DX128" s="1103"/>
      <c r="DY128" s="1103"/>
      <c r="DZ128" s="1104"/>
    </row>
    <row r="129" spans="1:131" s="226" customFormat="1" ht="26.25" customHeight="1">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469</v>
      </c>
      <c r="X129" s="1135"/>
      <c r="Y129" s="1135"/>
      <c r="Z129" s="1136"/>
      <c r="AA129" s="1022">
        <v>14801830</v>
      </c>
      <c r="AB129" s="1023"/>
      <c r="AC129" s="1023"/>
      <c r="AD129" s="1023"/>
      <c r="AE129" s="1024"/>
      <c r="AF129" s="1025">
        <v>15487071</v>
      </c>
      <c r="AG129" s="1023"/>
      <c r="AH129" s="1023"/>
      <c r="AI129" s="1023"/>
      <c r="AJ129" s="1024"/>
      <c r="AK129" s="1025">
        <v>16044647</v>
      </c>
      <c r="AL129" s="1023"/>
      <c r="AM129" s="1023"/>
      <c r="AN129" s="1023"/>
      <c r="AO129" s="1024"/>
      <c r="AP129" s="1137"/>
      <c r="AQ129" s="1138"/>
      <c r="AR129" s="1138"/>
      <c r="AS129" s="1138"/>
      <c r="AT129" s="1139"/>
      <c r="AU129" s="229"/>
      <c r="AV129" s="229"/>
      <c r="AW129" s="229"/>
      <c r="AX129" s="1129" t="s">
        <v>470</v>
      </c>
      <c r="AY129" s="987"/>
      <c r="AZ129" s="987"/>
      <c r="BA129" s="987"/>
      <c r="BB129" s="987"/>
      <c r="BC129" s="987"/>
      <c r="BD129" s="987"/>
      <c r="BE129" s="988"/>
      <c r="BF129" s="1130" t="s">
        <v>236</v>
      </c>
      <c r="BG129" s="1131"/>
      <c r="BH129" s="1131"/>
      <c r="BI129" s="1131"/>
      <c r="BJ129" s="1131"/>
      <c r="BK129" s="1131"/>
      <c r="BL129" s="1132"/>
      <c r="BM129" s="1130">
        <v>17.71</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8" t="s">
        <v>471</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472</v>
      </c>
      <c r="X130" s="1135"/>
      <c r="Y130" s="1135"/>
      <c r="Z130" s="1136"/>
      <c r="AA130" s="1022">
        <v>2627095</v>
      </c>
      <c r="AB130" s="1023"/>
      <c r="AC130" s="1023"/>
      <c r="AD130" s="1023"/>
      <c r="AE130" s="1024"/>
      <c r="AF130" s="1025">
        <v>2931909</v>
      </c>
      <c r="AG130" s="1023"/>
      <c r="AH130" s="1023"/>
      <c r="AI130" s="1023"/>
      <c r="AJ130" s="1024"/>
      <c r="AK130" s="1025">
        <v>3072609</v>
      </c>
      <c r="AL130" s="1023"/>
      <c r="AM130" s="1023"/>
      <c r="AN130" s="1023"/>
      <c r="AO130" s="1024"/>
      <c r="AP130" s="1137"/>
      <c r="AQ130" s="1138"/>
      <c r="AR130" s="1138"/>
      <c r="AS130" s="1138"/>
      <c r="AT130" s="1139"/>
      <c r="AU130" s="229"/>
      <c r="AV130" s="229"/>
      <c r="AW130" s="229"/>
      <c r="AX130" s="1129" t="s">
        <v>473</v>
      </c>
      <c r="AY130" s="987"/>
      <c r="AZ130" s="987"/>
      <c r="BA130" s="987"/>
      <c r="BB130" s="987"/>
      <c r="BC130" s="987"/>
      <c r="BD130" s="987"/>
      <c r="BE130" s="988"/>
      <c r="BF130" s="1165">
        <v>9.1999999999999993</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474</v>
      </c>
      <c r="X131" s="1172"/>
      <c r="Y131" s="1172"/>
      <c r="Z131" s="1173"/>
      <c r="AA131" s="1068">
        <v>12174735</v>
      </c>
      <c r="AB131" s="1050"/>
      <c r="AC131" s="1050"/>
      <c r="AD131" s="1050"/>
      <c r="AE131" s="1051"/>
      <c r="AF131" s="1049">
        <v>12555162</v>
      </c>
      <c r="AG131" s="1050"/>
      <c r="AH131" s="1050"/>
      <c r="AI131" s="1050"/>
      <c r="AJ131" s="1051"/>
      <c r="AK131" s="1049">
        <v>12972038</v>
      </c>
      <c r="AL131" s="1050"/>
      <c r="AM131" s="1050"/>
      <c r="AN131" s="1050"/>
      <c r="AO131" s="1051"/>
      <c r="AP131" s="1174"/>
      <c r="AQ131" s="1175"/>
      <c r="AR131" s="1175"/>
      <c r="AS131" s="1175"/>
      <c r="AT131" s="1176"/>
      <c r="AU131" s="229"/>
      <c r="AV131" s="229"/>
      <c r="AW131" s="229"/>
      <c r="AX131" s="1147" t="s">
        <v>475</v>
      </c>
      <c r="AY131" s="790"/>
      <c r="AZ131" s="790"/>
      <c r="BA131" s="790"/>
      <c r="BB131" s="790"/>
      <c r="BC131" s="790"/>
      <c r="BD131" s="790"/>
      <c r="BE131" s="1100"/>
      <c r="BF131" s="1148" t="s">
        <v>236</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4" t="s">
        <v>476</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477</v>
      </c>
      <c r="W132" s="1158"/>
      <c r="X132" s="1158"/>
      <c r="Y132" s="1158"/>
      <c r="Z132" s="1159"/>
      <c r="AA132" s="1160">
        <v>10.465886940000001</v>
      </c>
      <c r="AB132" s="1161"/>
      <c r="AC132" s="1161"/>
      <c r="AD132" s="1161"/>
      <c r="AE132" s="1162"/>
      <c r="AF132" s="1163">
        <v>9.2560812840000004</v>
      </c>
      <c r="AG132" s="1161"/>
      <c r="AH132" s="1161"/>
      <c r="AI132" s="1161"/>
      <c r="AJ132" s="1162"/>
      <c r="AK132" s="1163">
        <v>7.8950277509999998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478</v>
      </c>
      <c r="W133" s="1141"/>
      <c r="X133" s="1141"/>
      <c r="Y133" s="1141"/>
      <c r="Z133" s="1142"/>
      <c r="AA133" s="1143">
        <v>8.8000000000000007</v>
      </c>
      <c r="AB133" s="1144"/>
      <c r="AC133" s="1144"/>
      <c r="AD133" s="1144"/>
      <c r="AE133" s="1145"/>
      <c r="AF133" s="1143">
        <v>9.4</v>
      </c>
      <c r="AG133" s="1144"/>
      <c r="AH133" s="1144"/>
      <c r="AI133" s="1144"/>
      <c r="AJ133" s="1145"/>
      <c r="AK133" s="1143">
        <v>9.1999999999999993</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0oy4JDFYuOFg6LGAQET7g7gM79L+Bxt4SADKmkiS8WPAC910QWGBr6ipcpXQ0zlivt3Z1/kEhTCnc7QO1ekZLQ==" saltValue="Sg/0fczce7Krh59KSDkH9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479</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2H+GjBaaj6MISeL6uDWDoXXfwmwymepUzWLO0h04pejySMB0bGPDIlhOcCra5QtHSwq72CUdYYH8PsFnNmd9w==" saltValue="uiOh1CuGyep3HPr5aajy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480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481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482</v>
      </c>
      <c r="AP7" s="268"/>
      <c r="AQ7" s="269" t="s">
        <v>483</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484</v>
      </c>
      <c r="AQ8" s="275" t="s">
        <v>485</v>
      </c>
      <c r="AR8" s="276" t="s">
        <v>486</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487</v>
      </c>
      <c r="AL9" s="1181"/>
      <c r="AM9" s="1181"/>
      <c r="AN9" s="1182"/>
      <c r="AO9" s="277">
        <v>4838164</v>
      </c>
      <c r="AP9" s="277">
        <v>94003</v>
      </c>
      <c r="AQ9" s="278">
        <v>85700</v>
      </c>
      <c r="AR9" s="279">
        <v>9.6999999999999993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488</v>
      </c>
      <c r="AL10" s="1181"/>
      <c r="AM10" s="1181"/>
      <c r="AN10" s="1182"/>
      <c r="AO10" s="280">
        <v>555127</v>
      </c>
      <c r="AP10" s="280">
        <v>10786</v>
      </c>
      <c r="AQ10" s="281">
        <v>7424</v>
      </c>
      <c r="AR10" s="282">
        <v>45.3</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489</v>
      </c>
      <c r="AL11" s="1181"/>
      <c r="AM11" s="1181"/>
      <c r="AN11" s="1182"/>
      <c r="AO11" s="280">
        <v>83809</v>
      </c>
      <c r="AP11" s="280">
        <v>1628</v>
      </c>
      <c r="AQ11" s="281">
        <v>1613</v>
      </c>
      <c r="AR11" s="282">
        <v>0.9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490</v>
      </c>
      <c r="AL12" s="1181"/>
      <c r="AM12" s="1181"/>
      <c r="AN12" s="1182"/>
      <c r="AO12" s="280">
        <v>62</v>
      </c>
      <c r="AP12" s="280">
        <v>1</v>
      </c>
      <c r="AQ12" s="281">
        <v>12</v>
      </c>
      <c r="AR12" s="282">
        <v>-91.7</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491</v>
      </c>
      <c r="AL13" s="1181"/>
      <c r="AM13" s="1181"/>
      <c r="AN13" s="1182"/>
      <c r="AO13" s="280">
        <v>274087</v>
      </c>
      <c r="AP13" s="280">
        <v>5325</v>
      </c>
      <c r="AQ13" s="281">
        <v>3153</v>
      </c>
      <c r="AR13" s="282">
        <v>68.900000000000006</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492</v>
      </c>
      <c r="AL14" s="1181"/>
      <c r="AM14" s="1181"/>
      <c r="AN14" s="1182"/>
      <c r="AO14" s="280">
        <v>107000</v>
      </c>
      <c r="AP14" s="280">
        <v>2079</v>
      </c>
      <c r="AQ14" s="281">
        <v>1845</v>
      </c>
      <c r="AR14" s="282">
        <v>12.7</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493</v>
      </c>
      <c r="AL15" s="1184"/>
      <c r="AM15" s="1184"/>
      <c r="AN15" s="1185"/>
      <c r="AO15" s="280">
        <v>-379010</v>
      </c>
      <c r="AP15" s="280">
        <v>-7364</v>
      </c>
      <c r="AQ15" s="281">
        <v>-6635</v>
      </c>
      <c r="AR15" s="282">
        <v>11</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191</v>
      </c>
      <c r="AL16" s="1184"/>
      <c r="AM16" s="1184"/>
      <c r="AN16" s="1185"/>
      <c r="AO16" s="280">
        <v>5479239</v>
      </c>
      <c r="AP16" s="280">
        <v>106459</v>
      </c>
      <c r="AQ16" s="281">
        <v>93111</v>
      </c>
      <c r="AR16" s="282">
        <v>14.3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494</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495</v>
      </c>
      <c r="AP20" s="289" t="s">
        <v>496</v>
      </c>
      <c r="AQ20" s="290" t="s">
        <v>497</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498</v>
      </c>
      <c r="AL21" s="1187"/>
      <c r="AM21" s="1187"/>
      <c r="AN21" s="1188"/>
      <c r="AO21" s="293">
        <v>9.0299999999999994</v>
      </c>
      <c r="AP21" s="294">
        <v>8.58</v>
      </c>
      <c r="AQ21" s="295">
        <v>0.45</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499</v>
      </c>
      <c r="AL22" s="1187"/>
      <c r="AM22" s="1187"/>
      <c r="AN22" s="1188"/>
      <c r="AO22" s="298">
        <v>99.3</v>
      </c>
      <c r="AP22" s="299">
        <v>97.7</v>
      </c>
      <c r="AQ22" s="300">
        <v>1.6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7" t="s">
        <v>500</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c r="A27" s="305"/>
      <c r="AO27" s="258"/>
      <c r="AP27" s="258"/>
      <c r="AQ27" s="258"/>
      <c r="AR27" s="258"/>
      <c r="AS27" s="258"/>
      <c r="AT27" s="258"/>
    </row>
    <row r="28" spans="1:46" ht="17.25">
      <c r="A28" s="259" t="s">
        <v>501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502</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482</v>
      </c>
      <c r="AP30" s="268"/>
      <c r="AQ30" s="269" t="s">
        <v>483</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484</v>
      </c>
      <c r="AQ31" s="275" t="s">
        <v>485</v>
      </c>
      <c r="AR31" s="276" t="s">
        <v>486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503</v>
      </c>
      <c r="AL32" s="1195"/>
      <c r="AM32" s="1195"/>
      <c r="AN32" s="1196"/>
      <c r="AO32" s="308">
        <v>2991146</v>
      </c>
      <c r="AP32" s="308">
        <v>58117</v>
      </c>
      <c r="AQ32" s="309">
        <v>61596</v>
      </c>
      <c r="AR32" s="310">
        <v>-5.6</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504</v>
      </c>
      <c r="AL33" s="1195"/>
      <c r="AM33" s="1195"/>
      <c r="AN33" s="1196"/>
      <c r="AO33" s="308" t="s">
        <v>505</v>
      </c>
      <c r="AP33" s="308" t="s">
        <v>505</v>
      </c>
      <c r="AQ33" s="309" t="s">
        <v>505</v>
      </c>
      <c r="AR33" s="310" t="s">
        <v>505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506</v>
      </c>
      <c r="AL34" s="1195"/>
      <c r="AM34" s="1195"/>
      <c r="AN34" s="1196"/>
      <c r="AO34" s="308" t="s">
        <v>505</v>
      </c>
      <c r="AP34" s="308" t="s">
        <v>505</v>
      </c>
      <c r="AQ34" s="309">
        <v>3</v>
      </c>
      <c r="AR34" s="310" t="s">
        <v>505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507</v>
      </c>
      <c r="AL35" s="1195"/>
      <c r="AM35" s="1195"/>
      <c r="AN35" s="1196"/>
      <c r="AO35" s="308">
        <v>957817</v>
      </c>
      <c r="AP35" s="308">
        <v>18610</v>
      </c>
      <c r="AQ35" s="309">
        <v>14651</v>
      </c>
      <c r="AR35" s="310">
        <v>27</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508</v>
      </c>
      <c r="AL36" s="1195"/>
      <c r="AM36" s="1195"/>
      <c r="AN36" s="1196"/>
      <c r="AO36" s="308">
        <v>979</v>
      </c>
      <c r="AP36" s="308">
        <v>19</v>
      </c>
      <c r="AQ36" s="309">
        <v>1794</v>
      </c>
      <c r="AR36" s="310">
        <v>-98.9</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509</v>
      </c>
      <c r="AL37" s="1195"/>
      <c r="AM37" s="1195"/>
      <c r="AN37" s="1196"/>
      <c r="AO37" s="308">
        <v>168780</v>
      </c>
      <c r="AP37" s="308">
        <v>3279</v>
      </c>
      <c r="AQ37" s="309">
        <v>505</v>
      </c>
      <c r="AR37" s="310">
        <v>549.29999999999995</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510</v>
      </c>
      <c r="AL38" s="1198"/>
      <c r="AM38" s="1198"/>
      <c r="AN38" s="1199"/>
      <c r="AO38" s="311" t="s">
        <v>505</v>
      </c>
      <c r="AP38" s="311" t="s">
        <v>505</v>
      </c>
      <c r="AQ38" s="312">
        <v>1</v>
      </c>
      <c r="AR38" s="300" t="s">
        <v>505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511</v>
      </c>
      <c r="AL39" s="1198"/>
      <c r="AM39" s="1198"/>
      <c r="AN39" s="1199"/>
      <c r="AO39" s="308">
        <v>-21967</v>
      </c>
      <c r="AP39" s="308">
        <v>-427</v>
      </c>
      <c r="AQ39" s="309">
        <v>-3020</v>
      </c>
      <c r="AR39" s="310">
        <v>-85.9</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512</v>
      </c>
      <c r="AL40" s="1195"/>
      <c r="AM40" s="1195"/>
      <c r="AN40" s="1196"/>
      <c r="AO40" s="308">
        <v>-3072609</v>
      </c>
      <c r="AP40" s="308">
        <v>-59699</v>
      </c>
      <c r="AQ40" s="309">
        <v>-54563</v>
      </c>
      <c r="AR40" s="310">
        <v>9.4</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289</v>
      </c>
      <c r="AL41" s="1201"/>
      <c r="AM41" s="1201"/>
      <c r="AN41" s="1202"/>
      <c r="AO41" s="308">
        <v>1024146</v>
      </c>
      <c r="AP41" s="308">
        <v>19899</v>
      </c>
      <c r="AQ41" s="309">
        <v>20967</v>
      </c>
      <c r="AR41" s="310">
        <v>-5.0999999999999996</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513</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514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515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482</v>
      </c>
      <c r="AN49" s="1191" t="s">
        <v>516</v>
      </c>
      <c r="AO49" s="1192"/>
      <c r="AP49" s="1192"/>
      <c r="AQ49" s="1192"/>
      <c r="AR49" s="1193"/>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517</v>
      </c>
      <c r="AO50" s="325" t="s">
        <v>518</v>
      </c>
      <c r="AP50" s="326" t="s">
        <v>519</v>
      </c>
      <c r="AQ50" s="327" t="s">
        <v>520</v>
      </c>
      <c r="AR50" s="328" t="s">
        <v>521</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522</v>
      </c>
      <c r="AL51" s="321"/>
      <c r="AM51" s="329">
        <v>5767122</v>
      </c>
      <c r="AN51" s="330">
        <v>106664</v>
      </c>
      <c r="AO51" s="331">
        <v>9</v>
      </c>
      <c r="AP51" s="332">
        <v>70615</v>
      </c>
      <c r="AQ51" s="333">
        <v>4.9000000000000004</v>
      </c>
      <c r="AR51" s="334">
        <v>4.0999999999999996</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523</v>
      </c>
      <c r="AM52" s="337">
        <v>1814776</v>
      </c>
      <c r="AN52" s="338">
        <v>33565</v>
      </c>
      <c r="AO52" s="339">
        <v>-44.6</v>
      </c>
      <c r="AP52" s="340">
        <v>37382</v>
      </c>
      <c r="AQ52" s="341">
        <v>-1.9</v>
      </c>
      <c r="AR52" s="342">
        <v>-42.7</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524</v>
      </c>
      <c r="AL53" s="321"/>
      <c r="AM53" s="329">
        <v>4377407</v>
      </c>
      <c r="AN53" s="330">
        <v>81798</v>
      </c>
      <c r="AO53" s="331">
        <v>-23.3</v>
      </c>
      <c r="AP53" s="332">
        <v>69185</v>
      </c>
      <c r="AQ53" s="333">
        <v>-2</v>
      </c>
      <c r="AR53" s="334">
        <v>-21.3</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523</v>
      </c>
      <c r="AM54" s="337">
        <v>1704534</v>
      </c>
      <c r="AN54" s="338">
        <v>31852</v>
      </c>
      <c r="AO54" s="339">
        <v>-5.0999999999999996</v>
      </c>
      <c r="AP54" s="340">
        <v>38519</v>
      </c>
      <c r="AQ54" s="341">
        <v>3</v>
      </c>
      <c r="AR54" s="342">
        <v>-8.1</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525</v>
      </c>
      <c r="AL55" s="321"/>
      <c r="AM55" s="329">
        <v>4377397</v>
      </c>
      <c r="AN55" s="330">
        <v>82868</v>
      </c>
      <c r="AO55" s="331">
        <v>1.3</v>
      </c>
      <c r="AP55" s="332">
        <v>70166</v>
      </c>
      <c r="AQ55" s="333">
        <v>1.4</v>
      </c>
      <c r="AR55" s="334">
        <v>-0.1</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523</v>
      </c>
      <c r="AM56" s="337">
        <v>1523187</v>
      </c>
      <c r="AN56" s="338">
        <v>28835</v>
      </c>
      <c r="AO56" s="339">
        <v>-9.5</v>
      </c>
      <c r="AP56" s="340">
        <v>36115</v>
      </c>
      <c r="AQ56" s="341">
        <v>-6.2</v>
      </c>
      <c r="AR56" s="342">
        <v>-3.3</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526</v>
      </c>
      <c r="AL57" s="321"/>
      <c r="AM57" s="329">
        <v>4200140</v>
      </c>
      <c r="AN57" s="330">
        <v>80524</v>
      </c>
      <c r="AO57" s="331">
        <v>-2.8</v>
      </c>
      <c r="AP57" s="332">
        <v>70329</v>
      </c>
      <c r="AQ57" s="333">
        <v>0.2</v>
      </c>
      <c r="AR57" s="334">
        <v>-3</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523</v>
      </c>
      <c r="AM58" s="337">
        <v>2713153</v>
      </c>
      <c r="AN58" s="338">
        <v>52016</v>
      </c>
      <c r="AO58" s="339">
        <v>80.400000000000006</v>
      </c>
      <c r="AP58" s="340">
        <v>39403</v>
      </c>
      <c r="AQ58" s="341">
        <v>9.1</v>
      </c>
      <c r="AR58" s="342">
        <v>71.3</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527</v>
      </c>
      <c r="AL59" s="321"/>
      <c r="AM59" s="329">
        <v>3862389</v>
      </c>
      <c r="AN59" s="330">
        <v>75044</v>
      </c>
      <c r="AO59" s="331">
        <v>-6.8</v>
      </c>
      <c r="AP59" s="332">
        <v>71871</v>
      </c>
      <c r="AQ59" s="333">
        <v>2.2000000000000002</v>
      </c>
      <c r="AR59" s="334">
        <v>-9</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523</v>
      </c>
      <c r="AM60" s="337">
        <v>2858151</v>
      </c>
      <c r="AN60" s="338">
        <v>55533</v>
      </c>
      <c r="AO60" s="339">
        <v>6.8</v>
      </c>
      <c r="AP60" s="340">
        <v>38232</v>
      </c>
      <c r="AQ60" s="341">
        <v>-3</v>
      </c>
      <c r="AR60" s="342">
        <v>9.8000000000000007</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528</v>
      </c>
      <c r="AL61" s="343"/>
      <c r="AM61" s="344">
        <v>4516891</v>
      </c>
      <c r="AN61" s="345">
        <v>85380</v>
      </c>
      <c r="AO61" s="346">
        <v>-4.5</v>
      </c>
      <c r="AP61" s="347">
        <v>70433</v>
      </c>
      <c r="AQ61" s="348">
        <v>1.3</v>
      </c>
      <c r="AR61" s="334">
        <v>-5.8</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523</v>
      </c>
      <c r="AM62" s="337">
        <v>2122760</v>
      </c>
      <c r="AN62" s="338">
        <v>40360</v>
      </c>
      <c r="AO62" s="339">
        <v>5.6</v>
      </c>
      <c r="AP62" s="340">
        <v>37930</v>
      </c>
      <c r="AQ62" s="341">
        <v>0.2</v>
      </c>
      <c r="AR62" s="342">
        <v>5.4</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f5SPROWE6CJUX5Ux6qHIwBCv3hugyUJPiuknOirJk4Jc7GKf2acoIzvv8gkhMzbCAoNf/d53Ra0sKh+XAvnqjw==" saltValue="G87JIl8ceW52LMjr/q1s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530</v>
      </c>
    </row>
    <row r="120" spans="125:125" ht="13.5" hidden="1" customHeight="1"/>
    <row r="121" spans="125:125" ht="13.5" hidden="1" customHeight="1">
      <c r="DU121" s="255"/>
    </row>
  </sheetData>
  <sheetProtection algorithmName="SHA-512" hashValue="vOP3DA/vbfaiDH+K8UpQN9zpFsypE+qe9k98KrxsWjK4EReF8eedmpDO9oxagpDh/+f6g9uHY81htF8a8nfRVw==" saltValue="tbyw/22BfXeewa1OOqB2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531</v>
      </c>
    </row>
  </sheetData>
  <sheetProtection algorithmName="SHA-512" hashValue="shzmWUDO3H1DfsYHETvR2CPNsudTEDu2YKvHD71p1o7ETEjQYv7I3akWfqzedLWhqzbWu8Pp6tYn1K+NNCdNCw==" saltValue="vUGR7tBjhmBIwHmuxbQ6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532</v>
      </c>
      <c r="G46" s="8" t="s">
        <v>533</v>
      </c>
      <c r="H46" s="8" t="s">
        <v>534</v>
      </c>
      <c r="I46" s="8" t="s">
        <v>535</v>
      </c>
      <c r="J46" s="9" t="s">
        <v>536</v>
      </c>
    </row>
    <row r="47" spans="2:10" ht="57.75" customHeight="1">
      <c r="B47" s="10"/>
      <c r="C47" s="1203" t="s">
        <v>3</v>
      </c>
      <c r="D47" s="1203"/>
      <c r="E47" s="1204"/>
      <c r="F47" s="11">
        <v>29.88</v>
      </c>
      <c r="G47" s="12">
        <v>26.71</v>
      </c>
      <c r="H47" s="12">
        <v>27.3</v>
      </c>
      <c r="I47" s="12">
        <v>27.85</v>
      </c>
      <c r="J47" s="13">
        <v>27.02</v>
      </c>
    </row>
    <row r="48" spans="2:10" ht="57.75" customHeight="1">
      <c r="B48" s="14"/>
      <c r="C48" s="1205" t="s">
        <v>4</v>
      </c>
      <c r="D48" s="1205"/>
      <c r="E48" s="1206"/>
      <c r="F48" s="15">
        <v>5.55</v>
      </c>
      <c r="G48" s="16">
        <v>6.68</v>
      </c>
      <c r="H48" s="16">
        <v>6.66</v>
      </c>
      <c r="I48" s="16">
        <v>6.22</v>
      </c>
      <c r="J48" s="17">
        <v>5.97</v>
      </c>
    </row>
    <row r="49" spans="2:10" ht="57.75" customHeight="1" thickBot="1">
      <c r="B49" s="18"/>
      <c r="C49" s="1207" t="s">
        <v>5</v>
      </c>
      <c r="D49" s="1207"/>
      <c r="E49" s="1208"/>
      <c r="F49" s="19">
        <v>2.72</v>
      </c>
      <c r="G49" s="20" t="s">
        <v>537</v>
      </c>
      <c r="H49" s="20">
        <v>3.03</v>
      </c>
      <c r="I49" s="20">
        <v>7.95</v>
      </c>
      <c r="J49" s="21">
        <v>9.35</v>
      </c>
    </row>
    <row r="50" spans="2:10"/>
  </sheetData>
  <sheetProtection algorithmName="SHA-512" hashValue="m4hZgzmFqTqnfv8FQkDNkTS2RcsdxQUiUyCf7m42EJangKMEPgh1mwhk6dxD+VXLLiUeTecHbmf3W1IxZaj7zw==" saltValue="2kgGhWFnWu/UJY2BKrNJ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2023-03-15T06:47:38Z</cp:lastPrinted>
  <dcterms:created xsi:type="dcterms:W3CDTF">2023-02-20T07:13:10Z</dcterms:created>
  <dcterms:modified xsi:type="dcterms:W3CDTF">2023-11-01T01:26:22Z</dcterms:modified>
  <cp:category/>
</cp:coreProperties>
</file>