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2293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<sst xmlns="http://schemas.openxmlformats.org/spreadsheetml/2006/main" count="1166" uniqueCount="623">
  <si>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</si>
  <si>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</si>
  <si>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</si>
  <si>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</si>
  <si>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</si>
  <si>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</si>
  <si>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</si>
  <si>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</si>
  <si>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</si>
  <si>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</si>
  <si>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</si>
  <si>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</si>
  <si>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</si>
  <si>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</si>
  <si>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</si>
  <si>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</si>
  <si>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</si>
  <si>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</si>
  <si>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</si>
  <si>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</si>
  <si>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</si>
  <si>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</si>
  <si>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</si>
  <si>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</si>
  <si>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</si>
  <si>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</si>
  <si>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</si>
  <si>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</si>
  <si>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</si>
  <si>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</si>
  <si>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</si>
  <si>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</si>
  <si>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</si>
  <si>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</si>
  <si>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</si>
  <si>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</si>
  <si>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</si>
  <si>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</si>
  <si>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</si>
  <si>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</si>
  <si>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</si>
  <si>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</si>
  <si>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</si>
  <si>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</si>
  <si>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</si>
  <si>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</si>
  <si>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</si>
  <si>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</si>
  <si>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</si>
  <si>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</si>
  <si>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</si>
  <si>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</si>
  <si>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</si>
  <si>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</si>
  <si>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</si>
  <si>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</si>
  <si>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</si>
  <si>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</si>
  <si>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</si>
  <si>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</si>
  <si>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</si>
  <si>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</si>
  <si>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</si>
  <si>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</si>
  <si>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</si>
  <si>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</si>
  <si>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</si>
  <si>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</si>
  <si>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</si>
  <si>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</si>
  <si>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</si>
  <si>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</si>
  <si>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</si>
  <si>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</si>
  <si>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</si>
  <si>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</si>
  <si>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</si>
  <si>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</si>
  <si>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</si>
  <si>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</si>
  <si>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</si>
  <si>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</si>
  <si>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</si>
  <si>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</si>
  <si>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</si>
  <si>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</si>
  <si>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</si>
  <si>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</si>
  <si>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</si>
  <si>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</si>
  <si>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</si>
  <si>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</si>
  <si>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</si>
  <si>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</si>
  <si>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</si>
  <si>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</si>
  <si>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</si>
  <si>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</si>
  <si>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</si>
  <si>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</si>
  <si>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</si>
  <si>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</si>
  <si>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</si>
  <si>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</si>
  <si>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</si>
  <si>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</si>
  <si>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</si>
  <si>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</si>
  <si>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</si>
  <si>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</si>
  <si>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</si>
  <si>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</si>
  <si>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</si>
  <si>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</si>
  <si>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</si>
  <si>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</si>
  <si>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</si>
  <si>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</si>
  <si>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</si>
  <si>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</si>
  <si>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</si>
  <si>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</si>
  <si>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</si>
  <si>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</si>
  <si>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</si>
  <si>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</si>
  <si>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</si>
  <si>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</si>
  <si>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</si>
  <si>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</si>
  <si>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</si>
  <si>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</si>
  <si>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</si>
  <si>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</si>
  <si>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</si>
  <si>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</si>
  <si>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</si>
  <si>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</si>
  <si>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</si>
  <si>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</si>
  <si>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</si>
  <si>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</si>
  <si>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</si>
  <si>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</si>
  <si>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</si>
  <si>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</si>
  <si>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</si>
  <si>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</si>
  <si>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</si>
  <si>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</si>
  <si>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</si>
  <si>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</si>
  <si>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小竹町立病院事業特別会計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</si>
  <si>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</si>
  <si>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</si>
  <si>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</si>
  <si>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</si>
  <si>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</si>
  <si>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</si>
  <si>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</si>
  <si>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</si>
  <si>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</si>
  <si>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</si>
  <si>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</si>
  <si>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</si>
  <si>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</si>
  <si>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</si>
  <si>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</si>
  <si>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</si>
  <si>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</si>
  <si>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</si>
  <si>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</si>
  <si>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</si>
  <si>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</si>
  <si>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</si>
  <si>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</si>
  <si>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</si>
  <si>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</si>
  <si>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</si>
  <si>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</si>
  <si>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</si>
  <si>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</si>
  <si>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</si>
  <si>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</si>
  <si>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</si>
  <si>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</si>
  <si>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</si>
  <si>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</si>
  <si>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</si>
  <si>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</si>
  <si>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</si>
  <si>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</si>
  <si>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</si>
  <si>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</si>
  <si>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</si>
  <si>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</si>
  <si>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</si>
  <si>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</si>
  <si>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</si>
  <si>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</si>
  <si>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</si>
  <si>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</si>
  <si>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</si>
  <si>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</si>
  <si>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</si>
  <si>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</si>
  <si>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</si>
  <si>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</si>
  <si>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</si>
  <si>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</si>
  <si>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</si>
  <si>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</si>
  <si>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</si>
  <si>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</si>
  <si>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</si>
  <si>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</si>
  <si>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</si>
  <si>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</si>
  <si>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</si>
  <si>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</si>
  <si>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</si>
  <si>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</si>
  <si>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</si>
  <si>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</si>
  <si>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</si>
  <si>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</si>
  <si>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</si>
  <si>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</si>
  <si>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</si>
  <si>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</si>
  <si>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</si>
  <si>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</si>
  <si>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</si>
  <si>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</si>
  <si>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</si>
  <si>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</si>
  <si>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</si>
  <si>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</si>
  <si>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</si>
  <si>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</si>
  <si>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</si>
  <si>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</si>
  <si>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</si>
  <si>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</si>
  <si>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</si>
  <si>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</si>
  <si>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</si>
  <si>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</si>
  <si>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</si>
  <si>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</si>
  <si>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</si>
  <si>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</si>
  <si>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</si>
  <si>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</si>
  <si>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</si>
  <si>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</si>
  <si>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</si>
  <si>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</si>
  <si>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</si>
  <si>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</si>
  <si>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</si>
  <si>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</si>
  <si>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</si>
  <si>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</si>
  <si>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</si>
  <si>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</si>
  <si>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</si>
  <si>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</si>
  <si>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</si>
  <si>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</si>
  <si>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</si>
  <si>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</si>
  <si>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</si>
  <si>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</si>
  <si>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</si>
  <si>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</si>
  <si>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</si>
  <si>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</si>
  <si>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</si>
  <si>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</si>
  <si>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</si>
  <si>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</si>
  <si>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</si>
  <si>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</si>
  <si>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</si>
  <si>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</si>
  <si>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</si>
  <si>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</si>
  <si>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</si>
  <si>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</si>
  <si>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</si>
  <si>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</si>
  <si>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</si>
  <si>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</si>
  <si>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</si>
  <si>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</si>
  <si>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</si>
  <si>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</si>
  <si>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</si>
  <si>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</si>
  <si>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</si>
  <si>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</si>
  <si>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</si>
  <si>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</si>
  <si>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</si>
  <si>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</si>
  <si>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</si>
  <si>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</si>
  <si>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</si>
  <si>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</si>
  <si>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</si>
  <si>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</si>
  <si>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</si>
  <si>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</si>
  <si>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</si>
  <si>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</si>
  <si>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</si>
  <si>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</si>
  <si>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</si>
  <si>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</si>
  <si>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</si>
  <si>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</si>
  <si>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</si>
  <si>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</si>
  <si>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</si>
  <si>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</si>
  <si>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</si>
  <si>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</si>
  <si>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</si>
  <si>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</si>
  <si>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</si>
  <si>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</si>
  <si>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</si>
  <si>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</si>
  <si>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</si>
  <si>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</si>
  <si>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</si>
  <si>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</si>
  <si>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</si>
  <si>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</si>
  <si>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</si>
  <si>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</si>
  <si>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</si>
  <si>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</si>
  <si>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</si>
  <si>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</si>
  <si>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</si>
  <si>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</si>
  <si>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</si>
  <si>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</si>
  <si>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</si>
  <si>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</si>
  <si>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</si>
  <si>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</si>
  <si>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</si>
  <si>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</si>
  <si>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</si>
  <si>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</si>
  <si>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</si>
  <si>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</si>
  <si>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</si>
  <si>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</si>
  <si>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</si>
  <si>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</si>
  <si>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</si>
  <si>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</si>
  <si>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</si>
  <si>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</si>
  <si>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</si>
  <si>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</si>
  <si>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</si>
  <si>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</si>
  <si>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</si>
  <si>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</si>
  <si>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</si>
  <si>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</si>
  <si>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</si>
  <si>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</si>
  <si>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</si>
  <si>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</si>
  <si>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</si>
  <si>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</si>
  <si>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</si>
  <si>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</si>
  <si>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</si>
  <si>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</si>
  <si>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</si>
  <si>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</si>
  <si>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</si>
  <si>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</si>
  <si>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</si>
  <si>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</si>
  <si>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</si>
  <si>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</si>
  <si>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</si>
  <si>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</si>
  <si>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</si>
  <si>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</si>
  <si>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</si>
  <si>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</si>
  <si>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</si>
  <si>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</si>
  <si>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</si>
  <si>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</si>
  <si>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</si>
  <si>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</si>
  <si>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</si>
  <si>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</si>
  <si>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</si>
  <si>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</si>
  <si>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</si>
  <si>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</si>
  <si>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</si>
  <si>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</si>
  <si>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</si>
  <si>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</si>
  <si>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</si>
  <si>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</si>
  <si>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</si>
  <si>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</si>
  <si>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</si>
  <si>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</si>
  <si>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</si>
  <si>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</si>
  <si>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</si>
  <si>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</si>
  <si>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</si>
  <si>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</si>
  <si>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</si>
  <si>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</si>
  <si>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</si>
  <si>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</si>
  <si>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</si>
  <si>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</si>
  <si>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</si>
  <si>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</si>
  <si>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</si>
  <si>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</si>
  <si>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</si>
  <si>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</si>
  <si>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</si>
  <si>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</si>
  <si>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</si>
  <si>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</si>
  <si>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</si>
  <si>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</si>
  <si>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</si>
  <si>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</si>
  <si>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</si>
  <si>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</si>
  <si>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</si>
  <si>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</si>
  <si>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</si>
  <si>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</si>
  <si>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</si>
  <si>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</si>
  <si>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</si>
  <si>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</si>
  <si>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</si>
  <si>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</si>
  <si>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</si>
  <si>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</si>
  <si>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</si>
  <si>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</si>
  <si>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</si>
  <si>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</si>
  <si>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</si>
  <si>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</si>
  <si>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</si>
  <si>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</si>
  <si>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</si>
  <si>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</si>
  <si>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</si>
  <si>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</si>
  <si>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</si>
  <si>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小竹町立病院事業特別会計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</si>
  <si>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</si>
  <si>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小竹町農業集落排水事業特別会計</t>
    <phoneticPr fontId="5"/>
  </si>
  <si>
    <t>(Ｆ)</t>
    <phoneticPr fontId="5"/>
  </si>
  <si>
    <t>小竹町水道事業特別会計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</si>
  <si>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</si>
  <si>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</si>
  <si>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</si>
  <si>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</si>
  <si>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</si>
  <si>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</si>
  <si>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</si>
  <si>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</si>
  <si>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</si>
  <si>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</si>
  <si>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</si>
  <si>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</si>
  <si>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</si>
  <si>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</si>
  <si>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</si>
  <si>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</si>
  <si>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</si>
  <si>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</si>
  <si>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</si>
  <si>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</si>
  <si>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</si>
  <si>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</si>
  <si>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</si>
  <si>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</si>
  <si>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</si>
  <si>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</si>
  <si>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</si>
  <si>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</si>
  <si>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</si>
  <si>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</si>
  <si>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</si>
  <si>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</si>
  <si>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</si>
  <si>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</si>
  <si>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</si>
  <si>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</si>
  <si>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</si>
  <si>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</si>
  <si>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</si>
  <si>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</si>
  <si>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</si>
  <si>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</si>
  <si>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</si>
  <si>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</si>
  <si>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</si>
  <si>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</si>
  <si>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</si>
  <si>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</si>
  <si>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</si>
  <si>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</si>
  <si>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</si>
  <si>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</si>
  <si>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</si>
  <si>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</si>
  <si>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</si>
  <si>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</si>
  <si>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</si>
  <si>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</si>
  <si>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</si>
  <si>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</si>
  <si>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</si>
  <si>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</si>
  <si>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</si>
  <si>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</si>
  <si>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</si>
  <si>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</si>
  <si>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</si>
  <si>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</si>
  <si>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</si>
  <si>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</si>
  <si>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</si>
  <si>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</si>
  <si>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</si>
  <si>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</si>
  <si>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</si>
  <si>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</si>
  <si>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</si>
  <si>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</si>
  <si>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</si>
  <si>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</si>
  <si>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</si>
  <si>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</si>
  <si>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</si>
  <si>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</si>
  <si>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</si>
  <si>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5.45</t>
  </si>
  <si>
    <t>▲ 7.55</t>
  </si>
  <si>
    <t>小竹町立病院事業特別会計</t>
  </si>
  <si>
    <t>▲ 5.43</t>
  </si>
  <si>
    <t>▲ 6.02</t>
  </si>
  <si>
    <t>▲ 5.50</t>
  </si>
  <si>
    <t>▲ 2.99</t>
  </si>
  <si>
    <t>▲ 3.57</t>
  </si>
  <si>
    <t>一般会計</t>
  </si>
  <si>
    <t>小竹町水道事業特別会計</t>
  </si>
  <si>
    <t>小竹町国民健康保険特別会計</t>
  </si>
  <si>
    <t>小竹町後期高齢者医療特別会計</t>
  </si>
  <si>
    <t>小竹町農業集落排水事業特別会計</t>
  </si>
  <si>
    <t>小竹町公共下水道事業特別会計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</si>
  <si>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</si>
  <si>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</si>
  <si>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</si>
  <si>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</si>
  <si>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</si>
  <si>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</si>
  <si>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</si>
  <si>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</si>
  <si>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5"/>
  </si>
  <si>
    <t>福岡県自治会館管理組合</t>
    <rPh sb="0" eb="3">
      <t>フクオカケン</t>
    </rPh>
    <rPh sb="3" eb="5">
      <t>ジチ</t>
    </rPh>
    <rPh sb="5" eb="6">
      <t>カイ</t>
    </rPh>
    <rPh sb="6" eb="7">
      <t>カン</t>
    </rPh>
    <rPh sb="7" eb="9">
      <t>カンリ</t>
    </rPh>
    <rPh sb="9" eb="11">
      <t>クミアイ</t>
    </rPh>
    <phoneticPr fontId="25"/>
  </si>
  <si>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5"/>
  </si>
  <si>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5"/>
  </si>
  <si>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5"/>
  </si>
  <si>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5"/>
  </si>
  <si>
    <t>福岡県自治振興組合（一般会計）</t>
    <rPh sb="0" eb="3">
      <t>フクオカケン</t>
    </rPh>
    <rPh sb="3" eb="5">
      <t>ジチ</t>
    </rPh>
    <rPh sb="5" eb="7">
      <t>シンコウ</t>
    </rPh>
    <rPh sb="7" eb="9">
      <t>クミアイ</t>
    </rPh>
    <rPh sb="10" eb="12">
      <t>イッパン</t>
    </rPh>
    <rPh sb="12" eb="14">
      <t>カイケイ</t>
    </rPh>
    <phoneticPr fontId="25"/>
  </si>
  <si>
    <t>ふくおか県央環境広域施設組合</t>
    <rPh sb="4" eb="6">
      <t>ケンオウ</t>
    </rPh>
    <rPh sb="6" eb="8">
      <t>カンキョウ</t>
    </rPh>
    <rPh sb="8" eb="10">
      <t>コウイキ</t>
    </rPh>
    <rPh sb="10" eb="12">
      <t>シセツ</t>
    </rPh>
    <rPh sb="12" eb="14">
      <t>クミアイ</t>
    </rPh>
    <phoneticPr fontId="25"/>
  </si>
  <si>
    <t>農業用施設整備及び自然環境の保全等に関する基金</t>
    <phoneticPr fontId="2"/>
  </si>
  <si>
    <t>ふるさと応援基金</t>
    <phoneticPr fontId="2"/>
  </si>
  <si>
    <t>小竹町定住促進住宅基金</t>
    <phoneticPr fontId="2"/>
  </si>
  <si>
    <t>災害対策基金</t>
    <phoneticPr fontId="2"/>
  </si>
  <si>
    <t>小竹町土地開発公社</t>
    <rPh sb="0" eb="3">
      <t>コタケマチ</t>
    </rPh>
    <rPh sb="3" eb="5">
      <t>トチ</t>
    </rPh>
    <rPh sb="5" eb="7">
      <t>カイハツ</t>
    </rPh>
    <rPh sb="7" eb="9">
      <t>コウシャ</t>
    </rPh>
    <phoneticPr fontId="2"/>
  </si>
  <si>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</si>
  <si>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</si>
  <si>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</si>
  <si>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</si>
  <si>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</si>
  <si>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</si>
  <si>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〇</t>
    <phoneticPr fontId="2"/>
  </si>
  <si>
    <t>南良津親水公園基金</t>
    <rPh sb="0" eb="3">
      <t>ナラヅ</t>
    </rPh>
    <rPh sb="3" eb="5">
      <t>シンスイ</t>
    </rPh>
    <rPh sb="5" eb="7">
      <t>コウエン</t>
    </rPh>
    <rPh sb="7" eb="9">
      <t>キキン</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</si>
  <si>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</si>
  <si>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</si>
  <si>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20">
      <t>コウブンショカンジギョウトクベツカイケイ</t>
    </rPh>
    <phoneticPr fontId="2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</si>
  <si>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</si>
  <si>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</si>
  <si>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</si>
  <si>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</si>
  <si>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</si>
  <si>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</si>
  <si>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</si>
  <si>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</si>
  <si>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</si>
  <si>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</si>
  <si>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将来負担比率については、類似団体より高い水準で推移している。これは庁舎建設事業に伴う地方債が多額であったことが大きな要因と考えられる。
実質公債費率については年々減少してきており、類似団体より低い状態となっているが、今後、庁舎建設事業による地方債の償還が開始されることにより再び上昇に転じることが予想される。
　新規起債の抑制に努めることにより、両比率の減少を図りたい。</t>
    <phoneticPr fontId="5"/>
  </si>
  <si>
    <t>　将来負担比率については、類似団体より高い水準で推移している。これは庁舎建設事業に伴う地方債が多額であったことが大きな要因と考えられる。
　一方で、有形固定資産減価償却率は昨年と同様に類似団体と比較して低い水準で推移している。これは庁舎の建替えや道路、橋りょうについて順次更新整備を行っていることが要因として挙げられる。</t>
    <rPh sb="13" eb="17">
      <t>ルイジダンタイ</t>
    </rPh>
    <rPh sb="19" eb="20">
      <t>タカ</t>
    </rPh>
    <rPh sb="21" eb="23">
      <t>スイジュン</t>
    </rPh>
    <rPh sb="24" eb="26">
      <t>スイイ</t>
    </rPh>
    <rPh sb="34" eb="40">
      <t>チョウシャケンセツジギョウ</t>
    </rPh>
    <rPh sb="41" eb="42">
      <t>トモナ</t>
    </rPh>
    <rPh sb="43" eb="46">
      <t>チホウサイ</t>
    </rPh>
    <rPh sb="47" eb="49">
      <t>タガク</t>
    </rPh>
    <rPh sb="56" eb="57">
      <t>オオ</t>
    </rPh>
    <rPh sb="59" eb="61">
      <t>ヨウイン</t>
    </rPh>
    <rPh sb="62" eb="63">
      <t>カンガ</t>
    </rPh>
    <rPh sb="70" eb="72">
      <t>イッポウ</t>
    </rPh>
    <rPh sb="74" eb="76">
      <t>ユウケイ</t>
    </rPh>
    <rPh sb="76" eb="80">
      <t>コテイシサン</t>
    </rPh>
    <rPh sb="80" eb="82">
      <t>ゲンカ</t>
    </rPh>
    <rPh sb="82" eb="85">
      <t>ショウキャクリツ</t>
    </rPh>
    <rPh sb="86" eb="88">
      <t>サクネン</t>
    </rPh>
    <rPh sb="89" eb="91">
      <t>ドウヨウ</t>
    </rPh>
    <rPh sb="92" eb="94">
      <t>ルイジ</t>
    </rPh>
    <rPh sb="94" eb="96">
      <t>ダンタイ</t>
    </rPh>
    <rPh sb="97" eb="99">
      <t>ヒカク</t>
    </rPh>
    <rPh sb="101" eb="102">
      <t>ヒク</t>
    </rPh>
    <rPh sb="103" eb="105">
      <t>スイジュン</t>
    </rPh>
    <rPh sb="106" eb="108">
      <t>スイイ</t>
    </rPh>
    <rPh sb="116" eb="118">
      <t>チョウシャ</t>
    </rPh>
    <rPh sb="119" eb="121">
      <t>タテカ</t>
    </rPh>
    <rPh sb="123" eb="125">
      <t>ドウロ</t>
    </rPh>
    <rPh sb="126" eb="127">
      <t>キョウ</t>
    </rPh>
    <rPh sb="134" eb="136">
      <t>ジュンジ</t>
    </rPh>
    <rPh sb="136" eb="140">
      <t>コウシンセイビ</t>
    </rPh>
    <rPh sb="141" eb="142">
      <t>オコナ</t>
    </rPh>
    <rPh sb="149" eb="151">
      <t>ヨウイン</t>
    </rPh>
    <rPh sb="154" eb="155">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</si>
</sst>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87" fontId="34" fillId="0" borderId="138" xfId="12" applyNumberFormat="1" applyFont="1" applyBorder="1" applyAlignment="1" applyProtection="1">
      <alignment horizontal="right" vertical="center" shrinkToFit="1"/>
      <protection locked="0"/>
    </xf>
    <xf numFmtId="187" fontId="34" fillId="0" borderId="191" xfId="12" applyNumberFormat="1" applyFont="1" applyBorder="1" applyAlignment="1" applyProtection="1">
      <alignment horizontal="right" vertical="center" shrinkToFit="1"/>
      <protection locked="0"/>
    </xf>
    <xf numFmtId="18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850E-41F6-80A8-062DDEA39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79132</c:v>
                </c:pt>
                <c:pt idx="1">
                  <c:v>85831</c:v>
                </c:pt>
                <c:pt idx="2">
                  <c:v>71907</c:v>
                </c:pt>
                <c:pt idx="3">
                  <c:v>215638</c:v>
                </c:pt>
                <c:pt idx="4">
                  <c:v>78019</c:v>
                </c:pt>
              </c:numCache>
            </c:numRef>
          </c:val>
          <c:smooth val="0"/>
          <c:extLst xmlns:c16r2="http://schemas.microsoft.com/office/drawing/2015/06/chart">
            <c:ext xmlns:c16="http://schemas.microsoft.com/office/drawing/2014/chart" uri="{C3380CC4-5D6E-409C-BE32-E72D297353CC}">
              <c16:uniqueId val="{00000001-850E-41F6-80A8-062DDEA391A9}"/>
            </c:ext>
          </c:extLst>
        </c:ser>
        <c:dLbls>
          <c:showLegendKey val="0"/>
          <c:showVal val="0"/>
          <c:showCatName val="0"/>
          <c:showSerName val="0"/>
          <c:showPercent val="0"/>
          <c:showBubbleSize val="0"/>
        </c:dLbls>
        <c:marker val="1"/>
        <c:smooth val="0"/>
        <c:axId val="488588208"/>
        <c:axId val="488588592"/>
      </c:lineChart>
      <c:catAx>
        <c:axId val="48858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588592"/>
        <c:crosses val="autoZero"/>
        <c:auto val="1"/>
        <c:lblAlgn val="ctr"/>
        <c:lblOffset val="100"/>
        <c:tickLblSkip val="1"/>
        <c:tickMarkSkip val="1"/>
        <c:noMultiLvlLbl val="0"/>
      </c:catAx>
      <c:valAx>
        <c:axId val="4885885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58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9.73</c:v>
                </c:pt>
                <c:pt idx="1">
                  <c:v>4.3899999999999997</c:v>
                </c:pt>
                <c:pt idx="2">
                  <c:v>5.79</c:v>
                </c:pt>
                <c:pt idx="3">
                  <c:v>2.35</c:v>
                </c:pt>
                <c:pt idx="4">
                  <c:v>4.41</c:v>
                </c:pt>
              </c:numCache>
            </c:numRef>
          </c:val>
          <c:extLst xmlns:c16r2="http://schemas.microsoft.com/office/drawing/2015/06/chart">
            <c:ext xmlns:c16="http://schemas.microsoft.com/office/drawing/2014/chart" uri="{C3380CC4-5D6E-409C-BE32-E72D297353CC}">
              <c16:uniqueId val="{00000000-A83A-47E1-8718-ED0B60FE9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17.940000000000001</c:v>
                </c:pt>
                <c:pt idx="1">
                  <c:v>26.7</c:v>
                </c:pt>
                <c:pt idx="2">
                  <c:v>29.06</c:v>
                </c:pt>
                <c:pt idx="3">
                  <c:v>28.25</c:v>
                </c:pt>
                <c:pt idx="4">
                  <c:v>27.89</c:v>
                </c:pt>
              </c:numCache>
            </c:numRef>
          </c:val>
          <c:extLst xmlns:c16r2="http://schemas.microsoft.com/office/drawing/2015/06/chart">
            <c:ext xmlns:c16="http://schemas.microsoft.com/office/drawing/2014/chart" uri="{C3380CC4-5D6E-409C-BE32-E72D297353CC}">
              <c16:uniqueId val="{00000001-A83A-47E1-8718-ED0B60FE964D}"/>
            </c:ext>
          </c:extLst>
        </c:ser>
        <c:dLbls>
          <c:showLegendKey val="0"/>
          <c:showVal val="0"/>
          <c:showCatName val="0"/>
          <c:showSerName val="0"/>
          <c:showPercent val="0"/>
          <c:showBubbleSize val="0"/>
        </c:dLbls>
        <c:gapWidth val="250"/>
        <c:overlap val="100"/>
        <c:axId val="495714232"/>
        <c:axId val="489063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2.94</c:v>
                </c:pt>
                <c:pt idx="1">
                  <c:v>-5.45</c:v>
                </c:pt>
                <c:pt idx="2">
                  <c:v>1.18</c:v>
                </c:pt>
                <c:pt idx="3">
                  <c:v>-7.55</c:v>
                </c:pt>
                <c:pt idx="4">
                  <c:v>1.91</c:v>
                </c:pt>
              </c:numCache>
            </c:numRef>
          </c:val>
          <c:smooth val="0"/>
          <c:extLst xmlns:c16r2="http://schemas.microsoft.com/office/drawing/2015/06/chart">
            <c:ext xmlns:c16="http://schemas.microsoft.com/office/drawing/2014/chart" uri="{C3380CC4-5D6E-409C-BE32-E72D297353CC}">
              <c16:uniqueId val="{00000002-A83A-47E1-8718-ED0B60FE964D}"/>
            </c:ext>
          </c:extLst>
        </c:ser>
        <c:dLbls>
          <c:showLegendKey val="0"/>
          <c:showVal val="0"/>
          <c:showCatName val="0"/>
          <c:showSerName val="0"/>
          <c:showPercent val="0"/>
          <c:showBubbleSize val="0"/>
        </c:dLbls>
        <c:marker val="1"/>
        <c:smooth val="0"/>
        <c:axId val="495714232"/>
        <c:axId val="489063864"/>
      </c:lineChart>
      <c:catAx>
        <c:axId val="49571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063864"/>
        <c:crosses val="autoZero"/>
        <c:auto val="1"/>
        <c:lblAlgn val="ctr"/>
        <c:lblOffset val="100"/>
        <c:tickLblSkip val="1"/>
        <c:tickMarkSkip val="1"/>
        <c:noMultiLvlLbl val="0"/>
      </c:catAx>
      <c:valAx>
        <c:axId val="48906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71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3F9-4023-BFA3-424C8D422A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3F9-4023-BFA3-424C8D422A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3F9-4023-BFA3-424C8D422AA3}"/>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3F9-4023-BFA3-424C8D422AA3}"/>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3F9-4023-BFA3-424C8D422AA3}"/>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E3F9-4023-BFA3-424C8D422AA3}"/>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1.61</c:v>
                </c:pt>
                <c:pt idx="4">
                  <c:v>#N/A</c:v>
                </c:pt>
                <c:pt idx="5">
                  <c:v>1.19</c:v>
                </c:pt>
                <c:pt idx="6">
                  <c:v>#N/A</c:v>
                </c:pt>
                <c:pt idx="7">
                  <c:v>0.89</c:v>
                </c:pt>
                <c:pt idx="8">
                  <c:v>#N/A</c:v>
                </c:pt>
                <c:pt idx="9">
                  <c:v>2.79</c:v>
                </c:pt>
              </c:numCache>
            </c:numRef>
          </c:val>
          <c:extLst xmlns:c16r2="http://schemas.microsoft.com/office/drawing/2015/06/chart">
            <c:ext xmlns:c16="http://schemas.microsoft.com/office/drawing/2014/chart" uri="{C3380CC4-5D6E-409C-BE32-E72D297353CC}">
              <c16:uniqueId val="{00000006-E3F9-4023-BFA3-424C8D422AA3}"/>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4.95</c:v>
                </c:pt>
                <c:pt idx="2">
                  <c:v>#N/A</c:v>
                </c:pt>
                <c:pt idx="3">
                  <c:v>5.0199999999999996</c:v>
                </c:pt>
                <c:pt idx="4">
                  <c:v>#N/A</c:v>
                </c:pt>
                <c:pt idx="5">
                  <c:v>4.47</c:v>
                </c:pt>
                <c:pt idx="6">
                  <c:v>#N/A</c:v>
                </c:pt>
                <c:pt idx="7">
                  <c:v>4.03</c:v>
                </c:pt>
                <c:pt idx="8">
                  <c:v>#N/A</c:v>
                </c:pt>
                <c:pt idx="9">
                  <c:v>4.4000000000000004</c:v>
                </c:pt>
              </c:numCache>
            </c:numRef>
          </c:val>
          <c:extLst xmlns:c16r2="http://schemas.microsoft.com/office/drawing/2015/06/chart">
            <c:ext xmlns:c16="http://schemas.microsoft.com/office/drawing/2014/chart" uri="{C3380CC4-5D6E-409C-BE32-E72D297353CC}">
              <c16:uniqueId val="{00000007-E3F9-4023-BFA3-424C8D422A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9.73</c:v>
                </c:pt>
                <c:pt idx="2">
                  <c:v>#N/A</c:v>
                </c:pt>
                <c:pt idx="3">
                  <c:v>4.3899999999999997</c:v>
                </c:pt>
                <c:pt idx="4">
                  <c:v>#N/A</c:v>
                </c:pt>
                <c:pt idx="5">
                  <c:v>5.79</c:v>
                </c:pt>
                <c:pt idx="6">
                  <c:v>#N/A</c:v>
                </c:pt>
                <c:pt idx="7">
                  <c:v>2.35</c:v>
                </c:pt>
                <c:pt idx="8">
                  <c:v>#N/A</c:v>
                </c:pt>
                <c:pt idx="9">
                  <c:v>4.41</c:v>
                </c:pt>
              </c:numCache>
            </c:numRef>
          </c:val>
          <c:extLst xmlns:c16r2="http://schemas.microsoft.com/office/drawing/2015/06/chart">
            <c:ext xmlns:c16="http://schemas.microsoft.com/office/drawing/2014/chart" uri="{C3380CC4-5D6E-409C-BE32-E72D297353CC}">
              <c16:uniqueId val="{00000008-E3F9-4023-BFA3-424C8D422AA3}"/>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5.43</c:v>
                </c:pt>
                <c:pt idx="1">
                  <c:v>#N/A</c:v>
                </c:pt>
                <c:pt idx="2">
                  <c:v>6.02</c:v>
                </c:pt>
                <c:pt idx="3">
                  <c:v>#N/A</c:v>
                </c:pt>
                <c:pt idx="4">
                  <c:v>5.5</c:v>
                </c:pt>
                <c:pt idx="5">
                  <c:v>#N/A</c:v>
                </c:pt>
                <c:pt idx="6">
                  <c:v>2.99</c:v>
                </c:pt>
                <c:pt idx="7">
                  <c:v>#N/A</c:v>
                </c:pt>
                <c:pt idx="8">
                  <c:v>3.57</c:v>
                </c:pt>
                <c:pt idx="9">
                  <c:v>#N/A</c:v>
                </c:pt>
              </c:numCache>
            </c:numRef>
          </c:val>
          <c:extLst xmlns:c16r2="http://schemas.microsoft.com/office/drawing/2015/06/chart">
            <c:ext xmlns:c16="http://schemas.microsoft.com/office/drawing/2014/chart" uri="{C3380CC4-5D6E-409C-BE32-E72D297353CC}">
              <c16:uniqueId val="{00000009-E3F9-4023-BFA3-424C8D422AA3}"/>
            </c:ext>
          </c:extLst>
        </c:ser>
        <c:dLbls>
          <c:showLegendKey val="0"/>
          <c:showVal val="0"/>
          <c:showCatName val="0"/>
          <c:showSerName val="0"/>
          <c:showPercent val="0"/>
          <c:showBubbleSize val="0"/>
        </c:dLbls>
        <c:gapWidth val="150"/>
        <c:overlap val="100"/>
        <c:axId val="490260864"/>
        <c:axId val="490261824"/>
      </c:barChart>
      <c:catAx>
        <c:axId val="49026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61824"/>
        <c:crosses val="autoZero"/>
        <c:auto val="1"/>
        <c:lblAlgn val="ctr"/>
        <c:lblOffset val="100"/>
        <c:tickLblSkip val="1"/>
        <c:tickMarkSkip val="1"/>
        <c:noMultiLvlLbl val="0"/>
      </c:catAx>
      <c:valAx>
        <c:axId val="49026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6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430</c:v>
                </c:pt>
                <c:pt idx="5">
                  <c:v>413</c:v>
                </c:pt>
                <c:pt idx="8">
                  <c:v>414</c:v>
                </c:pt>
                <c:pt idx="11">
                  <c:v>417</c:v>
                </c:pt>
                <c:pt idx="14">
                  <c:v>414</c:v>
                </c:pt>
              </c:numCache>
            </c:numRef>
          </c:val>
          <c:extLst xmlns:c16r2="http://schemas.microsoft.com/office/drawing/2015/06/chart">
            <c:ext xmlns:c16="http://schemas.microsoft.com/office/drawing/2014/chart" uri="{C3380CC4-5D6E-409C-BE32-E72D297353CC}">
              <c16:uniqueId val="{00000000-BACB-4EC0-A9B3-873EDED839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CB-4EC0-A9B3-873EDED839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ACB-4EC0-A9B3-873EDED839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68</c:v>
                </c:pt>
                <c:pt idx="6">
                  <c:v>41</c:v>
                </c:pt>
                <c:pt idx="9">
                  <c:v>33</c:v>
                </c:pt>
                <c:pt idx="12">
                  <c:v>20</c:v>
                </c:pt>
              </c:numCache>
            </c:numRef>
          </c:val>
          <c:extLst xmlns:c16r2="http://schemas.microsoft.com/office/drawing/2015/06/chart">
            <c:ext xmlns:c16="http://schemas.microsoft.com/office/drawing/2014/chart" uri="{C3380CC4-5D6E-409C-BE32-E72D297353CC}">
              <c16:uniqueId val="{00000003-BACB-4EC0-A9B3-873EDED839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70</c:v>
                </c:pt>
                <c:pt idx="6">
                  <c:v>72</c:v>
                </c:pt>
                <c:pt idx="9">
                  <c:v>77</c:v>
                </c:pt>
                <c:pt idx="12">
                  <c:v>78</c:v>
                </c:pt>
              </c:numCache>
            </c:numRef>
          </c:val>
          <c:extLst xmlns:c16r2="http://schemas.microsoft.com/office/drawing/2015/06/chart">
            <c:ext xmlns:c16="http://schemas.microsoft.com/office/drawing/2014/chart" uri="{C3380CC4-5D6E-409C-BE32-E72D297353CC}">
              <c16:uniqueId val="{00000004-BACB-4EC0-A9B3-873EDED839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CB-4EC0-A9B3-873EDED839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CB-4EC0-A9B3-873EDED839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544</c:v>
                </c:pt>
                <c:pt idx="3">
                  <c:v>507</c:v>
                </c:pt>
                <c:pt idx="6">
                  <c:v>513</c:v>
                </c:pt>
                <c:pt idx="9">
                  <c:v>504</c:v>
                </c:pt>
                <c:pt idx="12">
                  <c:v>494</c:v>
                </c:pt>
              </c:numCache>
            </c:numRef>
          </c:val>
          <c:extLst xmlns:c16r2="http://schemas.microsoft.com/office/drawing/2015/06/chart">
            <c:ext xmlns:c16="http://schemas.microsoft.com/office/drawing/2014/chart" uri="{C3380CC4-5D6E-409C-BE32-E72D297353CC}">
              <c16:uniqueId val="{00000007-BACB-4EC0-A9B3-873EDED839B6}"/>
            </c:ext>
          </c:extLst>
        </c:ser>
        <c:dLbls>
          <c:showLegendKey val="0"/>
          <c:showVal val="0"/>
          <c:showCatName val="0"/>
          <c:showSerName val="0"/>
          <c:showPercent val="0"/>
          <c:showBubbleSize val="0"/>
        </c:dLbls>
        <c:gapWidth val="100"/>
        <c:overlap val="100"/>
        <c:axId val="399347352"/>
        <c:axId val="48903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232</c:v>
                </c:pt>
                <c:pt idx="5">
                  <c:v>#N/A</c:v>
                </c:pt>
                <c:pt idx="6">
                  <c:v>#N/A</c:v>
                </c:pt>
                <c:pt idx="7">
                  <c:v>212</c:v>
                </c:pt>
                <c:pt idx="8">
                  <c:v>#N/A</c:v>
                </c:pt>
                <c:pt idx="9">
                  <c:v>#N/A</c:v>
                </c:pt>
                <c:pt idx="10">
                  <c:v>197</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BACB-4EC0-A9B3-873EDED839B6}"/>
            </c:ext>
          </c:extLst>
        </c:ser>
        <c:dLbls>
          <c:showLegendKey val="0"/>
          <c:showVal val="0"/>
          <c:showCatName val="0"/>
          <c:showSerName val="0"/>
          <c:showPercent val="0"/>
          <c:showBubbleSize val="0"/>
        </c:dLbls>
        <c:marker val="1"/>
        <c:smooth val="0"/>
        <c:axId val="399347352"/>
        <c:axId val="489035472"/>
      </c:lineChart>
      <c:catAx>
        <c:axId val="39934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35472"/>
        <c:crosses val="autoZero"/>
        <c:auto val="1"/>
        <c:lblAlgn val="ctr"/>
        <c:lblOffset val="100"/>
        <c:tickLblSkip val="1"/>
        <c:tickMarkSkip val="1"/>
        <c:noMultiLvlLbl val="0"/>
      </c:catAx>
      <c:valAx>
        <c:axId val="48903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4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4285</c:v>
                </c:pt>
                <c:pt idx="5">
                  <c:v>4137</c:v>
                </c:pt>
                <c:pt idx="8">
                  <c:v>4274</c:v>
                </c:pt>
                <c:pt idx="11">
                  <c:v>4574</c:v>
                </c:pt>
                <c:pt idx="14">
                  <c:v>4617</c:v>
                </c:pt>
              </c:numCache>
            </c:numRef>
          </c:val>
          <c:extLst xmlns:c16r2="http://schemas.microsoft.com/office/drawing/2015/06/chart">
            <c:ext xmlns:c16="http://schemas.microsoft.com/office/drawing/2014/chart" uri="{C3380CC4-5D6E-409C-BE32-E72D297353CC}">
              <c16:uniqueId val="{00000000-C91F-4B90-AD46-11E3C42B8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12</c:v>
                </c:pt>
                <c:pt idx="8">
                  <c:v>11</c:v>
                </c:pt>
                <c:pt idx="11">
                  <c:v>8</c:v>
                </c:pt>
                <c:pt idx="14">
                  <c:v>9</c:v>
                </c:pt>
              </c:numCache>
            </c:numRef>
          </c:val>
          <c:extLst xmlns:c16r2="http://schemas.microsoft.com/office/drawing/2015/06/chart">
            <c:ext xmlns:c16="http://schemas.microsoft.com/office/drawing/2014/chart" uri="{C3380CC4-5D6E-409C-BE32-E72D297353CC}">
              <c16:uniqueId val="{00000001-C91F-4B90-AD46-11E3C42B8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1259</c:v>
                </c:pt>
                <c:pt idx="5">
                  <c:v>1499</c:v>
                </c:pt>
                <c:pt idx="8">
                  <c:v>1520</c:v>
                </c:pt>
                <c:pt idx="11">
                  <c:v>1432</c:v>
                </c:pt>
                <c:pt idx="14">
                  <c:v>1454</c:v>
                </c:pt>
              </c:numCache>
            </c:numRef>
          </c:val>
          <c:extLst xmlns:c16r2="http://schemas.microsoft.com/office/drawing/2015/06/chart">
            <c:ext xmlns:c16="http://schemas.microsoft.com/office/drawing/2014/chart" uri="{C3380CC4-5D6E-409C-BE32-E72D297353CC}">
              <c16:uniqueId val="{00000002-C91F-4B90-AD46-11E3C42B8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1F-4B90-AD46-11E3C42B8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1F-4B90-AD46-11E3C42B8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1F-4B90-AD46-11E3C42B8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622</c:v>
                </c:pt>
                <c:pt idx="3">
                  <c:v>673</c:v>
                </c:pt>
                <c:pt idx="6">
                  <c:v>618</c:v>
                </c:pt>
                <c:pt idx="9">
                  <c:v>575</c:v>
                </c:pt>
                <c:pt idx="12">
                  <c:v>560</c:v>
                </c:pt>
              </c:numCache>
            </c:numRef>
          </c:val>
          <c:extLst xmlns:c16r2="http://schemas.microsoft.com/office/drawing/2015/06/chart">
            <c:ext xmlns:c16="http://schemas.microsoft.com/office/drawing/2014/chart" uri="{C3380CC4-5D6E-409C-BE32-E72D297353CC}">
              <c16:uniqueId val="{00000006-C91F-4B90-AD46-11E3C42B8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155</c:v>
                </c:pt>
                <c:pt idx="3">
                  <c:v>99</c:v>
                </c:pt>
                <c:pt idx="6">
                  <c:v>60</c:v>
                </c:pt>
                <c:pt idx="9">
                  <c:v>28</c:v>
                </c:pt>
                <c:pt idx="12">
                  <c:v>8</c:v>
                </c:pt>
              </c:numCache>
            </c:numRef>
          </c:val>
          <c:extLst xmlns:c16r2="http://schemas.microsoft.com/office/drawing/2015/06/chart">
            <c:ext xmlns:c16="http://schemas.microsoft.com/office/drawing/2014/chart" uri="{C3380CC4-5D6E-409C-BE32-E72D297353CC}">
              <c16:uniqueId val="{00000007-C91F-4B90-AD46-11E3C42B8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1364</c:v>
                </c:pt>
                <c:pt idx="3">
                  <c:v>1447</c:v>
                </c:pt>
                <c:pt idx="6">
                  <c:v>1566</c:v>
                </c:pt>
                <c:pt idx="9">
                  <c:v>1659</c:v>
                </c:pt>
                <c:pt idx="12">
                  <c:v>1836</c:v>
                </c:pt>
              </c:numCache>
            </c:numRef>
          </c:val>
          <c:extLst xmlns:c16r2="http://schemas.microsoft.com/office/drawing/2015/06/chart">
            <c:ext xmlns:c16="http://schemas.microsoft.com/office/drawing/2014/chart" uri="{C3380CC4-5D6E-409C-BE32-E72D297353CC}">
              <c16:uniqueId val="{00000008-C91F-4B90-AD46-11E3C42B8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250</c:v>
                </c:pt>
                <c:pt idx="6">
                  <c:v>1373</c:v>
                </c:pt>
                <c:pt idx="9">
                  <c:v>187</c:v>
                </c:pt>
                <c:pt idx="12">
                  <c:v>128</c:v>
                </c:pt>
              </c:numCache>
            </c:numRef>
          </c:val>
          <c:extLst xmlns:c16r2="http://schemas.microsoft.com/office/drawing/2015/06/chart">
            <c:ext xmlns:c16="http://schemas.microsoft.com/office/drawing/2014/chart" uri="{C3380CC4-5D6E-409C-BE32-E72D297353CC}">
              <c16:uniqueId val="{00000009-C91F-4B90-AD46-11E3C42B8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4882</c:v>
                </c:pt>
                <c:pt idx="3">
                  <c:v>4946</c:v>
                </c:pt>
                <c:pt idx="6">
                  <c:v>4947</c:v>
                </c:pt>
                <c:pt idx="9">
                  <c:v>5948</c:v>
                </c:pt>
                <c:pt idx="12">
                  <c:v>5949</c:v>
                </c:pt>
              </c:numCache>
            </c:numRef>
          </c:val>
          <c:extLst xmlns:c16r2="http://schemas.microsoft.com/office/drawing/2015/06/chart">
            <c:ext xmlns:c16="http://schemas.microsoft.com/office/drawing/2014/chart" uri="{C3380CC4-5D6E-409C-BE32-E72D297353CC}">
              <c16:uniqueId val="{0000000A-C91F-4B90-AD46-11E3C42B8C73}"/>
            </c:ext>
          </c:extLst>
        </c:ser>
        <c:dLbls>
          <c:showLegendKey val="0"/>
          <c:showVal val="0"/>
          <c:showCatName val="0"/>
          <c:showSerName val="0"/>
          <c:showPercent val="0"/>
          <c:showBubbleSize val="0"/>
        </c:dLbls>
        <c:gapWidth val="100"/>
        <c:overlap val="100"/>
        <c:axId val="496151832"/>
        <c:axId val="496152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1720</c:v>
                </c:pt>
                <c:pt idx="2">
                  <c:v>#N/A</c:v>
                </c:pt>
                <c:pt idx="3">
                  <c:v>#N/A</c:v>
                </c:pt>
                <c:pt idx="4">
                  <c:v>1767</c:v>
                </c:pt>
                <c:pt idx="5">
                  <c:v>#N/A</c:v>
                </c:pt>
                <c:pt idx="6">
                  <c:v>#N/A</c:v>
                </c:pt>
                <c:pt idx="7">
                  <c:v>2759</c:v>
                </c:pt>
                <c:pt idx="8">
                  <c:v>#N/A</c:v>
                </c:pt>
                <c:pt idx="9">
                  <c:v>#N/A</c:v>
                </c:pt>
                <c:pt idx="10">
                  <c:v>2383</c:v>
                </c:pt>
                <c:pt idx="11">
                  <c:v>#N/A</c:v>
                </c:pt>
                <c:pt idx="12">
                  <c:v>#N/A</c:v>
                </c:pt>
                <c:pt idx="13">
                  <c:v>2400</c:v>
                </c:pt>
                <c:pt idx="14">
                  <c:v>#N/A</c:v>
                </c:pt>
              </c:numCache>
            </c:numRef>
          </c:val>
          <c:smooth val="0"/>
          <c:extLst xmlns:c16r2="http://schemas.microsoft.com/office/drawing/2015/06/chart">
            <c:ext xmlns:c16="http://schemas.microsoft.com/office/drawing/2014/chart" uri="{C3380CC4-5D6E-409C-BE32-E72D297353CC}">
              <c16:uniqueId val="{0000000B-C91F-4B90-AD46-11E3C42B8C73}"/>
            </c:ext>
          </c:extLst>
        </c:ser>
        <c:dLbls>
          <c:showLegendKey val="0"/>
          <c:showVal val="0"/>
          <c:showCatName val="0"/>
          <c:showSerName val="0"/>
          <c:showPercent val="0"/>
          <c:showBubbleSize val="0"/>
        </c:dLbls>
        <c:marker val="1"/>
        <c:smooth val="0"/>
        <c:axId val="496151832"/>
        <c:axId val="496152216"/>
      </c:lineChart>
      <c:catAx>
        <c:axId val="49615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152216"/>
        <c:crosses val="autoZero"/>
        <c:auto val="1"/>
        <c:lblAlgn val="ctr"/>
        <c:lblOffset val="100"/>
        <c:tickLblSkip val="1"/>
        <c:tickMarkSkip val="1"/>
        <c:noMultiLvlLbl val="0"/>
      </c:catAx>
      <c:valAx>
        <c:axId val="49615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15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783</c:v>
                </c:pt>
                <c:pt idx="1">
                  <c:v>754</c:v>
                </c:pt>
                <c:pt idx="2">
                  <c:v>779</c:v>
                </c:pt>
              </c:numCache>
            </c:numRef>
          </c:val>
          <c:extLst xmlns:c16r2="http://schemas.microsoft.com/office/drawing/2015/06/chart">
            <c:ext xmlns:c16="http://schemas.microsoft.com/office/drawing/2014/chart" uri="{C3380CC4-5D6E-409C-BE32-E72D297353CC}">
              <c16:uniqueId val="{00000000-A194-4557-8204-340460A232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194-4557-8204-340460A232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704</c:v>
                </c:pt>
                <c:pt idx="1">
                  <c:v>642</c:v>
                </c:pt>
                <c:pt idx="2">
                  <c:v>640</c:v>
                </c:pt>
              </c:numCache>
            </c:numRef>
          </c:val>
          <c:extLst xmlns:c16r2="http://schemas.microsoft.com/office/drawing/2015/06/chart">
            <c:ext xmlns:c16="http://schemas.microsoft.com/office/drawing/2014/chart" uri="{C3380CC4-5D6E-409C-BE32-E72D297353CC}">
              <c16:uniqueId val="{00000002-A194-4557-8204-340460A232BD}"/>
            </c:ext>
          </c:extLst>
        </c:ser>
        <c:dLbls>
          <c:showLegendKey val="0"/>
          <c:showVal val="0"/>
          <c:showCatName val="0"/>
          <c:showSerName val="0"/>
          <c:showPercent val="0"/>
          <c:showBubbleSize val="0"/>
        </c:dLbls>
        <c:gapWidth val="120"/>
        <c:overlap val="100"/>
        <c:axId val="488999024"/>
        <c:axId val="488999408"/>
      </c:barChart>
      <c:catAx>
        <c:axId val="48899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999408"/>
        <c:crosses val="autoZero"/>
        <c:auto val="1"/>
        <c:lblAlgn val="ctr"/>
        <c:lblOffset val="100"/>
        <c:tickLblSkip val="1"/>
        <c:tickMarkSkip val="1"/>
        <c:noMultiLvlLbl val="0"/>
      </c:catAx>
      <c:valAx>
        <c:axId val="488999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99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19-4C5D-BDAE-F4E23CBD7F2D}"/>
                </c:ext>
                <c:ext xmlns:c15="http://schemas.microsoft.com/office/drawing/2012/chart" uri="{CE6537A1-D6FC-4f65-9D91-7224C49458BB}">
                  <c15:dlblFieldTable>
                    <c15:dlblFTEntry>
                      <c15:txfldGUID>{EBB86AF6-B537-4EA7-B3CF-BD9DD84D7B79}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19-4C5D-BDAE-F4E23CBD7F2D}"/>
                </c:ext>
                <c:ext xmlns:c15="http://schemas.microsoft.com/office/drawing/2012/chart" uri="{CE6537A1-D6FC-4f65-9D91-7224C49458BB}">
                  <c15:dlblFieldTable>
                    <c15:dlblFTEntry>
                      <c15:txfldGUID>{95177AEF-EC56-46D4-8291-A0ACCCCC3D7F}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19-4C5D-BDAE-F4E23CBD7F2D}"/>
                </c:ext>
                <c:ext xmlns:c15="http://schemas.microsoft.com/office/drawing/2012/chart" uri="{CE6537A1-D6FC-4f65-9D91-7224C49458BB}">
                  <c15:dlblFieldTable>
                    <c15:dlblFTEntry>
                      <c15:txfldGUID>{B088B809-3280-452E-8654-A6910C9D8E55}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19-4C5D-BDAE-F4E23CBD7F2D}"/>
                </c:ext>
                <c:ext xmlns:c15="http://schemas.microsoft.com/office/drawing/2012/chart" uri="{CE6537A1-D6FC-4f65-9D91-7224C49458BB}">
                  <c15:dlblFieldTable>
                    <c15:dlblFTEntry>
                      <c15:txfldGUID>{40B7F090-8A80-48E3-A292-1DA5D642C831}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19-4C5D-BDAE-F4E23CBD7F2D}"/>
                </c:ext>
                <c:ext xmlns:c15="http://schemas.microsoft.com/office/drawing/2012/chart" uri="{CE6537A1-D6FC-4f65-9D91-7224C49458BB}">
                  <c15:dlblFieldTable>
                    <c15:dlblFTEntry>
                      <c15:txfldGUID>{1FFFA6BF-DD50-4A40-842A-0B991049F793}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19-4C5D-BDAE-F4E23CBD7F2D}"/>
                </c:ext>
                <c:ext xmlns:c15="http://schemas.microsoft.com/office/drawing/2012/chart" uri="{CE6537A1-D6FC-4f65-9D91-7224C49458BB}">
                  <c15:dlblFieldTable>
                    <c15:dlblFTEntry>
                      <c15:txfldGUID>{58A13535-0F8A-45C2-9C87-7C0D4740A2C3}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19-4C5D-BDAE-F4E23CBD7F2D}"/>
                </c:ext>
                <c:ext xmlns:c15="http://schemas.microsoft.com/office/drawing/2012/chart" uri="{CE6537A1-D6FC-4f65-9D91-7224C49458BB}">
                  <c15:dlblFieldTable>
                    <c15:dlblFTEntry>
                      <c15:txfldGUID>{ADE61D7E-583A-42BC-820B-15CE664FFA8C}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19-4C5D-BDAE-F4E23CBD7F2D}"/>
                </c:ext>
                <c:ext xmlns:c15="http://schemas.microsoft.com/office/drawing/2012/chart" uri="{CE6537A1-D6FC-4f65-9D91-7224C49458BB}">
                  <c15:dlblFieldTable>
                    <c15:dlblFTEntry>
                      <c15:txfldGUID>{8450F8DB-07D5-4F84-9256-ABA19F72C955}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19-4C5D-BDAE-F4E23CBD7F2D}"/>
                </c:ext>
                <c:ext xmlns:c15="http://schemas.microsoft.com/office/drawing/2012/chart" uri="{CE6537A1-D6FC-4f65-9D91-7224C49458BB}">
                  <c15:dlblFieldTable>
                    <c15:dlblFTEntry>
                      <c15:txfldGUID>{672F2C44-8EED-4E56-BB6F-20002EA940CC}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52</c:v>
                </c:pt>
                <c:pt idx="16">
                  <c:v>53.5</c:v>
                </c:pt>
                <c:pt idx="24">
                  <c:v>53.5</c:v>
                </c:pt>
                <c:pt idx="32">
                  <c:v>55.8</c:v>
                </c:pt>
              </c:numCache>
            </c:numRef>
          </c:xVal>
          <c:yVal>
            <c:numRef>
              <c:f>公会計指標分析・財政指標組合せ分析表!$BP$51:$DC$51</c:f>
              <c:numCache>
                <c:formatCode>#,##0.0;"▲ "#,##0.0</c:formatCode>
                <c:ptCount val="40"/>
                <c:pt idx="0">
                  <c:v>74.900000000000006</c:v>
                </c:pt>
                <c:pt idx="8">
                  <c:v>77.400000000000006</c:v>
                </c:pt>
                <c:pt idx="16">
                  <c:v>120.9</c:v>
                </c:pt>
                <c:pt idx="24">
                  <c:v>105.6</c:v>
                </c:pt>
                <c:pt idx="32">
                  <c:v>100.7</c:v>
                </c:pt>
              </c:numCache>
            </c:numRef>
          </c:yVal>
          <c:smooth val="0"/>
          <c:extLst xmlns:c16r2="http://schemas.microsoft.com/office/drawing/2015/06/chart">
            <c:ext xmlns:c16="http://schemas.microsoft.com/office/drawing/2014/chart" uri="{C3380CC4-5D6E-409C-BE32-E72D297353CC}">
              <c16:uniqueId val="{00000009-C519-4C5D-BDAE-F4E23CBD7F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26618231951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19-4C5D-BDAE-F4E23CBD7F2D}"/>
                </c:ext>
                <c:ext xmlns:c15="http://schemas.microsoft.com/office/drawing/2012/chart" uri="{CE6537A1-D6FC-4f65-9D91-7224C49458BB}">
                  <c15:dlblFieldTable>
                    <c15:dlblFTEntry>
                      <c15:txfldGUID>{7C46B395-C84E-4741-9F1C-9C56F33A649D}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19-4C5D-BDAE-F4E23CBD7F2D}"/>
                </c:ext>
                <c:ext xmlns:c15="http://schemas.microsoft.com/office/drawing/2012/chart" uri="{CE6537A1-D6FC-4f65-9D91-7224C49458BB}">
                  <c15:dlblFieldTable>
                    <c15:dlblFTEntry>
                      <c15:txfldGUID>{3F0DE865-E644-4462-BFDB-A545EDCB0AB4}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19-4C5D-BDAE-F4E23CBD7F2D}"/>
                </c:ext>
                <c:ext xmlns:c15="http://schemas.microsoft.com/office/drawing/2012/chart" uri="{CE6537A1-D6FC-4f65-9D91-7224C49458BB}">
                  <c15:dlblFieldTable>
                    <c15:dlblFTEntry>
                      <c15:txfldGUID>{A8FB3491-E3BB-41FC-A161-185C2CC4D0EA}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19-4C5D-BDAE-F4E23CBD7F2D}"/>
                </c:ext>
                <c:ext xmlns:c15="http://schemas.microsoft.com/office/drawing/2012/chart" uri="{CE6537A1-D6FC-4f65-9D91-7224C49458BB}">
                  <c15:dlblFieldTable>
                    <c15:dlblFTEntry>
                      <c15:txfldGUID>{F4E6E447-58BB-413D-BCC2-3C274FD368D5}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19-4C5D-BDAE-F4E23CBD7F2D}"/>
                </c:ext>
                <c:ext xmlns:c15="http://schemas.microsoft.com/office/drawing/2012/chart" uri="{CE6537A1-D6FC-4f65-9D91-7224C49458BB}">
                  <c15:dlblFieldTable>
                    <c15:dlblFTEntry>
                      <c15:txfldGUID>{835FF3C1-1B0A-4F7E-8217-E7D97366BEB5}</c15:txfldGUID>
                      <c15:f>#REF!</c15:f>
                      <c15:dlblFieldTableCache>
                        <c:ptCount val="1"/>
                        <c:pt idx="0">
                          <c:v>#REF!</c:v>
                        </c:pt>
                      </c15:dlblFieldTableCache>
                    </c15:dlblFTEntry>
                  </c15:dlblFieldTable>
                  <c15:showDataLabelsRange val="0"/>
                </c:ext>
              </c:extLst>
            </c:dLbl>
            <c:dLbl>
              <c:idx val="8"/>
              <c:layout>
                <c:manualLayout>
                  <c:x val="-4.00791347568250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19-4C5D-BDAE-F4E23CBD7F2D}"/>
                </c:ext>
                <c:ext xmlns:c15="http://schemas.microsoft.com/office/drawing/2012/chart" uri="{CE6537A1-D6FC-4f65-9D91-7224C49458BB}">
                  <c15:dlblFieldTable>
                    <c15:dlblFTEntry>
                      <c15:txfldGUID>{788F8E4D-593F-49AA-8010-AB91972375A8}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430321778177475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19-4C5D-BDAE-F4E23CBD7F2D}"/>
                </c:ext>
                <c:ext xmlns:c15="http://schemas.microsoft.com/office/drawing/2012/chart" uri="{CE6537A1-D6FC-4f65-9D91-7224C49458BB}">
                  <c15:dlblFieldTable>
                    <c15:dlblFTEntry>
                      <c15:txfldGUID>{463148E0-C92D-41B7-874B-AD1B066B2517}</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1.9857733338031841E-2"/>
                  <c:y val="-8.39051661574432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19-4C5D-BDAE-F4E23CBD7F2D}"/>
                </c:ext>
                <c:ext xmlns:c15="http://schemas.microsoft.com/office/drawing/2012/chart" uri="{CE6537A1-D6FC-4f65-9D91-7224C49458BB}">
                  <c15:dlblFieldTable>
                    <c15:dlblFTEntry>
                      <c15:txfldGUID>{4A5F48B5-07E0-46F9-880C-31A44C5F135D}</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4.557291805428708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19-4C5D-BDAE-F4E23CBD7F2D}"/>
                </c:ext>
                <c:ext xmlns:c15="http://schemas.microsoft.com/office/drawing/2012/chart" uri="{CE6537A1-D6FC-4f65-9D91-7224C49458BB}">
                  <c15:dlblFieldTable>
                    <c15:dlblFTEntry>
                      <c15:txfldGUID>{759C33D3-8557-46F4-A90F-4335CD11EBB7}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C519-4C5D-BDAE-F4E23CBD7F2D}"/>
            </c:ext>
          </c:extLst>
        </c:ser>
        <c:dLbls>
          <c:showLegendKey val="0"/>
          <c:showVal val="1"/>
          <c:showCatName val="0"/>
          <c:showSerName val="0"/>
          <c:showPercent val="0"/>
          <c:showBubbleSize val="0"/>
        </c:dLbls>
        <c:axId val="490246872"/>
        <c:axId val="501630464"/>
      </c:scatterChart>
      <c:valAx>
        <c:axId val="49024687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630464"/>
        <c:crosses val="autoZero"/>
        <c:crossBetween val="midCat"/>
      </c:valAx>
      <c:valAx>
        <c:axId val="50163046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24687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7A-4092-B215-B94693F9A628}"/>
                </c:ext>
                <c:ext xmlns:c15="http://schemas.microsoft.com/office/drawing/2012/chart" uri="{CE6537A1-D6FC-4f65-9D91-7224C49458BB}">
                  <c15:dlblFieldTable>
                    <c15:dlblFTEntry>
                      <c15:txfldGUID>{DD98B25F-7B55-4F4A-B117-72F4F3C6D1C1}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7A-4092-B215-B94693F9A628}"/>
                </c:ext>
                <c:ext xmlns:c15="http://schemas.microsoft.com/office/drawing/2012/chart" uri="{CE6537A1-D6FC-4f65-9D91-7224C49458BB}">
                  <c15:dlblFieldTable>
                    <c15:dlblFTEntry>
                      <c15:txfldGUID>{C9F0237C-9503-4870-85C1-9C248DC8FD65}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7A-4092-B215-B94693F9A628}"/>
                </c:ext>
                <c:ext xmlns:c15="http://schemas.microsoft.com/office/drawing/2012/chart" uri="{CE6537A1-D6FC-4f65-9D91-7224C49458BB}">
                  <c15:dlblFieldTable>
                    <c15:dlblFTEntry>
                      <c15:txfldGUID>{CFE560F5-97B8-4C41-AD15-6D67D147EFAA}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7A-4092-B215-B94693F9A628}"/>
                </c:ext>
                <c:ext xmlns:c15="http://schemas.microsoft.com/office/drawing/2012/chart" uri="{CE6537A1-D6FC-4f65-9D91-7224C49458BB}">
                  <c15:dlblFieldTable>
                    <c15:dlblFTEntry>
                      <c15:txfldGUID>{C6A58144-2F9A-4924-8640-061DC56DCCDA}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7A-4092-B215-B94693F9A628}"/>
                </c:ext>
                <c:ext xmlns:c15="http://schemas.microsoft.com/office/drawing/2012/chart" uri="{CE6537A1-D6FC-4f65-9D91-7224C49458BB}">
                  <c15:dlblFieldTable>
                    <c15:dlblFTEntry>
                      <c15:txfldGUID>{FAE37409-68B4-4A9F-9447-8D29BA6E3433}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7A-4092-B215-B94693F9A628}"/>
                </c:ext>
                <c:ext xmlns:c15="http://schemas.microsoft.com/office/drawing/2012/chart" uri="{CE6537A1-D6FC-4f65-9D91-7224C49458BB}">
                  <c15:dlblFieldTable>
                    <c15:dlblFTEntry>
                      <c15:txfldGUID>{E49F2ADB-DC5F-45BD-A311-3247BEECAED9}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7A-4092-B215-B94693F9A628}"/>
                </c:ext>
                <c:ext xmlns:c15="http://schemas.microsoft.com/office/drawing/2012/chart" uri="{CE6537A1-D6FC-4f65-9D91-7224C49458BB}">
                  <c15:dlblFieldTable>
                    <c15:dlblFTEntry>
                      <c15:txfldGUID>{321417FC-ADFE-4534-980C-C954DF2F8441}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7A-4092-B215-B94693F9A628}"/>
                </c:ext>
                <c:ext xmlns:c15="http://schemas.microsoft.com/office/drawing/2012/chart" uri="{CE6537A1-D6FC-4f65-9D91-7224C49458BB}">
                  <c15:dlblFieldTable>
                    <c15:dlblFTEntry>
                      <c15:txfldGUID>{52B33404-E45B-49D7-B032-94AB0EF49FEA}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7A-4092-B215-B94693F9A628}"/>
                </c:ext>
                <c:ext xmlns:c15="http://schemas.microsoft.com/office/drawing/2012/chart" uri="{CE6537A1-D6FC-4f65-9D91-7224C49458BB}">
                  <c15:dlblFieldTable>
                    <c15:dlblFTEntry>
                      <c15:txfldGUID>{5DD16959-6D20-4BAF-A438-1A69B8E2E488}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11.6</c:v>
                </c:pt>
                <c:pt idx="16">
                  <c:v>10.3</c:v>
                </c:pt>
                <c:pt idx="24">
                  <c:v>9.4</c:v>
                </c:pt>
                <c:pt idx="32">
                  <c:v>8.5</c:v>
                </c:pt>
              </c:numCache>
            </c:numRef>
          </c:xVal>
          <c:yVal>
            <c:numRef>
              <c:f>公会計指標分析・財政指標組合せ分析表!$BP$73:$DC$73</c:f>
              <c:numCache>
                <c:formatCode>#,##0.0;"▲ "#,##0.0</c:formatCode>
                <c:ptCount val="40"/>
                <c:pt idx="0">
                  <c:v>74.900000000000006</c:v>
                </c:pt>
                <c:pt idx="8">
                  <c:v>77.400000000000006</c:v>
                </c:pt>
                <c:pt idx="16">
                  <c:v>120.9</c:v>
                </c:pt>
                <c:pt idx="24">
                  <c:v>105.6</c:v>
                </c:pt>
                <c:pt idx="32">
                  <c:v>100.7</c:v>
                </c:pt>
              </c:numCache>
            </c:numRef>
          </c:yVal>
          <c:smooth val="0"/>
          <c:extLst xmlns:c16r2="http://schemas.microsoft.com/office/drawing/2015/06/chart">
            <c:ext xmlns:c16="http://schemas.microsoft.com/office/drawing/2014/chart" uri="{C3380CC4-5D6E-409C-BE32-E72D297353CC}">
              <c16:uniqueId val="{00000009-B97A-4092-B215-B94693F9A6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33755711836434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7A-4092-B215-B94693F9A628}"/>
                </c:ext>
                <c:ext xmlns:c15="http://schemas.microsoft.com/office/drawing/2012/chart" uri="{CE6537A1-D6FC-4f65-9D91-7224C49458BB}">
                  <c15:dlblFieldTable>
                    <c15:dlblFTEntry>
                      <c15:txfldGUID>{8A75FB5E-7481-45C0-BF25-886E158C24B5}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7A-4092-B215-B94693F9A628}"/>
                </c:ext>
                <c:ext xmlns:c15="http://schemas.microsoft.com/office/drawing/2012/chart" uri="{CE6537A1-D6FC-4f65-9D91-7224C49458BB}">
                  <c15:dlblFieldTable>
                    <c15:dlblFTEntry>
                      <c15:txfldGUID>{1302120E-554C-4122-AA8E-07C3AB1E48AB}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7A-4092-B215-B94693F9A628}"/>
                </c:ext>
                <c:ext xmlns:c15="http://schemas.microsoft.com/office/drawing/2012/chart" uri="{CE6537A1-D6FC-4f65-9D91-7224C49458BB}">
                  <c15:dlblFieldTable>
                    <c15:dlblFTEntry>
                      <c15:txfldGUID>{F98993C9-EF89-45BD-911F-BA355F32D2E5}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7A-4092-B215-B94693F9A628}"/>
                </c:ext>
                <c:ext xmlns:c15="http://schemas.microsoft.com/office/drawing/2012/chart" uri="{CE6537A1-D6FC-4f65-9D91-7224C49458BB}">
                  <c15:dlblFieldTable>
                    <c15:dlblFTEntry>
                      <c15:txfldGUID>{61702856-832C-48DE-B215-52FC7F5FA9CE}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7A-4092-B215-B94693F9A628}"/>
                </c:ext>
                <c:ext xmlns:c15="http://schemas.microsoft.com/office/drawing/2012/chart" uri="{CE6537A1-D6FC-4f65-9D91-7224C49458BB}">
                  <c15:dlblFieldTable>
                    <c15:dlblFTEntry>
                      <c15:txfldGUID>{60ABD387-29CA-4E7F-9181-B9997A4DCE07}</c15:txfldGUID>
                      <c15:f>#REF!</c15:f>
                      <c15:dlblFieldTableCache>
                        <c:ptCount val="1"/>
                        <c:pt idx="0">
                          <c:v>#REF!</c:v>
                        </c:pt>
                      </c15:dlblFieldTableCache>
                    </c15:dlblFTEntry>
                  </c15:dlblFieldTable>
                  <c15:showDataLabelsRange val="0"/>
                </c:ext>
              </c:extLst>
            </c:dLbl>
            <c:dLbl>
              <c:idx val="8"/>
              <c:layout>
                <c:manualLayout>
                  <c:x val="0"/>
                  <c:y val="-1.43375571183643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7A-4092-B215-B94693F9A628}"/>
                </c:ext>
                <c:ext xmlns:c15="http://schemas.microsoft.com/office/drawing/2012/chart" uri="{CE6537A1-D6FC-4f65-9D91-7224C49458BB}">
                  <c15:dlblFieldTable>
                    <c15:dlblFTEntry>
                      <c15:txfldGUID>{A7402817-656C-41E7-8677-F2595D676DC1}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7A-4092-B215-B94693F9A628}"/>
                </c:ext>
                <c:ext xmlns:c15="http://schemas.microsoft.com/office/drawing/2012/chart" uri="{CE6537A1-D6FC-4f65-9D91-7224C49458BB}">
                  <c15:dlblFieldTable>
                    <c15:dlblFTEntry>
                      <c15:txfldGUID>{CF1EF071-D8E9-410A-BF2F-C31B13E04443}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4623061605979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7A-4092-B215-B94693F9A628}"/>
                </c:ext>
                <c:ext xmlns:c15="http://schemas.microsoft.com/office/drawing/2012/chart" uri="{CE6537A1-D6FC-4f65-9D91-7224C49458BB}">
                  <c15:dlblFieldTable>
                    <c15:dlblFTEntry>
                      <c15:txfldGUID>{5E8F4BEC-244F-436F-8AA3-C364130FB5DF}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4623061605979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7A-4092-B215-B94693F9A628}"/>
                </c:ext>
                <c:ext xmlns:c15="http://schemas.microsoft.com/office/drawing/2012/chart" uri="{CE6537A1-D6FC-4f65-9D91-7224C49458BB}">
                  <c15:dlblFieldTable>
                    <c15:dlblFTEntry>
                      <c15:txfldGUID>{37F497D1-3BB1-49DF-A7C6-278FA486ECCD}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B97A-4092-B215-B94693F9A628}"/>
            </c:ext>
          </c:extLst>
        </c:ser>
        <c:dLbls>
          <c:showLegendKey val="0"/>
          <c:showVal val="1"/>
          <c:showCatName val="0"/>
          <c:showSerName val="0"/>
          <c:showPercent val="0"/>
          <c:showBubbleSize val="0"/>
        </c:dLbls>
        <c:axId val="501519352"/>
        <c:axId val="501517784"/>
      </c:scatterChart>
      <c:valAx>
        <c:axId val="501519352"/>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517784"/>
        <c:crosses val="autoZero"/>
        <c:crossBetween val="midCat"/>
      </c:valAx>
      <c:valAx>
        <c:axId val="50151778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519352"/>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一部事務組合等の地方債償還が一部終了したことに伴い元利償還金は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百万円減少した。公共下水道における起債の償還が順次開始され増加が見込まれるが、組合等が起こした地方債の元利償還金に対する負担金等の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百万円の減少に伴い、実質公債費比率の減少がみられる。今後も投資的事業の計画的な実施により、起債の抑制に努め当該比率の上昇を抑える。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の実施による、地方債残高の増加、債務負担行為現在高の減少等の変動があったほか、実質公債費率と同様に一部事務組合負担の減少や、退職手当負担見込額が減少している。公営企業債等の繰入見込額において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百万増加している。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また、充当可能財源等については昨年度と比べ増加しているが将来負担額の増加により、分子となる数値は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これは、決算剰余金積立による財政調整基金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千円、小竹町定住促進住宅基金で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千円の積立が増加した一方で、農業用施設整備及び保全等に関する基金で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千円、職員退職手当基金で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千円の基金の取り崩しによる減少などが主な要因である。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今後多額の基金取崩しを避けるため、より真に必要な事業を見極め、事業実施の適正化を図り、計画的に積み立てる。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水源のかん養、自然環境の保全及び良好な景観の形成等多面的な機能を将来にわたって適切かつ十分に発揮し、農業の持続的発展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南良津親水公園基金：小竹町南良津親水公園の維持管理に要する経費の財源に充てる。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ふるさと応援基金：寄附された小竹町ふるさと応援寄附金により、住民との協働のまちづくりを実現し、地域活性化を図る。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小竹町定住促進住宅基金：促進住宅及び共同施設の建設、修繕又は改良等に要する経費の財源に充てる。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農業用施設整備及び自然環境の保全等に関する基金：毎年のランニングコストに加え、排水機場のポンプ、除塵機等の修繕や排水路の転倒ゲート修繕のために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百万円を当該基金の条例で定める事業に充てたため。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定住促進住宅基金：使用料から維持管理費を差し引いた金額の近似値である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万円を毎年度積立しているが、使用料収入によっては、見直しの必要がある。次期大規模改築のために取崩しする予定。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南良津親水公園基金：浚渫を予定しており、それに取崩す予定。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歳入歳出両面にわたる取組を進めてきたが、そうした取り組みをしてもなお、解消できない財源不足や、災害や国補正等の対応については、</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小竹町財政調整基金条例に基づき、財政調整基金の取崩しを行った。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千円）となり、積立が取崩しを上回っている。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不安定な地方行政が続く中、経常経費の増加や、山積した諸課題に対応しつつ、不測の事態による行政サービスの低下を招くことのないよう、適切な管理を行う。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本町においては毎年度起債を行っており、今後もその状況が続く見込みである。このことを踏まえ、厳しい財政状況ではあるが、将来の償還財源として当該基金の積み立てを模索していく。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39421FF-E567-4D7A-A577-15BD8FBD5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D008026F-856D-4CF1-BAF8-1973558E6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275D741B-E2B0-485F-9DEC-385B6EF74232}"/>
            </a:ext>
          </a:extLst>
        </xdr:cNvPr>
        <xdr:cNvSpPr/>
      </xdr:nvSpPr>
      <xdr:spPr>
        <a:xfrm>
          <a:off x="353060" y="66040"/>
          <a:ext cx="10972165" cy="629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38569794-35A8-48FD-89BA-5A93FCC1FE20}"/>
            </a:ext>
          </a:extLst>
        </xdr:cNvPr>
        <xdr:cNvSpPr/>
      </xdr:nvSpPr>
      <xdr:spPr>
        <a:xfrm>
          <a:off x="14791055" y="190500"/>
          <a:ext cx="342138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ACCC564E-2D26-45DF-B2B2-C73FF9A838B1}"/>
            </a:ext>
          </a:extLst>
        </xdr:cNvPr>
        <xdr:cNvSpPr/>
      </xdr:nvSpPr>
      <xdr:spPr>
        <a:xfrm>
          <a:off x="14792325" y="218440"/>
          <a:ext cx="3403600" cy="5035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B80C6567-C21F-40EA-86DE-BEBA7DB973C9}"/>
            </a:ext>
          </a:extLst>
        </xdr:cNvPr>
        <xdr:cNvSpPr/>
      </xdr:nvSpPr>
      <xdr:spPr>
        <a:xfrm>
          <a:off x="14820265" y="238760"/>
          <a:ext cx="334391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1166C1BA-4D32-4C81-8FF3-5D43ACF96E24}"/>
            </a:ext>
          </a:extLst>
        </xdr:cNvPr>
        <xdr:cNvSpPr/>
      </xdr:nvSpPr>
      <xdr:spPr>
        <a:xfrm>
          <a:off x="12353925" y="190500"/>
          <a:ext cx="230632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E2875342-95A9-4EBB-9E3A-1EEF80913206}"/>
            </a:ext>
          </a:extLst>
        </xdr:cNvPr>
        <xdr:cNvSpPr/>
      </xdr:nvSpPr>
      <xdr:spPr>
        <a:xfrm>
          <a:off x="12381865" y="218440"/>
          <a:ext cx="2256790" cy="5035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CD91B3C0-6EA6-4168-A98A-396302D25D0C}"/>
            </a:ext>
          </a:extLst>
        </xdr:cNvPr>
        <xdr:cNvSpPr/>
      </xdr:nvSpPr>
      <xdr:spPr>
        <a:xfrm>
          <a:off x="12403455" y="238760"/>
          <a:ext cx="222758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E525981-B4F3-4452-B24E-614A3C128B41}"/>
            </a:ext>
          </a:extLst>
        </xdr:cNvPr>
        <xdr:cNvSpPr/>
      </xdr:nvSpPr>
      <xdr:spPr>
        <a:xfrm>
          <a:off x="434340" y="882015"/>
          <a:ext cx="8744585" cy="17195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88EA5EBD-443A-45C3-99AA-55D4D84383ED}"/>
            </a:ext>
          </a:extLst>
        </xdr:cNvPr>
        <xdr:cNvSpPr/>
      </xdr:nvSpPr>
      <xdr:spPr>
        <a:xfrm>
          <a:off x="554355" y="908685"/>
          <a:ext cx="1195070" cy="16598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7B46CAD8-037E-4FC5-8299-DD0706815C28}"/>
            </a:ext>
          </a:extLst>
        </xdr:cNvPr>
        <xdr:cNvSpPr/>
      </xdr:nvSpPr>
      <xdr:spPr>
        <a:xfrm>
          <a:off x="1710055" y="908685"/>
          <a:ext cx="1155700" cy="16598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DEA11A05-5112-4D8E-B923-AAE2A8FF15A0}"/>
            </a:ext>
          </a:extLst>
        </xdr:cNvPr>
        <xdr:cNvSpPr/>
      </xdr:nvSpPr>
      <xdr:spPr>
        <a:xfrm>
          <a:off x="2865755" y="908685"/>
          <a:ext cx="1320800" cy="16598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B771F983-44B9-46C0-AAF6-F6B7AD1C261C}"/>
            </a:ext>
          </a:extLst>
        </xdr:cNvPr>
        <xdr:cNvSpPr/>
      </xdr:nvSpPr>
      <xdr:spPr>
        <a:xfrm>
          <a:off x="4186555" y="930275"/>
          <a:ext cx="175641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DF6102BA-322D-4447-B13F-31DF0970E76D}"/>
            </a:ext>
          </a:extLst>
        </xdr:cNvPr>
        <xdr:cNvSpPr/>
      </xdr:nvSpPr>
      <xdr:spPr>
        <a:xfrm>
          <a:off x="5942965" y="930275"/>
          <a:ext cx="108966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A4F75440-CAB4-4316-93B7-F1A39BAC0330}"/>
            </a:ext>
          </a:extLst>
        </xdr:cNvPr>
        <xdr:cNvSpPr/>
      </xdr:nvSpPr>
      <xdr:spPr>
        <a:xfrm>
          <a:off x="7098665" y="941705"/>
          <a:ext cx="554990" cy="906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D25C920E-17CE-40A0-BA46-46103ED97A4C}"/>
            </a:ext>
          </a:extLst>
        </xdr:cNvPr>
        <xdr:cNvSpPr/>
      </xdr:nvSpPr>
      <xdr:spPr>
        <a:xfrm>
          <a:off x="4186555" y="1678305"/>
          <a:ext cx="175641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A069C1A0-EF22-4921-97B0-0F5692A0C5F3}"/>
            </a:ext>
          </a:extLst>
        </xdr:cNvPr>
        <xdr:cNvSpPr/>
      </xdr:nvSpPr>
      <xdr:spPr>
        <a:xfrm>
          <a:off x="6002655" y="1678305"/>
          <a:ext cx="317627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F5811668-6BC9-40CE-9449-3F824B62FCCB}"/>
            </a:ext>
          </a:extLst>
        </xdr:cNvPr>
        <xdr:cNvSpPr/>
      </xdr:nvSpPr>
      <xdr:spPr>
        <a:xfrm>
          <a:off x="9623425" y="882015"/>
          <a:ext cx="1320800" cy="12293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B5528373-C64E-46A6-895B-41CABB4046C2}"/>
            </a:ext>
          </a:extLst>
        </xdr:cNvPr>
        <xdr:cNvSpPr/>
      </xdr:nvSpPr>
      <xdr:spPr>
        <a:xfrm>
          <a:off x="9840595" y="941705"/>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238ABED-4467-4893-B8E4-24D4C9ACF1D9}"/>
            </a:ext>
          </a:extLst>
        </xdr:cNvPr>
        <xdr:cNvSpPr/>
      </xdr:nvSpPr>
      <xdr:spPr>
        <a:xfrm>
          <a:off x="9840595" y="1204595"/>
          <a:ext cx="1155700" cy="500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8DB39638-20C7-45F2-90C3-EF5007C3F722}"/>
            </a:ext>
          </a:extLst>
        </xdr:cNvPr>
        <xdr:cNvSpPr/>
      </xdr:nvSpPr>
      <xdr:spPr>
        <a:xfrm>
          <a:off x="9840595" y="1534795"/>
          <a:ext cx="1275080" cy="6261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33143BF2-C021-4964-8A9B-929D1ED620D9}"/>
            </a:ext>
          </a:extLst>
        </xdr:cNvPr>
        <xdr:cNvCxnSpPr/>
      </xdr:nvCxnSpPr>
      <xdr:spPr>
        <a:xfrm flipH="1">
          <a:off x="9680575" y="10344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47BFD89E-EACF-4635-B4BA-9E53904CAA1C}"/>
            </a:ext>
          </a:extLst>
        </xdr:cNvPr>
        <xdr:cNvSpPr/>
      </xdr:nvSpPr>
      <xdr:spPr>
        <a:xfrm>
          <a:off x="9737090" y="9963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9B05EDE6-CF48-42AE-83CD-D58BC21D9298}"/>
            </a:ext>
          </a:extLst>
        </xdr:cNvPr>
        <xdr:cNvSpPr/>
      </xdr:nvSpPr>
      <xdr:spPr>
        <a:xfrm>
          <a:off x="9737090" y="12922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30A16C2-88DF-4781-A01F-C8BA06B9E7C4}"/>
            </a:ext>
          </a:extLst>
        </xdr:cNvPr>
        <xdr:cNvCxnSpPr/>
      </xdr:nvCxnSpPr>
      <xdr:spPr>
        <a:xfrm>
          <a:off x="9781540" y="15347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49CFD91-518E-41F5-8098-8C05B315F65C}"/>
            </a:ext>
          </a:extLst>
        </xdr:cNvPr>
        <xdr:cNvCxnSpPr/>
      </xdr:nvCxnSpPr>
      <xdr:spPr>
        <a:xfrm>
          <a:off x="9702165" y="1534795"/>
          <a:ext cx="1435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8FD43668-7FB5-4C9D-932A-74534B67A0E2}"/>
            </a:ext>
          </a:extLst>
        </xdr:cNvPr>
        <xdr:cNvCxnSpPr/>
      </xdr:nvCxnSpPr>
      <xdr:spPr>
        <a:xfrm flipV="1">
          <a:off x="9781540" y="176784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865A9147-DC90-460D-8A4B-A732CFCF3280}"/>
            </a:ext>
          </a:extLst>
        </xdr:cNvPr>
        <xdr:cNvCxnSpPr/>
      </xdr:nvCxnSpPr>
      <xdr:spPr>
        <a:xfrm>
          <a:off x="9702165" y="1903095"/>
          <a:ext cx="1435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466E62A9-0982-44CF-B5AC-5A765B8A1D68}"/>
            </a:ext>
          </a:extLst>
        </xdr:cNvPr>
        <xdr:cNvSpPr txBox="1"/>
      </xdr:nvSpPr>
      <xdr:spPr>
        <a:xfrm>
          <a:off x="419100" y="2695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28E49A83-0FD9-475A-8C2F-553CD73E8F48}"/>
            </a:ext>
          </a:extLst>
        </xdr:cNvPr>
        <xdr:cNvSpPr txBox="1"/>
      </xdr:nvSpPr>
      <xdr:spPr>
        <a:xfrm>
          <a:off x="419100" y="29317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9C9831B7-5312-4AF3-AE52-9818F50BDAAC}"/>
            </a:ext>
          </a:extLst>
        </xdr:cNvPr>
        <xdr:cNvSpPr txBox="1"/>
      </xdr:nvSpPr>
      <xdr:spPr>
        <a:xfrm>
          <a:off x="419100" y="31591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69F5A035-0643-457D-AF9A-B7EEE5E44566}"/>
            </a:ext>
          </a:extLst>
        </xdr:cNvPr>
        <xdr:cNvSpPr txBox="1"/>
      </xdr:nvSpPr>
      <xdr:spPr>
        <a:xfrm>
          <a:off x="419100" y="33940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E23773A9-B7C8-4E2C-BA06-95628B9B85B2}"/>
            </a:ext>
          </a:extLst>
        </xdr:cNvPr>
        <xdr:cNvSpPr txBox="1"/>
      </xdr:nvSpPr>
      <xdr:spPr>
        <a:xfrm>
          <a:off x="419100" y="36302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870D787F-E169-4EBF-958D-6350B712E2B1}"/>
            </a:ext>
          </a:extLst>
        </xdr:cNvPr>
        <xdr:cNvSpPr/>
      </xdr:nvSpPr>
      <xdr:spPr>
        <a:xfrm>
          <a:off x="1116965" y="4130675"/>
          <a:ext cx="3680460"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53CD2294-170F-432F-8E56-7F18EDD52C3E}"/>
            </a:ext>
          </a:extLst>
        </xdr:cNvPr>
        <xdr:cNvSpPr/>
      </xdr:nvSpPr>
      <xdr:spPr>
        <a:xfrm>
          <a:off x="1751824" y="4467797"/>
          <a:ext cx="1489991" cy="2617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C5E53CD3-32EA-462F-9E3C-B96CC5F22B0E}"/>
            </a:ext>
          </a:extLst>
        </xdr:cNvPr>
        <xdr:cNvSpPr/>
      </xdr:nvSpPr>
      <xdr:spPr>
        <a:xfrm>
          <a:off x="3343904" y="4454936"/>
          <a:ext cx="723911" cy="2950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F5DE0957-E5C7-46C5-A310-F5A1B7C314F6}"/>
            </a:ext>
          </a:extLst>
        </xdr:cNvPr>
        <xdr:cNvSpPr/>
      </xdr:nvSpPr>
      <xdr:spPr>
        <a:xfrm>
          <a:off x="474916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774BFAE6-B518-405C-9245-56A58270C9D9}"/>
            </a:ext>
          </a:extLst>
        </xdr:cNvPr>
        <xdr:cNvSpPr/>
      </xdr:nvSpPr>
      <xdr:spPr>
        <a:xfrm>
          <a:off x="474916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B903C84B-A3D1-4BD2-BA6E-CB70D9E6D6E8}"/>
            </a:ext>
          </a:extLst>
        </xdr:cNvPr>
        <xdr:cNvSpPr/>
      </xdr:nvSpPr>
      <xdr:spPr>
        <a:xfrm>
          <a:off x="606996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18DB6D29-6966-4483-93A5-CA2420899B9D}"/>
            </a:ext>
          </a:extLst>
        </xdr:cNvPr>
        <xdr:cNvSpPr/>
      </xdr:nvSpPr>
      <xdr:spPr>
        <a:xfrm>
          <a:off x="606996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75D5DC8A-3468-4DD6-BA7F-EC072FB5EB42}"/>
            </a:ext>
          </a:extLst>
        </xdr:cNvPr>
        <xdr:cNvSpPr/>
      </xdr:nvSpPr>
      <xdr:spPr>
        <a:xfrm>
          <a:off x="751522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716587C9-1663-4658-B7BE-0BD729B66E52}"/>
            </a:ext>
          </a:extLst>
        </xdr:cNvPr>
        <xdr:cNvSpPr/>
      </xdr:nvSpPr>
      <xdr:spPr>
        <a:xfrm>
          <a:off x="751522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4270ED14-1ACC-43CA-A25B-06B2F857DC12}"/>
            </a:ext>
          </a:extLst>
        </xdr:cNvPr>
        <xdr:cNvSpPr/>
      </xdr:nvSpPr>
      <xdr:spPr>
        <a:xfrm>
          <a:off x="1116965" y="4785995"/>
          <a:ext cx="3680460" cy="207899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50C2899D-9103-4FB9-B0A7-0BB724E846C7}"/>
            </a:ext>
          </a:extLst>
        </xdr:cNvPr>
        <xdr:cNvSpPr/>
      </xdr:nvSpPr>
      <xdr:spPr>
        <a:xfrm>
          <a:off x="5038725" y="4785995"/>
          <a:ext cx="4127500"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2AA36CF4-A398-4F8B-9DFB-6B154F44AD05}"/>
            </a:ext>
          </a:extLst>
        </xdr:cNvPr>
        <xdr:cNvSpPr/>
      </xdr:nvSpPr>
      <xdr:spPr>
        <a:xfrm>
          <a:off x="5038725" y="4845685"/>
          <a:ext cx="39624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C9D315C1-0601-444C-AF9C-07253575A1C8}"/>
            </a:ext>
          </a:extLst>
        </xdr:cNvPr>
        <xdr:cNvSpPr txBox="1"/>
      </xdr:nvSpPr>
      <xdr:spPr>
        <a:xfrm>
          <a:off x="5089525" y="5061585"/>
          <a:ext cx="3952240" cy="17170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a:t>
          </a:r>
          <a:endParaRPr lang="ja-JP" altLang="ja-JP">
            <a:effectLst/>
          </a:endParaRPr>
        </a:p>
        <a:p>
          <a:r>
            <a:rPr kumimoji="1" lang="ja-JP" altLang="ja-JP" sz="1100">
              <a:solidFill>
                <a:schemeClr val="dk1"/>
              </a:solidFill>
              <a:effectLst/>
              <a:latin typeface="+mn-lt"/>
              <a:ea typeface="+mn-ea"/>
              <a:cs typeface="+mn-cs"/>
            </a:rPr>
            <a:t>各公共施設等については、個別施設計画を基づ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施設の維持管理を進めていく。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C86BB443-F11A-4657-9D76-E34A702B06AA}"/>
            </a:ext>
          </a:extLst>
        </xdr:cNvPr>
        <xdr:cNvSpPr txBox="1"/>
      </xdr:nvSpPr>
      <xdr:spPr>
        <a:xfrm>
          <a:off x="1091565" y="45993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302F0732-59EB-4C60-AE6F-25AF92A10865}"/>
            </a:ext>
          </a:extLst>
        </xdr:cNvPr>
        <xdr:cNvCxnSpPr/>
      </xdr:nvCxnSpPr>
      <xdr:spPr>
        <a:xfrm>
          <a:off x="1116965" y="6864985"/>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19850728-BCA8-48EF-9A40-8E32DFC8AE28}"/>
            </a:ext>
          </a:extLst>
        </xdr:cNvPr>
        <xdr:cNvSpPr txBox="1"/>
      </xdr:nvSpPr>
      <xdr:spPr>
        <a:xfrm>
          <a:off x="765191" y="677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DF131243-254C-47A0-BB77-EF059D6ED555}"/>
            </a:ext>
          </a:extLst>
        </xdr:cNvPr>
        <xdr:cNvCxnSpPr/>
      </xdr:nvCxnSpPr>
      <xdr:spPr>
        <a:xfrm>
          <a:off x="1116965" y="6520392"/>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3E7E1E52-E00B-44D5-B545-679AF72D37D6}"/>
            </a:ext>
          </a:extLst>
        </xdr:cNvPr>
        <xdr:cNvSpPr txBox="1"/>
      </xdr:nvSpPr>
      <xdr:spPr>
        <a:xfrm>
          <a:off x="765191" y="6429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A1F703C4-FE8C-476F-B105-0D1FE719F43D}"/>
            </a:ext>
          </a:extLst>
        </xdr:cNvPr>
        <xdr:cNvCxnSpPr/>
      </xdr:nvCxnSpPr>
      <xdr:spPr>
        <a:xfrm>
          <a:off x="1116965" y="6175798"/>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70AF3E4C-4BF6-456F-8402-57BF3CAA48EA}"/>
            </a:ext>
          </a:extLst>
        </xdr:cNvPr>
        <xdr:cNvSpPr txBox="1"/>
      </xdr:nvSpPr>
      <xdr:spPr>
        <a:xfrm>
          <a:off x="765191" y="60794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0D48E8D5-F7AF-4E11-B4D3-B90CD87D8577}"/>
            </a:ext>
          </a:extLst>
        </xdr:cNvPr>
        <xdr:cNvCxnSpPr/>
      </xdr:nvCxnSpPr>
      <xdr:spPr>
        <a:xfrm>
          <a:off x="1116965" y="5826125"/>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59801E78-2CE2-4E32-9D53-CD571950C94A}"/>
            </a:ext>
          </a:extLst>
        </xdr:cNvPr>
        <xdr:cNvSpPr txBox="1"/>
      </xdr:nvSpPr>
      <xdr:spPr>
        <a:xfrm>
          <a:off x="765191" y="57348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3DA8A0A3-8A5A-4B79-BDF8-EA72459EF317}"/>
            </a:ext>
          </a:extLst>
        </xdr:cNvPr>
        <xdr:cNvCxnSpPr/>
      </xdr:nvCxnSpPr>
      <xdr:spPr>
        <a:xfrm>
          <a:off x="1116965" y="5481532"/>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DEACD65D-F9C1-46C0-B612-89FB5E99D26E}"/>
            </a:ext>
          </a:extLst>
        </xdr:cNvPr>
        <xdr:cNvSpPr txBox="1"/>
      </xdr:nvSpPr>
      <xdr:spPr>
        <a:xfrm>
          <a:off x="765191" y="5383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689F7096-5FFE-4380-8C24-80F70C2EE1E1}"/>
            </a:ext>
          </a:extLst>
        </xdr:cNvPr>
        <xdr:cNvCxnSpPr/>
      </xdr:nvCxnSpPr>
      <xdr:spPr>
        <a:xfrm>
          <a:off x="1116965" y="5130588"/>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F5C2D52C-D495-4420-965D-A98CA560C9B0}"/>
            </a:ext>
          </a:extLst>
        </xdr:cNvPr>
        <xdr:cNvSpPr txBox="1"/>
      </xdr:nvSpPr>
      <xdr:spPr>
        <a:xfrm>
          <a:off x="765191" y="50431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D71D13F9-97B6-4ED9-943A-9170491420E0}"/>
            </a:ext>
          </a:extLst>
        </xdr:cNvPr>
        <xdr:cNvCxnSpPr/>
      </xdr:nvCxnSpPr>
      <xdr:spPr>
        <a:xfrm>
          <a:off x="1116965" y="4785995"/>
          <a:ext cx="36804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900EFA9E-F6AF-43FD-B605-B12AA115B82F}"/>
            </a:ext>
          </a:extLst>
        </xdr:cNvPr>
        <xdr:cNvSpPr txBox="1"/>
      </xdr:nvSpPr>
      <xdr:spPr>
        <a:xfrm>
          <a:off x="765191" y="46985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824E3332-7AA8-4171-B9C5-0CD5F148ADC4}"/>
            </a:ext>
          </a:extLst>
        </xdr:cNvPr>
        <xdr:cNvSpPr/>
      </xdr:nvSpPr>
      <xdr:spPr>
        <a:xfrm>
          <a:off x="1116965" y="4785995"/>
          <a:ext cx="3680460" cy="207899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 xmlns:a16="http://schemas.microsoft.com/office/drawing/2014/main" id="{F6CB2541-6398-43D2-A1E3-C04EDC860D52}"/>
            </a:ext>
          </a:extLst>
        </xdr:cNvPr>
        <xdr:cNvCxnSpPr/>
      </xdr:nvCxnSpPr>
      <xdr:spPr>
        <a:xfrm flipV="1">
          <a:off x="4146550" y="5209752"/>
          <a:ext cx="1270"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 xmlns:a16="http://schemas.microsoft.com/office/drawing/2014/main" id="{47627145-F5EA-41FA-8EDF-EE7EEB508B13}"/>
            </a:ext>
          </a:extLst>
        </xdr:cNvPr>
        <xdr:cNvSpPr txBox="1"/>
      </xdr:nvSpPr>
      <xdr:spPr>
        <a:xfrm>
          <a:off x="4203065" y="654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 xmlns:a16="http://schemas.microsoft.com/office/drawing/2014/main" id="{EBDE1D53-07C6-4921-B8E0-4879D10D4995}"/>
            </a:ext>
          </a:extLst>
        </xdr:cNvPr>
        <xdr:cNvCxnSpPr/>
      </xdr:nvCxnSpPr>
      <xdr:spPr>
        <a:xfrm>
          <a:off x="4060825" y="6543887"/>
          <a:ext cx="1676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 xmlns:a16="http://schemas.microsoft.com/office/drawing/2014/main" id="{F25B36AD-89D1-44EA-9A24-C00E8084897C}"/>
            </a:ext>
          </a:extLst>
        </xdr:cNvPr>
        <xdr:cNvSpPr txBox="1"/>
      </xdr:nvSpPr>
      <xdr:spPr>
        <a:xfrm>
          <a:off x="4203065" y="49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 xmlns:a16="http://schemas.microsoft.com/office/drawing/2014/main" id="{42C67302-5741-47C7-A696-09E94A6D4D8E}"/>
            </a:ext>
          </a:extLst>
        </xdr:cNvPr>
        <xdr:cNvCxnSpPr/>
      </xdr:nvCxnSpPr>
      <xdr:spPr>
        <a:xfrm>
          <a:off x="4060825" y="5209752"/>
          <a:ext cx="1676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 xmlns:a16="http://schemas.microsoft.com/office/drawing/2014/main" id="{98979CEA-AC0C-4CD7-8E34-EAA286B9CC18}"/>
            </a:ext>
          </a:extLst>
        </xdr:cNvPr>
        <xdr:cNvSpPr txBox="1"/>
      </xdr:nvSpPr>
      <xdr:spPr>
        <a:xfrm>
          <a:off x="4203065" y="58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 xmlns:a16="http://schemas.microsoft.com/office/drawing/2014/main" id="{9525AE17-7F6C-4EEC-83CD-729B75C9BC64}"/>
            </a:ext>
          </a:extLst>
        </xdr:cNvPr>
        <xdr:cNvSpPr/>
      </xdr:nvSpPr>
      <xdr:spPr>
        <a:xfrm>
          <a:off x="4098925" y="5873538"/>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 xmlns:a16="http://schemas.microsoft.com/office/drawing/2014/main" id="{8099E097-3C76-4B75-85AD-CB276FB965A4}"/>
            </a:ext>
          </a:extLst>
        </xdr:cNvPr>
        <xdr:cNvSpPr/>
      </xdr:nvSpPr>
      <xdr:spPr>
        <a:xfrm>
          <a:off x="3488055" y="5885180"/>
          <a:ext cx="774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 xmlns:a16="http://schemas.microsoft.com/office/drawing/2014/main" id="{51097C1D-A901-4E9E-85F9-E26A8431BD5B}"/>
            </a:ext>
          </a:extLst>
        </xdr:cNvPr>
        <xdr:cNvSpPr/>
      </xdr:nvSpPr>
      <xdr:spPr>
        <a:xfrm>
          <a:off x="2827655" y="5888778"/>
          <a:ext cx="774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 xmlns:a16="http://schemas.microsoft.com/office/drawing/2014/main" id="{0D330591-6563-4926-88C1-99B4E551E73E}"/>
            </a:ext>
          </a:extLst>
        </xdr:cNvPr>
        <xdr:cNvSpPr/>
      </xdr:nvSpPr>
      <xdr:spPr>
        <a:xfrm>
          <a:off x="2167255" y="5746538"/>
          <a:ext cx="774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 xmlns:a16="http://schemas.microsoft.com/office/drawing/2014/main" id="{AF3C8CD6-4612-4182-A70B-651749F9D5D6}"/>
            </a:ext>
          </a:extLst>
        </xdr:cNvPr>
        <xdr:cNvSpPr/>
      </xdr:nvSpPr>
      <xdr:spPr>
        <a:xfrm>
          <a:off x="1506855" y="5734685"/>
          <a:ext cx="774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6D6D739D-5779-4FF6-8822-CA35EB4BA571}"/>
            </a:ext>
          </a:extLst>
        </xdr:cNvPr>
        <xdr:cNvSpPr txBox="1"/>
      </xdr:nvSpPr>
      <xdr:spPr>
        <a:xfrm>
          <a:off x="399986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C6C6111B-7357-4F28-A7AC-A6679A9F3609}"/>
            </a:ext>
          </a:extLst>
        </xdr:cNvPr>
        <xdr:cNvSpPr txBox="1"/>
      </xdr:nvSpPr>
      <xdr:spPr>
        <a:xfrm>
          <a:off x="338772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2A3946DB-77F8-469B-8179-E130E13F7FDF}"/>
            </a:ext>
          </a:extLst>
        </xdr:cNvPr>
        <xdr:cNvSpPr txBox="1"/>
      </xdr:nvSpPr>
      <xdr:spPr>
        <a:xfrm>
          <a:off x="272732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78C7A3DE-C005-4F04-9AAC-62DF0DDDB1C3}"/>
            </a:ext>
          </a:extLst>
        </xdr:cNvPr>
        <xdr:cNvSpPr txBox="1"/>
      </xdr:nvSpPr>
      <xdr:spPr>
        <a:xfrm>
          <a:off x="206692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9759367E-E336-4653-9A56-D34B8520AB5B}"/>
            </a:ext>
          </a:extLst>
        </xdr:cNvPr>
        <xdr:cNvSpPr txBox="1"/>
      </xdr:nvSpPr>
      <xdr:spPr>
        <a:xfrm>
          <a:off x="140652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楕円 80">
          <a:extLst>
            <a:ext uri="{FF2B5EF4-FFF2-40B4-BE49-F238E27FC236}">
              <a16:creationId xmlns="" xmlns:a16="http://schemas.microsoft.com/office/drawing/2014/main" id="{1446FF90-EB50-493A-8050-72BC3B4BEB99}"/>
            </a:ext>
          </a:extLst>
        </xdr:cNvPr>
        <xdr:cNvSpPr/>
      </xdr:nvSpPr>
      <xdr:spPr>
        <a:xfrm>
          <a:off x="4098925" y="5629275"/>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2" name="有形固定資産減価償却率該当値テキスト">
          <a:extLst>
            <a:ext uri="{FF2B5EF4-FFF2-40B4-BE49-F238E27FC236}">
              <a16:creationId xmlns="" xmlns:a16="http://schemas.microsoft.com/office/drawing/2014/main" id="{B2465C26-CA86-494A-A3EC-0271C61615DE}"/>
            </a:ext>
          </a:extLst>
        </xdr:cNvPr>
        <xdr:cNvSpPr txBox="1"/>
      </xdr:nvSpPr>
      <xdr:spPr>
        <a:xfrm>
          <a:off x="4203065" y="548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3" name="楕円 82">
          <a:extLst>
            <a:ext uri="{FF2B5EF4-FFF2-40B4-BE49-F238E27FC236}">
              <a16:creationId xmlns="" xmlns:a16="http://schemas.microsoft.com/office/drawing/2014/main" id="{95D0480F-3DF1-419C-8C83-5382AE42D33A}"/>
            </a:ext>
          </a:extLst>
        </xdr:cNvPr>
        <xdr:cNvSpPr/>
      </xdr:nvSpPr>
      <xdr:spPr>
        <a:xfrm>
          <a:off x="3488055" y="5546513"/>
          <a:ext cx="774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137795</xdr:rowOff>
    </xdr:to>
    <xdr:cxnSp macro="">
      <xdr:nvCxnSpPr>
        <xdr:cNvPr id="84" name="直線コネクタ 83">
          <a:extLst>
            <a:ext uri="{FF2B5EF4-FFF2-40B4-BE49-F238E27FC236}">
              <a16:creationId xmlns="" xmlns:a16="http://schemas.microsoft.com/office/drawing/2014/main" id="{BA9285C4-E8E3-495E-8DED-EF7274646275}"/>
            </a:ext>
          </a:extLst>
        </xdr:cNvPr>
        <xdr:cNvCxnSpPr/>
      </xdr:nvCxnSpPr>
      <xdr:spPr>
        <a:xfrm>
          <a:off x="3542665" y="5596043"/>
          <a:ext cx="605790" cy="8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85" name="楕円 84">
          <a:extLst>
            <a:ext uri="{FF2B5EF4-FFF2-40B4-BE49-F238E27FC236}">
              <a16:creationId xmlns="" xmlns:a16="http://schemas.microsoft.com/office/drawing/2014/main" id="{8EB76860-A85A-494D-9E21-8CFE094AC791}"/>
            </a:ext>
          </a:extLst>
        </xdr:cNvPr>
        <xdr:cNvSpPr/>
      </xdr:nvSpPr>
      <xdr:spPr>
        <a:xfrm>
          <a:off x="2827655" y="5546513"/>
          <a:ext cx="774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55033</xdr:rowOff>
    </xdr:to>
    <xdr:cxnSp macro="">
      <xdr:nvCxnSpPr>
        <xdr:cNvPr id="86" name="直線コネクタ 85">
          <a:extLst>
            <a:ext uri="{FF2B5EF4-FFF2-40B4-BE49-F238E27FC236}">
              <a16:creationId xmlns="" xmlns:a16="http://schemas.microsoft.com/office/drawing/2014/main" id="{B363CE77-92B0-4C57-973A-D8A775F4CA30}"/>
            </a:ext>
          </a:extLst>
        </xdr:cNvPr>
        <xdr:cNvCxnSpPr/>
      </xdr:nvCxnSpPr>
      <xdr:spPr>
        <a:xfrm>
          <a:off x="2882265" y="5596043"/>
          <a:ext cx="660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87" name="楕円 86">
          <a:extLst>
            <a:ext uri="{FF2B5EF4-FFF2-40B4-BE49-F238E27FC236}">
              <a16:creationId xmlns="" xmlns:a16="http://schemas.microsoft.com/office/drawing/2014/main" id="{64CE7EE2-EA46-49E4-AA6C-F49E61F535C7}"/>
            </a:ext>
          </a:extLst>
        </xdr:cNvPr>
        <xdr:cNvSpPr/>
      </xdr:nvSpPr>
      <xdr:spPr>
        <a:xfrm>
          <a:off x="2167255" y="5498888"/>
          <a:ext cx="774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55033</xdr:rowOff>
    </xdr:to>
    <xdr:cxnSp macro="">
      <xdr:nvCxnSpPr>
        <xdr:cNvPr id="88" name="直線コネクタ 87">
          <a:extLst>
            <a:ext uri="{FF2B5EF4-FFF2-40B4-BE49-F238E27FC236}">
              <a16:creationId xmlns="" xmlns:a16="http://schemas.microsoft.com/office/drawing/2014/main" id="{8CFC5B52-801C-4D3C-A3EA-4A4FD0F0D93D}"/>
            </a:ext>
          </a:extLst>
        </xdr:cNvPr>
        <xdr:cNvCxnSpPr/>
      </xdr:nvCxnSpPr>
      <xdr:spPr>
        <a:xfrm>
          <a:off x="2221865" y="5544608"/>
          <a:ext cx="6604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89" name="楕円 88">
          <a:extLst>
            <a:ext uri="{FF2B5EF4-FFF2-40B4-BE49-F238E27FC236}">
              <a16:creationId xmlns="" xmlns:a16="http://schemas.microsoft.com/office/drawing/2014/main" id="{C3A4B027-328F-4B38-B3BD-D53EBF962B75}"/>
            </a:ext>
          </a:extLst>
        </xdr:cNvPr>
        <xdr:cNvSpPr/>
      </xdr:nvSpPr>
      <xdr:spPr>
        <a:xfrm>
          <a:off x="1506855" y="5453380"/>
          <a:ext cx="774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29</xdr:row>
      <xdr:rowOff>1058</xdr:rowOff>
    </xdr:to>
    <xdr:cxnSp macro="">
      <xdr:nvCxnSpPr>
        <xdr:cNvPr id="90" name="直線コネクタ 89">
          <a:extLst>
            <a:ext uri="{FF2B5EF4-FFF2-40B4-BE49-F238E27FC236}">
              <a16:creationId xmlns="" xmlns:a16="http://schemas.microsoft.com/office/drawing/2014/main" id="{CEEED6C7-7EEE-4A36-9A30-9AC897E6C302}"/>
            </a:ext>
          </a:extLst>
        </xdr:cNvPr>
        <xdr:cNvCxnSpPr/>
      </xdr:nvCxnSpPr>
      <xdr:spPr>
        <a:xfrm>
          <a:off x="1561465" y="5501640"/>
          <a:ext cx="6604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 xmlns:a16="http://schemas.microsoft.com/office/drawing/2014/main" id="{6F6BA5F8-FCCB-4291-B013-A2BDAADB7F0B}"/>
            </a:ext>
          </a:extLst>
        </xdr:cNvPr>
        <xdr:cNvSpPr txBox="1"/>
      </xdr:nvSpPr>
      <xdr:spPr>
        <a:xfrm>
          <a:off x="3350269"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 xmlns:a16="http://schemas.microsoft.com/office/drawing/2014/main" id="{00AAB9E0-9594-4FFC-975D-011518113B00}"/>
            </a:ext>
          </a:extLst>
        </xdr:cNvPr>
        <xdr:cNvSpPr txBox="1"/>
      </xdr:nvSpPr>
      <xdr:spPr>
        <a:xfrm>
          <a:off x="2701299" y="59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 xmlns:a16="http://schemas.microsoft.com/office/drawing/2014/main" id="{F6A18573-D5CB-4A92-9757-88C3EFB8C8A1}"/>
            </a:ext>
          </a:extLst>
        </xdr:cNvPr>
        <xdr:cNvSpPr txBox="1"/>
      </xdr:nvSpPr>
      <xdr:spPr>
        <a:xfrm>
          <a:off x="2040899"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 xmlns:a16="http://schemas.microsoft.com/office/drawing/2014/main" id="{47B2F3B2-3DA2-417F-9FD1-4A7ABAE38F2B}"/>
            </a:ext>
          </a:extLst>
        </xdr:cNvPr>
        <xdr:cNvSpPr txBox="1"/>
      </xdr:nvSpPr>
      <xdr:spPr>
        <a:xfrm>
          <a:off x="1380499" y="582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95" name="n_1mainValue有形固定資産減価償却率">
          <a:extLst>
            <a:ext uri="{FF2B5EF4-FFF2-40B4-BE49-F238E27FC236}">
              <a16:creationId xmlns="" xmlns:a16="http://schemas.microsoft.com/office/drawing/2014/main" id="{535A9008-3E36-486B-B1DB-4ACB183CA1FF}"/>
            </a:ext>
          </a:extLst>
        </xdr:cNvPr>
        <xdr:cNvSpPr txBox="1"/>
      </xdr:nvSpPr>
      <xdr:spPr>
        <a:xfrm>
          <a:off x="3350269" y="53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6" name="n_2mainValue有形固定資産減価償却率">
          <a:extLst>
            <a:ext uri="{FF2B5EF4-FFF2-40B4-BE49-F238E27FC236}">
              <a16:creationId xmlns="" xmlns:a16="http://schemas.microsoft.com/office/drawing/2014/main" id="{CBB34220-E603-48A0-8EF5-44B851C29463}"/>
            </a:ext>
          </a:extLst>
        </xdr:cNvPr>
        <xdr:cNvSpPr txBox="1"/>
      </xdr:nvSpPr>
      <xdr:spPr>
        <a:xfrm>
          <a:off x="2701299" y="53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97" name="n_3mainValue有形固定資産減価償却率">
          <a:extLst>
            <a:ext uri="{FF2B5EF4-FFF2-40B4-BE49-F238E27FC236}">
              <a16:creationId xmlns="" xmlns:a16="http://schemas.microsoft.com/office/drawing/2014/main" id="{E725B4A7-7E3C-4548-A7E3-A0A207F879D4}"/>
            </a:ext>
          </a:extLst>
        </xdr:cNvPr>
        <xdr:cNvSpPr txBox="1"/>
      </xdr:nvSpPr>
      <xdr:spPr>
        <a:xfrm>
          <a:off x="2040899" y="52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8" name="n_4mainValue有形固定資産減価償却率">
          <a:extLst>
            <a:ext uri="{FF2B5EF4-FFF2-40B4-BE49-F238E27FC236}">
              <a16:creationId xmlns="" xmlns:a16="http://schemas.microsoft.com/office/drawing/2014/main" id="{5881C8F3-54AA-468B-B6DE-DC86CEA05692}"/>
            </a:ext>
          </a:extLst>
        </xdr:cNvPr>
        <xdr:cNvSpPr txBox="1"/>
      </xdr:nvSpPr>
      <xdr:spPr>
        <a:xfrm>
          <a:off x="1380499" y="52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 xmlns:a16="http://schemas.microsoft.com/office/drawing/2014/main" id="{2170F3CD-D894-42BE-AEA4-BBB4113A45A0}"/>
            </a:ext>
          </a:extLst>
        </xdr:cNvPr>
        <xdr:cNvSpPr/>
      </xdr:nvSpPr>
      <xdr:spPr>
        <a:xfrm>
          <a:off x="9826625" y="4130675"/>
          <a:ext cx="3656330"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 xmlns:a16="http://schemas.microsoft.com/office/drawing/2014/main" id="{CD47A320-B1C5-4569-838C-E85DCD77DCA6}"/>
            </a:ext>
          </a:extLst>
        </xdr:cNvPr>
        <xdr:cNvSpPr/>
      </xdr:nvSpPr>
      <xdr:spPr>
        <a:xfrm>
          <a:off x="10744468" y="4467797"/>
          <a:ext cx="906244" cy="2617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 xmlns:a16="http://schemas.microsoft.com/office/drawing/2014/main" id="{F8578F1C-AFCA-4AB4-BD8A-2B8DF01917EB}"/>
            </a:ext>
          </a:extLst>
        </xdr:cNvPr>
        <xdr:cNvSpPr/>
      </xdr:nvSpPr>
      <xdr:spPr>
        <a:xfrm>
          <a:off x="11949779" y="4454936"/>
          <a:ext cx="906082" cy="2950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 xmlns:a16="http://schemas.microsoft.com/office/drawing/2014/main" id="{B1D618AD-4CA9-4F53-A616-6E9F51E66B00}"/>
            </a:ext>
          </a:extLst>
        </xdr:cNvPr>
        <xdr:cNvSpPr/>
      </xdr:nvSpPr>
      <xdr:spPr>
        <a:xfrm>
          <a:off x="1345882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 xmlns:a16="http://schemas.microsoft.com/office/drawing/2014/main" id="{10F765B6-E904-49AB-9EA6-F29CDE22FF0A}"/>
            </a:ext>
          </a:extLst>
        </xdr:cNvPr>
        <xdr:cNvSpPr/>
      </xdr:nvSpPr>
      <xdr:spPr>
        <a:xfrm>
          <a:off x="1345882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 xmlns:a16="http://schemas.microsoft.com/office/drawing/2014/main" id="{D06B23B4-E173-46ED-8B6C-E673DE6ACCB7}"/>
            </a:ext>
          </a:extLst>
        </xdr:cNvPr>
        <xdr:cNvSpPr/>
      </xdr:nvSpPr>
      <xdr:spPr>
        <a:xfrm>
          <a:off x="1477962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 xmlns:a16="http://schemas.microsoft.com/office/drawing/2014/main" id="{52862D28-2DA1-48DE-AF6F-6BE9EF30F296}"/>
            </a:ext>
          </a:extLst>
        </xdr:cNvPr>
        <xdr:cNvSpPr/>
      </xdr:nvSpPr>
      <xdr:spPr>
        <a:xfrm>
          <a:off x="1477962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 xmlns:a16="http://schemas.microsoft.com/office/drawing/2014/main" id="{72E25C11-D1DA-4AD3-8118-8E151444F580}"/>
            </a:ext>
          </a:extLst>
        </xdr:cNvPr>
        <xdr:cNvSpPr/>
      </xdr:nvSpPr>
      <xdr:spPr>
        <a:xfrm>
          <a:off x="16200755" y="4244340"/>
          <a:ext cx="132080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 xmlns:a16="http://schemas.microsoft.com/office/drawing/2014/main" id="{C10062E5-AC4A-41FF-A484-E787E3DEECAA}"/>
            </a:ext>
          </a:extLst>
        </xdr:cNvPr>
        <xdr:cNvSpPr/>
      </xdr:nvSpPr>
      <xdr:spPr>
        <a:xfrm>
          <a:off x="16200755" y="4417695"/>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 xmlns:a16="http://schemas.microsoft.com/office/drawing/2014/main" id="{59DE8638-6CFC-45F4-ACEB-0B2412041DBC}"/>
            </a:ext>
          </a:extLst>
        </xdr:cNvPr>
        <xdr:cNvSpPr/>
      </xdr:nvSpPr>
      <xdr:spPr>
        <a:xfrm>
          <a:off x="9826625" y="4785995"/>
          <a:ext cx="3656330" cy="207899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 xmlns:a16="http://schemas.microsoft.com/office/drawing/2014/main" id="{05B279F3-67E3-417F-A168-B0673FD8A097}"/>
            </a:ext>
          </a:extLst>
        </xdr:cNvPr>
        <xdr:cNvSpPr/>
      </xdr:nvSpPr>
      <xdr:spPr>
        <a:xfrm>
          <a:off x="13724255" y="4785995"/>
          <a:ext cx="4127500"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 xmlns:a16="http://schemas.microsoft.com/office/drawing/2014/main" id="{6B0DCA17-003A-4793-93AA-519839AF7B6D}"/>
            </a:ext>
          </a:extLst>
        </xdr:cNvPr>
        <xdr:cNvSpPr/>
      </xdr:nvSpPr>
      <xdr:spPr>
        <a:xfrm>
          <a:off x="13724255" y="4845685"/>
          <a:ext cx="39624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 xmlns:a16="http://schemas.microsoft.com/office/drawing/2014/main" id="{35420B3B-CFE7-416F-A4A9-098AB40AB367}"/>
            </a:ext>
          </a:extLst>
        </xdr:cNvPr>
        <xdr:cNvSpPr txBox="1"/>
      </xdr:nvSpPr>
      <xdr:spPr>
        <a:xfrm>
          <a:off x="13800455" y="5061585"/>
          <a:ext cx="3950970" cy="17170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債務償還比率は類似団体を上回っており、主な要因としては庁舎建設事業に伴う将来負担額の増加が挙げられる。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 xmlns:a16="http://schemas.microsoft.com/office/drawing/2014/main" id="{B6FEE74E-B4D5-4D67-A148-B3D56988B186}"/>
            </a:ext>
          </a:extLst>
        </xdr:cNvPr>
        <xdr:cNvSpPr txBox="1"/>
      </xdr:nvSpPr>
      <xdr:spPr>
        <a:xfrm>
          <a:off x="9788525" y="45993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 xmlns:a16="http://schemas.microsoft.com/office/drawing/2014/main" id="{5A42CEAA-4E0D-4812-8BA6-8E873E82424F}"/>
            </a:ext>
          </a:extLst>
        </xdr:cNvPr>
        <xdr:cNvCxnSpPr/>
      </xdr:nvCxnSpPr>
      <xdr:spPr>
        <a:xfrm>
          <a:off x="9826625" y="6864985"/>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 xmlns:a16="http://schemas.microsoft.com/office/drawing/2014/main" id="{18C0B5E6-C225-4E16-B9F6-A13C0F421560}"/>
            </a:ext>
          </a:extLst>
        </xdr:cNvPr>
        <xdr:cNvSpPr txBox="1"/>
      </xdr:nvSpPr>
      <xdr:spPr>
        <a:xfrm>
          <a:off x="9346341" y="677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 xmlns:a16="http://schemas.microsoft.com/office/drawing/2014/main" id="{148E675B-7627-4F44-83C0-0CC0E3F49430}"/>
            </a:ext>
          </a:extLst>
        </xdr:cNvPr>
        <xdr:cNvCxnSpPr/>
      </xdr:nvCxnSpPr>
      <xdr:spPr>
        <a:xfrm>
          <a:off x="9826625" y="6566717"/>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 xmlns:a16="http://schemas.microsoft.com/office/drawing/2014/main" id="{27282064-8ADF-4E02-B6CA-1E1D10C6505A}"/>
            </a:ext>
          </a:extLst>
        </xdr:cNvPr>
        <xdr:cNvSpPr txBox="1"/>
      </xdr:nvSpPr>
      <xdr:spPr>
        <a:xfrm>
          <a:off x="9346341" y="64792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 xmlns:a16="http://schemas.microsoft.com/office/drawing/2014/main" id="{1A3AD9BC-575E-41F1-9113-27DBD75F7E04}"/>
            </a:ext>
          </a:extLst>
        </xdr:cNvPr>
        <xdr:cNvCxnSpPr/>
      </xdr:nvCxnSpPr>
      <xdr:spPr>
        <a:xfrm>
          <a:off x="9826625" y="6270988"/>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 xmlns:a16="http://schemas.microsoft.com/office/drawing/2014/main" id="{2499952F-C53E-4B4D-A384-7EE71C3C187F}"/>
            </a:ext>
          </a:extLst>
        </xdr:cNvPr>
        <xdr:cNvSpPr txBox="1"/>
      </xdr:nvSpPr>
      <xdr:spPr>
        <a:xfrm>
          <a:off x="9346341" y="61835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 xmlns:a16="http://schemas.microsoft.com/office/drawing/2014/main" id="{2FAB4C6F-1951-4DC8-B4D1-6A2EEC82D32A}"/>
            </a:ext>
          </a:extLst>
        </xdr:cNvPr>
        <xdr:cNvCxnSpPr/>
      </xdr:nvCxnSpPr>
      <xdr:spPr>
        <a:xfrm>
          <a:off x="9826625" y="5976529"/>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 xmlns:a16="http://schemas.microsoft.com/office/drawing/2014/main" id="{5A53B5F3-870D-4A09-ACE1-ECC1A1C06304}"/>
            </a:ext>
          </a:extLst>
        </xdr:cNvPr>
        <xdr:cNvSpPr txBox="1"/>
      </xdr:nvSpPr>
      <xdr:spPr>
        <a:xfrm>
          <a:off x="9400696" y="587891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 xmlns:a16="http://schemas.microsoft.com/office/drawing/2014/main" id="{551D1814-4707-4771-80A6-D85FB528F3C2}"/>
            </a:ext>
          </a:extLst>
        </xdr:cNvPr>
        <xdr:cNvCxnSpPr/>
      </xdr:nvCxnSpPr>
      <xdr:spPr>
        <a:xfrm>
          <a:off x="9826625" y="5680801"/>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 xmlns:a16="http://schemas.microsoft.com/office/drawing/2014/main" id="{DB89E9D1-B876-4875-8629-549363F00A83}"/>
            </a:ext>
          </a:extLst>
        </xdr:cNvPr>
        <xdr:cNvSpPr txBox="1"/>
      </xdr:nvSpPr>
      <xdr:spPr>
        <a:xfrm>
          <a:off x="9400696" y="55844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 xmlns:a16="http://schemas.microsoft.com/office/drawing/2014/main" id="{838839F7-DFC5-40E2-B8E0-7D6B70C66A96}"/>
            </a:ext>
          </a:extLst>
        </xdr:cNvPr>
        <xdr:cNvCxnSpPr/>
      </xdr:nvCxnSpPr>
      <xdr:spPr>
        <a:xfrm>
          <a:off x="9826625" y="5379992"/>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 xmlns:a16="http://schemas.microsoft.com/office/drawing/2014/main" id="{C92A6C16-4878-4D78-B317-E2370D7AF147}"/>
            </a:ext>
          </a:extLst>
        </xdr:cNvPr>
        <xdr:cNvSpPr txBox="1"/>
      </xdr:nvSpPr>
      <xdr:spPr>
        <a:xfrm>
          <a:off x="9400696" y="52887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 xmlns:a16="http://schemas.microsoft.com/office/drawing/2014/main" id="{AAFFC60D-4E63-4D72-B67F-D7326821238B}"/>
            </a:ext>
          </a:extLst>
        </xdr:cNvPr>
        <xdr:cNvCxnSpPr/>
      </xdr:nvCxnSpPr>
      <xdr:spPr>
        <a:xfrm>
          <a:off x="9826625" y="5081723"/>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 xmlns:a16="http://schemas.microsoft.com/office/drawing/2014/main" id="{EA748580-1CFF-40D4-BCDF-4FDC8E8DB5FE}"/>
            </a:ext>
          </a:extLst>
        </xdr:cNvPr>
        <xdr:cNvSpPr txBox="1"/>
      </xdr:nvSpPr>
      <xdr:spPr>
        <a:xfrm>
          <a:off x="9504558" y="49942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EA912830-E577-4CB1-AAC9-0ABD33E9F95E}"/>
            </a:ext>
          </a:extLst>
        </xdr:cNvPr>
        <xdr:cNvCxnSpPr/>
      </xdr:nvCxnSpPr>
      <xdr:spPr>
        <a:xfrm>
          <a:off x="9826625" y="4785995"/>
          <a:ext cx="365633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B739C753-24E9-4990-8AFB-49B59DCC8844}"/>
            </a:ext>
          </a:extLst>
        </xdr:cNvPr>
        <xdr:cNvSpPr/>
      </xdr:nvSpPr>
      <xdr:spPr>
        <a:xfrm>
          <a:off x="9826625" y="4785995"/>
          <a:ext cx="3656330" cy="207899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 xmlns:a16="http://schemas.microsoft.com/office/drawing/2014/main" id="{9CD8AD60-8D7C-450F-A132-D3D1745623A3}"/>
            </a:ext>
          </a:extLst>
        </xdr:cNvPr>
        <xdr:cNvCxnSpPr/>
      </xdr:nvCxnSpPr>
      <xdr:spPr>
        <a:xfrm flipV="1">
          <a:off x="12837160" y="5081723"/>
          <a:ext cx="1269" cy="131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 xmlns:a16="http://schemas.microsoft.com/office/drawing/2014/main" id="{94898090-0C0A-491A-B953-EC85514F61E2}"/>
            </a:ext>
          </a:extLst>
        </xdr:cNvPr>
        <xdr:cNvSpPr txBox="1"/>
      </xdr:nvSpPr>
      <xdr:spPr>
        <a:xfrm>
          <a:off x="12887325" y="6402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 xmlns:a16="http://schemas.microsoft.com/office/drawing/2014/main" id="{1779E2C9-D3BE-4879-87D2-5370A4302FD2}"/>
            </a:ext>
          </a:extLst>
        </xdr:cNvPr>
        <xdr:cNvCxnSpPr/>
      </xdr:nvCxnSpPr>
      <xdr:spPr>
        <a:xfrm>
          <a:off x="12771755" y="6398290"/>
          <a:ext cx="1536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 xmlns:a16="http://schemas.microsoft.com/office/drawing/2014/main" id="{6F268B01-3795-4672-B876-F8DED246C57E}"/>
            </a:ext>
          </a:extLst>
        </xdr:cNvPr>
        <xdr:cNvSpPr txBox="1"/>
      </xdr:nvSpPr>
      <xdr:spPr>
        <a:xfrm>
          <a:off x="12887325" y="48683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 xmlns:a16="http://schemas.microsoft.com/office/drawing/2014/main" id="{E46BFF1C-34AD-434A-8DD6-C635C89CBDED}"/>
            </a:ext>
          </a:extLst>
        </xdr:cNvPr>
        <xdr:cNvCxnSpPr/>
      </xdr:nvCxnSpPr>
      <xdr:spPr>
        <a:xfrm>
          <a:off x="12771755" y="5081723"/>
          <a:ext cx="1536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 xmlns:a16="http://schemas.microsoft.com/office/drawing/2014/main" id="{0E900B80-DB57-45A3-9B08-E4EBE834EAC8}"/>
            </a:ext>
          </a:extLst>
        </xdr:cNvPr>
        <xdr:cNvSpPr txBox="1"/>
      </xdr:nvSpPr>
      <xdr:spPr>
        <a:xfrm>
          <a:off x="12887325" y="5370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 xmlns:a16="http://schemas.microsoft.com/office/drawing/2014/main" id="{5B613EF6-1C54-4CA0-9004-0E6E6CF18537}"/>
            </a:ext>
          </a:extLst>
        </xdr:cNvPr>
        <xdr:cNvSpPr/>
      </xdr:nvSpPr>
      <xdr:spPr>
        <a:xfrm>
          <a:off x="12809855" y="5516269"/>
          <a:ext cx="774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 xmlns:a16="http://schemas.microsoft.com/office/drawing/2014/main" id="{FF2836F3-59ED-429E-AA83-EC85EA5CBDCD}"/>
            </a:ext>
          </a:extLst>
        </xdr:cNvPr>
        <xdr:cNvSpPr/>
      </xdr:nvSpPr>
      <xdr:spPr>
        <a:xfrm>
          <a:off x="12178665" y="553459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 xmlns:a16="http://schemas.microsoft.com/office/drawing/2014/main" id="{4F150D5D-9AB5-475C-A031-01E74B110C4A}"/>
            </a:ext>
          </a:extLst>
        </xdr:cNvPr>
        <xdr:cNvSpPr/>
      </xdr:nvSpPr>
      <xdr:spPr>
        <a:xfrm>
          <a:off x="11518265" y="5550831"/>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 xmlns:a16="http://schemas.microsoft.com/office/drawing/2014/main" id="{82FEA92B-01FC-41F2-89E0-4393CB09BA2C}"/>
            </a:ext>
          </a:extLst>
        </xdr:cNvPr>
        <xdr:cNvSpPr/>
      </xdr:nvSpPr>
      <xdr:spPr>
        <a:xfrm>
          <a:off x="10857865" y="5591816"/>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 xmlns:a16="http://schemas.microsoft.com/office/drawing/2014/main" id="{916FAE53-4BD6-4DFF-B198-8C1DCFCBF07F}"/>
            </a:ext>
          </a:extLst>
        </xdr:cNvPr>
        <xdr:cNvSpPr/>
      </xdr:nvSpPr>
      <xdr:spPr>
        <a:xfrm>
          <a:off x="10197465" y="5579346"/>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93D2017-8737-458A-A979-591B8EC6DB36}"/>
            </a:ext>
          </a:extLst>
        </xdr:cNvPr>
        <xdr:cNvSpPr txBox="1"/>
      </xdr:nvSpPr>
      <xdr:spPr>
        <a:xfrm>
          <a:off x="1268412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EFF71625-72D4-4092-9471-38FCB8FDA4F4}"/>
            </a:ext>
          </a:extLst>
        </xdr:cNvPr>
        <xdr:cNvSpPr txBox="1"/>
      </xdr:nvSpPr>
      <xdr:spPr>
        <a:xfrm>
          <a:off x="1207325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742199A0-F881-4ADA-8AA8-D4CF2CB957B1}"/>
            </a:ext>
          </a:extLst>
        </xdr:cNvPr>
        <xdr:cNvSpPr txBox="1"/>
      </xdr:nvSpPr>
      <xdr:spPr>
        <a:xfrm>
          <a:off x="1141285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99547190-50FE-49F0-BAE3-562530DF1323}"/>
            </a:ext>
          </a:extLst>
        </xdr:cNvPr>
        <xdr:cNvSpPr txBox="1"/>
      </xdr:nvSpPr>
      <xdr:spPr>
        <a:xfrm>
          <a:off x="1075245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3037E957-5900-478B-87D7-6ADE719ED64E}"/>
            </a:ext>
          </a:extLst>
        </xdr:cNvPr>
        <xdr:cNvSpPr txBox="1"/>
      </xdr:nvSpPr>
      <xdr:spPr>
        <a:xfrm>
          <a:off x="10092055" y="69058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106226</xdr:rowOff>
    </xdr:from>
    <xdr:to>
      <xdr:col>76</xdr:col>
      <xdr:colOff>73025</xdr:colOff>
      <xdr:row>33</xdr:row>
      <xdr:rowOff>36376</xdr:rowOff>
    </xdr:to>
    <xdr:sp macro="" textlink="">
      <xdr:nvSpPr>
        <xdr:cNvPr id="145" name="楕円 144">
          <a:extLst>
            <a:ext uri="{FF2B5EF4-FFF2-40B4-BE49-F238E27FC236}">
              <a16:creationId xmlns="" xmlns:a16="http://schemas.microsoft.com/office/drawing/2014/main" id="{4B0E0FCD-929F-4AA9-9900-615CABC1D4CF}"/>
            </a:ext>
          </a:extLst>
        </xdr:cNvPr>
        <xdr:cNvSpPr/>
      </xdr:nvSpPr>
      <xdr:spPr>
        <a:xfrm>
          <a:off x="12809855" y="6146346"/>
          <a:ext cx="774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84653</xdr:rowOff>
    </xdr:from>
    <xdr:ext cx="560923" cy="259045"/>
    <xdr:sp macro="" textlink="">
      <xdr:nvSpPr>
        <xdr:cNvPr id="146" name="債務償還比率該当値テキスト">
          <a:extLst>
            <a:ext uri="{FF2B5EF4-FFF2-40B4-BE49-F238E27FC236}">
              <a16:creationId xmlns="" xmlns:a16="http://schemas.microsoft.com/office/drawing/2014/main" id="{D676C32F-6CBF-45E9-87C8-7B5D76F77B2D}"/>
            </a:ext>
          </a:extLst>
        </xdr:cNvPr>
        <xdr:cNvSpPr txBox="1"/>
      </xdr:nvSpPr>
      <xdr:spPr>
        <a:xfrm>
          <a:off x="12887325" y="6122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5679</xdr:rowOff>
    </xdr:from>
    <xdr:to>
      <xdr:col>72</xdr:col>
      <xdr:colOff>123825</xdr:colOff>
      <xdr:row>32</xdr:row>
      <xdr:rowOff>107279</xdr:rowOff>
    </xdr:to>
    <xdr:sp macro="" textlink="">
      <xdr:nvSpPr>
        <xdr:cNvPr id="147" name="楕円 146">
          <a:extLst>
            <a:ext uri="{FF2B5EF4-FFF2-40B4-BE49-F238E27FC236}">
              <a16:creationId xmlns="" xmlns:a16="http://schemas.microsoft.com/office/drawing/2014/main" id="{1F3C1A5F-8597-474E-9116-F8F626BF1ABB}"/>
            </a:ext>
          </a:extLst>
        </xdr:cNvPr>
        <xdr:cNvSpPr/>
      </xdr:nvSpPr>
      <xdr:spPr>
        <a:xfrm>
          <a:off x="12178665" y="6043259"/>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56479</xdr:rowOff>
    </xdr:from>
    <xdr:to>
      <xdr:col>76</xdr:col>
      <xdr:colOff>22225</xdr:colOff>
      <xdr:row>32</xdr:row>
      <xdr:rowOff>157026</xdr:rowOff>
    </xdr:to>
    <xdr:cxnSp macro="">
      <xdr:nvCxnSpPr>
        <xdr:cNvPr id="148" name="直線コネクタ 147">
          <a:extLst>
            <a:ext uri="{FF2B5EF4-FFF2-40B4-BE49-F238E27FC236}">
              <a16:creationId xmlns="" xmlns:a16="http://schemas.microsoft.com/office/drawing/2014/main" id="{FD287FF0-E872-4E3B-9CD3-A31155298AC4}"/>
            </a:ext>
          </a:extLst>
        </xdr:cNvPr>
        <xdr:cNvCxnSpPr/>
      </xdr:nvCxnSpPr>
      <xdr:spPr>
        <a:xfrm>
          <a:off x="12226925" y="6092789"/>
          <a:ext cx="612140" cy="1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52046</xdr:rowOff>
    </xdr:from>
    <xdr:to>
      <xdr:col>68</xdr:col>
      <xdr:colOff>123825</xdr:colOff>
      <xdr:row>32</xdr:row>
      <xdr:rowOff>153646</xdr:rowOff>
    </xdr:to>
    <xdr:sp macro="" textlink="">
      <xdr:nvSpPr>
        <xdr:cNvPr id="149" name="楕円 148">
          <a:extLst>
            <a:ext uri="{FF2B5EF4-FFF2-40B4-BE49-F238E27FC236}">
              <a16:creationId xmlns="" xmlns:a16="http://schemas.microsoft.com/office/drawing/2014/main" id="{B7C33658-313F-44A3-896A-D2DF34E885E2}"/>
            </a:ext>
          </a:extLst>
        </xdr:cNvPr>
        <xdr:cNvSpPr/>
      </xdr:nvSpPr>
      <xdr:spPr>
        <a:xfrm>
          <a:off x="11518265" y="6088356"/>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56479</xdr:rowOff>
    </xdr:from>
    <xdr:to>
      <xdr:col>72</xdr:col>
      <xdr:colOff>73025</xdr:colOff>
      <xdr:row>32</xdr:row>
      <xdr:rowOff>102846</xdr:rowOff>
    </xdr:to>
    <xdr:cxnSp macro="">
      <xdr:nvCxnSpPr>
        <xdr:cNvPr id="150" name="直線コネクタ 149">
          <a:extLst>
            <a:ext uri="{FF2B5EF4-FFF2-40B4-BE49-F238E27FC236}">
              <a16:creationId xmlns="" xmlns:a16="http://schemas.microsoft.com/office/drawing/2014/main" id="{982D9FF7-76C9-401E-B4FD-04B023016EF9}"/>
            </a:ext>
          </a:extLst>
        </xdr:cNvPr>
        <xdr:cNvCxnSpPr/>
      </xdr:nvCxnSpPr>
      <xdr:spPr>
        <a:xfrm flipV="1">
          <a:off x="11566525" y="6092789"/>
          <a:ext cx="660400" cy="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135660</xdr:rowOff>
    </xdr:from>
    <xdr:to>
      <xdr:col>64</xdr:col>
      <xdr:colOff>123825</xdr:colOff>
      <xdr:row>31</xdr:row>
      <xdr:rowOff>65810</xdr:rowOff>
    </xdr:to>
    <xdr:sp macro="" textlink="">
      <xdr:nvSpPr>
        <xdr:cNvPr id="151" name="楕円 150">
          <a:extLst>
            <a:ext uri="{FF2B5EF4-FFF2-40B4-BE49-F238E27FC236}">
              <a16:creationId xmlns="" xmlns:a16="http://schemas.microsoft.com/office/drawing/2014/main" id="{398F526C-0B97-436A-A3E9-BB437A79E27C}"/>
            </a:ext>
          </a:extLst>
        </xdr:cNvPr>
        <xdr:cNvSpPr/>
      </xdr:nvSpPr>
      <xdr:spPr>
        <a:xfrm>
          <a:off x="10857865" y="584685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15010</xdr:rowOff>
    </xdr:from>
    <xdr:to>
      <xdr:col>68</xdr:col>
      <xdr:colOff>73025</xdr:colOff>
      <xdr:row>32</xdr:row>
      <xdr:rowOff>102846</xdr:rowOff>
    </xdr:to>
    <xdr:cxnSp macro="">
      <xdr:nvCxnSpPr>
        <xdr:cNvPr id="152" name="直線コネクタ 151">
          <a:extLst>
            <a:ext uri="{FF2B5EF4-FFF2-40B4-BE49-F238E27FC236}">
              <a16:creationId xmlns="" xmlns:a16="http://schemas.microsoft.com/office/drawing/2014/main" id="{29CA3180-BDF3-4B1B-B7DB-B0AFF41000B7}"/>
            </a:ext>
          </a:extLst>
        </xdr:cNvPr>
        <xdr:cNvCxnSpPr/>
      </xdr:nvCxnSpPr>
      <xdr:spPr>
        <a:xfrm>
          <a:off x="10906125" y="5886220"/>
          <a:ext cx="660400" cy="2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87545</xdr:rowOff>
    </xdr:from>
    <xdr:to>
      <xdr:col>60</xdr:col>
      <xdr:colOff>123825</xdr:colOff>
      <xdr:row>31</xdr:row>
      <xdr:rowOff>17695</xdr:rowOff>
    </xdr:to>
    <xdr:sp macro="" textlink="">
      <xdr:nvSpPr>
        <xdr:cNvPr id="153" name="楕円 152">
          <a:extLst>
            <a:ext uri="{FF2B5EF4-FFF2-40B4-BE49-F238E27FC236}">
              <a16:creationId xmlns="" xmlns:a16="http://schemas.microsoft.com/office/drawing/2014/main" id="{65BA6268-D3D5-4F09-A7D3-30AA165EF79F}"/>
            </a:ext>
          </a:extLst>
        </xdr:cNvPr>
        <xdr:cNvSpPr/>
      </xdr:nvSpPr>
      <xdr:spPr>
        <a:xfrm>
          <a:off x="10197465" y="57949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138345</xdr:rowOff>
    </xdr:from>
    <xdr:to>
      <xdr:col>64</xdr:col>
      <xdr:colOff>73025</xdr:colOff>
      <xdr:row>31</xdr:row>
      <xdr:rowOff>15010</xdr:rowOff>
    </xdr:to>
    <xdr:cxnSp macro="">
      <xdr:nvCxnSpPr>
        <xdr:cNvPr id="154" name="直線コネクタ 153">
          <a:extLst>
            <a:ext uri="{FF2B5EF4-FFF2-40B4-BE49-F238E27FC236}">
              <a16:creationId xmlns="" xmlns:a16="http://schemas.microsoft.com/office/drawing/2014/main" id="{23829BC4-94AB-4829-81BA-A9FB2540B77C}"/>
            </a:ext>
          </a:extLst>
        </xdr:cNvPr>
        <xdr:cNvCxnSpPr/>
      </xdr:nvCxnSpPr>
      <xdr:spPr>
        <a:xfrm>
          <a:off x="10245725" y="5849535"/>
          <a:ext cx="6604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 xmlns:a16="http://schemas.microsoft.com/office/drawing/2014/main" id="{6C1A87B9-1F98-447C-83B9-A908142679E1}"/>
            </a:ext>
          </a:extLst>
        </xdr:cNvPr>
        <xdr:cNvSpPr txBox="1"/>
      </xdr:nvSpPr>
      <xdr:spPr>
        <a:xfrm>
          <a:off x="12002212" y="531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 xmlns:a16="http://schemas.microsoft.com/office/drawing/2014/main" id="{632DE3D1-381B-4B5C-A9AC-595FCEF1DAD7}"/>
            </a:ext>
          </a:extLst>
        </xdr:cNvPr>
        <xdr:cNvSpPr txBox="1"/>
      </xdr:nvSpPr>
      <xdr:spPr>
        <a:xfrm>
          <a:off x="11358322" y="53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 xmlns:a16="http://schemas.microsoft.com/office/drawing/2014/main" id="{E31303CA-0984-44CA-9744-D765F27EC962}"/>
            </a:ext>
          </a:extLst>
        </xdr:cNvPr>
        <xdr:cNvSpPr txBox="1"/>
      </xdr:nvSpPr>
      <xdr:spPr>
        <a:xfrm>
          <a:off x="10697922" y="537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 xmlns:a16="http://schemas.microsoft.com/office/drawing/2014/main" id="{B5D2B560-B9CB-4CD2-A535-1971DE81CFE4}"/>
            </a:ext>
          </a:extLst>
        </xdr:cNvPr>
        <xdr:cNvSpPr txBox="1"/>
      </xdr:nvSpPr>
      <xdr:spPr>
        <a:xfrm>
          <a:off x="10037522" y="536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98406</xdr:rowOff>
    </xdr:from>
    <xdr:ext cx="560923" cy="259045"/>
    <xdr:sp macro="" textlink="">
      <xdr:nvSpPr>
        <xdr:cNvPr id="159" name="n_1mainValue債務償還比率">
          <a:extLst>
            <a:ext uri="{FF2B5EF4-FFF2-40B4-BE49-F238E27FC236}">
              <a16:creationId xmlns="" xmlns:a16="http://schemas.microsoft.com/office/drawing/2014/main" id="{05C78A8C-C34C-40F6-B022-2EE08717993C}"/>
            </a:ext>
          </a:extLst>
        </xdr:cNvPr>
        <xdr:cNvSpPr txBox="1"/>
      </xdr:nvSpPr>
      <xdr:spPr>
        <a:xfrm>
          <a:off x="11983293" y="61397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144773</xdr:rowOff>
    </xdr:from>
    <xdr:ext cx="560923" cy="259045"/>
    <xdr:sp macro="" textlink="">
      <xdr:nvSpPr>
        <xdr:cNvPr id="160" name="n_2mainValue債務償還比率">
          <a:extLst>
            <a:ext uri="{FF2B5EF4-FFF2-40B4-BE49-F238E27FC236}">
              <a16:creationId xmlns="" xmlns:a16="http://schemas.microsoft.com/office/drawing/2014/main" id="{A703E4D0-A365-428C-80E4-0C508608C41F}"/>
            </a:ext>
          </a:extLst>
        </xdr:cNvPr>
        <xdr:cNvSpPr txBox="1"/>
      </xdr:nvSpPr>
      <xdr:spPr>
        <a:xfrm>
          <a:off x="11326703" y="61848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56937</xdr:rowOff>
    </xdr:from>
    <xdr:ext cx="469744" cy="259045"/>
    <xdr:sp macro="" textlink="">
      <xdr:nvSpPr>
        <xdr:cNvPr id="161" name="n_3mainValue債務償還比率">
          <a:extLst>
            <a:ext uri="{FF2B5EF4-FFF2-40B4-BE49-F238E27FC236}">
              <a16:creationId xmlns="" xmlns:a16="http://schemas.microsoft.com/office/drawing/2014/main" id="{F941EA18-7D57-4FD2-A6AB-68924A3FC8F0}"/>
            </a:ext>
          </a:extLst>
        </xdr:cNvPr>
        <xdr:cNvSpPr txBox="1"/>
      </xdr:nvSpPr>
      <xdr:spPr>
        <a:xfrm>
          <a:off x="10697922" y="59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8822</xdr:rowOff>
    </xdr:from>
    <xdr:ext cx="469744" cy="259045"/>
    <xdr:sp macro="" textlink="">
      <xdr:nvSpPr>
        <xdr:cNvPr id="162" name="n_4mainValue債務償還比率">
          <a:extLst>
            <a:ext uri="{FF2B5EF4-FFF2-40B4-BE49-F238E27FC236}">
              <a16:creationId xmlns="" xmlns:a16="http://schemas.microsoft.com/office/drawing/2014/main" id="{8F284B28-A616-44B2-B783-93F7A2E445EE}"/>
            </a:ext>
          </a:extLst>
        </xdr:cNvPr>
        <xdr:cNvSpPr txBox="1"/>
      </xdr:nvSpPr>
      <xdr:spPr>
        <a:xfrm>
          <a:off x="10037522" y="58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DCD07893-FB12-44DD-8297-0F2F77120C5A}"/>
            </a:ext>
          </a:extLst>
        </xdr:cNvPr>
        <xdr:cNvSpPr/>
      </xdr:nvSpPr>
      <xdr:spPr>
        <a:xfrm>
          <a:off x="1116965" y="7715250"/>
          <a:ext cx="51181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BCB56638-A35C-476B-ADF7-F245CCA86014}"/>
            </a:ext>
          </a:extLst>
        </xdr:cNvPr>
        <xdr:cNvSpPr/>
      </xdr:nvSpPr>
      <xdr:spPr>
        <a:xfrm>
          <a:off x="1116965" y="11377295"/>
          <a:ext cx="51181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6B9F09FD-028A-47D3-A588-74D9FCB4C42F}"/>
            </a:ext>
          </a:extLst>
        </xdr:cNvPr>
        <xdr:cNvSpPr txBox="1"/>
      </xdr:nvSpPr>
      <xdr:spPr>
        <a:xfrm>
          <a:off x="808355" y="795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9524A12B-C92E-4170-AE66-2F55ACC684CC}"/>
            </a:ext>
          </a:extLst>
        </xdr:cNvPr>
        <xdr:cNvSpPr txBox="1"/>
      </xdr:nvSpPr>
      <xdr:spPr>
        <a:xfrm>
          <a:off x="6069965" y="10527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C12A8BA5-0644-4BE8-B54F-040A4A1B2625}"/>
            </a:ext>
          </a:extLst>
        </xdr:cNvPr>
        <xdr:cNvSpPr txBox="1"/>
      </xdr:nvSpPr>
      <xdr:spPr>
        <a:xfrm>
          <a:off x="808355" y="115931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59C90B46-77CE-4CA3-8072-1830428E29D6}"/>
            </a:ext>
          </a:extLst>
        </xdr:cNvPr>
        <xdr:cNvSpPr txBox="1"/>
      </xdr:nvSpPr>
      <xdr:spPr>
        <a:xfrm>
          <a:off x="6069965" y="142462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19DCB81-B6D3-4E74-83DB-DC6E020C40FF}"/>
            </a:ext>
          </a:extLst>
        </xdr:cNvPr>
        <xdr:cNvSpPr/>
      </xdr:nvSpPr>
      <xdr:spPr>
        <a:xfrm>
          <a:off x="561340" y="124460"/>
          <a:ext cx="10995660" cy="612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257504C-99D2-4F66-960E-7D8FC68F333A}"/>
            </a:ext>
          </a:extLst>
        </xdr:cNvPr>
        <xdr:cNvSpPr/>
      </xdr:nvSpPr>
      <xdr:spPr>
        <a:xfrm>
          <a:off x="16510000" y="186690"/>
          <a:ext cx="3454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49A0ECF-B48E-4620-A600-AEAD28CA5400}"/>
            </a:ext>
          </a:extLst>
        </xdr:cNvPr>
        <xdr:cNvSpPr/>
      </xdr:nvSpPr>
      <xdr:spPr>
        <a:xfrm>
          <a:off x="16531590" y="208280"/>
          <a:ext cx="3404870" cy="4902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29F6B53-F87D-473F-B0E9-94623335CE54}"/>
            </a:ext>
          </a:extLst>
        </xdr:cNvPr>
        <xdr:cNvSpPr/>
      </xdr:nvSpPr>
      <xdr:spPr>
        <a:xfrm>
          <a:off x="16553180" y="236220"/>
          <a:ext cx="3356610" cy="4241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34473C4-66EF-4787-A31C-9EEEB715F13F}"/>
            </a:ext>
          </a:extLst>
        </xdr:cNvPr>
        <xdr:cNvSpPr/>
      </xdr:nvSpPr>
      <xdr:spPr>
        <a:xfrm>
          <a:off x="14099540" y="186690"/>
          <a:ext cx="2305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391462B-B2F7-46B4-A105-FA44E0AAFE18}"/>
            </a:ext>
          </a:extLst>
        </xdr:cNvPr>
        <xdr:cNvSpPr/>
      </xdr:nvSpPr>
      <xdr:spPr>
        <a:xfrm>
          <a:off x="14119860" y="208280"/>
          <a:ext cx="2263140" cy="4902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9D43B4B-4872-4AD0-A370-C4AF46500041}"/>
            </a:ext>
          </a:extLst>
        </xdr:cNvPr>
        <xdr:cNvSpPr/>
      </xdr:nvSpPr>
      <xdr:spPr>
        <a:xfrm>
          <a:off x="14147800" y="236220"/>
          <a:ext cx="2202180" cy="4343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C8B746D-2198-4F84-8BCA-8D97D052582A}"/>
            </a:ext>
          </a:extLst>
        </xdr:cNvPr>
        <xdr:cNvSpPr/>
      </xdr:nvSpPr>
      <xdr:spPr>
        <a:xfrm>
          <a:off x="660400" y="858520"/>
          <a:ext cx="8750300" cy="17157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94BEA5D-10F8-43DE-86E6-5D72BB032EE2}"/>
            </a:ext>
          </a:extLst>
        </xdr:cNvPr>
        <xdr:cNvSpPr/>
      </xdr:nvSpPr>
      <xdr:spPr>
        <a:xfrm>
          <a:off x="784860" y="891540"/>
          <a:ext cx="119634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1A08132-279B-4D25-8F01-4B2375B54322}"/>
            </a:ext>
          </a:extLst>
        </xdr:cNvPr>
        <xdr:cNvSpPr/>
      </xdr:nvSpPr>
      <xdr:spPr>
        <a:xfrm>
          <a:off x="1940560" y="89154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CBFA7AE-087E-4F52-BD16-1121E95498D6}"/>
            </a:ext>
          </a:extLst>
        </xdr:cNvPr>
        <xdr:cNvSpPr/>
      </xdr:nvSpPr>
      <xdr:spPr>
        <a:xfrm>
          <a:off x="3096260" y="891540"/>
          <a:ext cx="13208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82A672D-2D99-48E6-9B75-4456D816856B}"/>
            </a:ext>
          </a:extLst>
        </xdr:cNvPr>
        <xdr:cNvSpPr/>
      </xdr:nvSpPr>
      <xdr:spPr>
        <a:xfrm>
          <a:off x="4417060" y="906780"/>
          <a:ext cx="1757680" cy="906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E47962E-DD9D-4FB4-A4CB-1461ACFD2CB9}"/>
            </a:ext>
          </a:extLst>
        </xdr:cNvPr>
        <xdr:cNvSpPr/>
      </xdr:nvSpPr>
      <xdr:spPr>
        <a:xfrm>
          <a:off x="6174740" y="906780"/>
          <a:ext cx="1089660" cy="906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C2E0968-8B47-4E7F-98E9-63119035AAFA}"/>
            </a:ext>
          </a:extLst>
        </xdr:cNvPr>
        <xdr:cNvSpPr/>
      </xdr:nvSpPr>
      <xdr:spPr>
        <a:xfrm>
          <a:off x="7330440" y="923290"/>
          <a:ext cx="553720" cy="8978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8B10DDE-A458-4652-9A27-87AB92CEE91C}"/>
            </a:ext>
          </a:extLst>
        </xdr:cNvPr>
        <xdr:cNvSpPr/>
      </xdr:nvSpPr>
      <xdr:spPr>
        <a:xfrm>
          <a:off x="4417060" y="1651000"/>
          <a:ext cx="175768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4BB567A-5E73-4493-8E51-D6779B431BA5}"/>
            </a:ext>
          </a:extLst>
        </xdr:cNvPr>
        <xdr:cNvSpPr/>
      </xdr:nvSpPr>
      <xdr:spPr>
        <a:xfrm>
          <a:off x="6233160" y="1651000"/>
          <a:ext cx="317754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8EB5855-FDDB-451E-91CF-0F9343FE842E}"/>
            </a:ext>
          </a:extLst>
        </xdr:cNvPr>
        <xdr:cNvSpPr/>
      </xdr:nvSpPr>
      <xdr:spPr>
        <a:xfrm>
          <a:off x="9603740" y="858520"/>
          <a:ext cx="1320800" cy="12268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0695699-5180-43BF-B2E1-303BD4E642DE}"/>
            </a:ext>
          </a:extLst>
        </xdr:cNvPr>
        <xdr:cNvSpPr/>
      </xdr:nvSpPr>
      <xdr:spPr>
        <a:xfrm>
          <a:off x="9838690" y="923290"/>
          <a:ext cx="1155700" cy="2374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ADD2DCD-71F4-4548-A415-C087EBC8144D}"/>
            </a:ext>
          </a:extLst>
        </xdr:cNvPr>
        <xdr:cNvSpPr/>
      </xdr:nvSpPr>
      <xdr:spPr>
        <a:xfrm>
          <a:off x="9838690" y="117729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EED6BD7-73FA-486D-89B2-7116A8735C3D}"/>
            </a:ext>
          </a:extLst>
        </xdr:cNvPr>
        <xdr:cNvSpPr/>
      </xdr:nvSpPr>
      <xdr:spPr>
        <a:xfrm>
          <a:off x="9838690" y="1490980"/>
          <a:ext cx="125603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4EBC0F9-8B8E-493B-9E6B-EAC70255B9B0}"/>
            </a:ext>
          </a:extLst>
        </xdr:cNvPr>
        <xdr:cNvCxnSpPr/>
      </xdr:nvCxnSpPr>
      <xdr:spPr>
        <a:xfrm flipH="1">
          <a:off x="9685020" y="1000760"/>
          <a:ext cx="1803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2D6BD1B-7EF9-489A-BE15-ABDD517B55BA}"/>
            </a:ext>
          </a:extLst>
        </xdr:cNvPr>
        <xdr:cNvSpPr/>
      </xdr:nvSpPr>
      <xdr:spPr>
        <a:xfrm>
          <a:off x="9736455" y="961390"/>
          <a:ext cx="7747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5EDB310-E209-409D-95FB-DE82966D4406}"/>
            </a:ext>
          </a:extLst>
        </xdr:cNvPr>
        <xdr:cNvSpPr/>
      </xdr:nvSpPr>
      <xdr:spPr>
        <a:xfrm>
          <a:off x="9736455" y="1215390"/>
          <a:ext cx="774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B9BA7E8-D530-44C0-905F-9A9A4362A396}"/>
            </a:ext>
          </a:extLst>
        </xdr:cNvPr>
        <xdr:cNvCxnSpPr/>
      </xdr:nvCxnSpPr>
      <xdr:spPr>
        <a:xfrm>
          <a:off x="9754235" y="147320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F4E2597-5802-49EF-82FE-CCEC507EF957}"/>
            </a:ext>
          </a:extLst>
        </xdr:cNvPr>
        <xdr:cNvCxnSpPr/>
      </xdr:nvCxnSpPr>
      <xdr:spPr>
        <a:xfrm>
          <a:off x="9700260" y="1473200"/>
          <a:ext cx="1498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D81A221-4DAE-463C-90F5-BC220212A048}"/>
            </a:ext>
          </a:extLst>
        </xdr:cNvPr>
        <xdr:cNvCxnSpPr/>
      </xdr:nvCxnSpPr>
      <xdr:spPr>
        <a:xfrm flipV="1">
          <a:off x="9754235" y="169735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59553F4-9C48-454D-995B-6A1196013280}"/>
            </a:ext>
          </a:extLst>
        </xdr:cNvPr>
        <xdr:cNvCxnSpPr/>
      </xdr:nvCxnSpPr>
      <xdr:spPr>
        <a:xfrm>
          <a:off x="9700260" y="1837690"/>
          <a:ext cx="1498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04F682B-45D9-42C7-A7C8-431E994E5E78}"/>
            </a:ext>
          </a:extLst>
        </xdr:cNvPr>
        <xdr:cNvSpPr txBox="1"/>
      </xdr:nvSpPr>
      <xdr:spPr>
        <a:xfrm>
          <a:off x="619760" y="26898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27F99AB-236F-453C-AC7C-30802D2D1224}"/>
            </a:ext>
          </a:extLst>
        </xdr:cNvPr>
        <xdr:cNvSpPr txBox="1"/>
      </xdr:nvSpPr>
      <xdr:spPr>
        <a:xfrm>
          <a:off x="619760" y="29997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4B6209BB-49F0-48F3-AB39-D63244DEC095}"/>
            </a:ext>
          </a:extLst>
        </xdr:cNvPr>
        <xdr:cNvSpPr txBox="1"/>
      </xdr:nvSpPr>
      <xdr:spPr>
        <a:xfrm>
          <a:off x="61976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486DC22-3226-4ED9-9F58-39F4E36A0DE0}"/>
            </a:ext>
          </a:extLst>
        </xdr:cNvPr>
        <xdr:cNvSpPr txBox="1"/>
      </xdr:nvSpPr>
      <xdr:spPr>
        <a:xfrm>
          <a:off x="619760" y="36144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B44382D9-E607-4FAD-9C1F-85BDF6972119}"/>
            </a:ext>
          </a:extLst>
        </xdr:cNvPr>
        <xdr:cNvSpPr/>
      </xdr:nvSpPr>
      <xdr:spPr>
        <a:xfrm>
          <a:off x="660400" y="40386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1C0EFD2B-EFCF-4122-856E-ED7F70712782}"/>
            </a:ext>
          </a:extLst>
        </xdr:cNvPr>
        <xdr:cNvSpPr/>
      </xdr:nvSpPr>
      <xdr:spPr>
        <a:xfrm>
          <a:off x="7848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AE8536C4-946A-4EF8-A20C-DE1AF497DC45}"/>
            </a:ext>
          </a:extLst>
        </xdr:cNvPr>
        <xdr:cNvSpPr/>
      </xdr:nvSpPr>
      <xdr:spPr>
        <a:xfrm>
          <a:off x="7848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B9EAC86-5AC8-404F-ACEB-9E740BF73094}"/>
            </a:ext>
          </a:extLst>
        </xdr:cNvPr>
        <xdr:cNvSpPr/>
      </xdr:nvSpPr>
      <xdr:spPr>
        <a:xfrm>
          <a:off x="16510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2EF02C00-D17F-485D-B39F-DAB0F96B8E46}"/>
            </a:ext>
          </a:extLst>
        </xdr:cNvPr>
        <xdr:cNvSpPr/>
      </xdr:nvSpPr>
      <xdr:spPr>
        <a:xfrm>
          <a:off x="16510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333AF66-F826-4383-AEA4-6C87FFD6AEFC}"/>
            </a:ext>
          </a:extLst>
        </xdr:cNvPr>
        <xdr:cNvSpPr/>
      </xdr:nvSpPr>
      <xdr:spPr>
        <a:xfrm>
          <a:off x="26416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E79362D5-1FF6-4FD9-AF72-4F7EC538B6C3}"/>
            </a:ext>
          </a:extLst>
        </xdr:cNvPr>
        <xdr:cNvSpPr/>
      </xdr:nvSpPr>
      <xdr:spPr>
        <a:xfrm>
          <a:off x="26416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5ED9CD9D-92D9-4BAA-BEE4-092B3D2D1BE3}"/>
            </a:ext>
          </a:extLst>
        </xdr:cNvPr>
        <xdr:cNvSpPr/>
      </xdr:nvSpPr>
      <xdr:spPr>
        <a:xfrm>
          <a:off x="660400" y="51396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F05C4BDA-CD8D-4173-8B12-F5BC9B5BFDAC}"/>
            </a:ext>
          </a:extLst>
        </xdr:cNvPr>
        <xdr:cNvSpPr txBox="1"/>
      </xdr:nvSpPr>
      <xdr:spPr>
        <a:xfrm>
          <a:off x="64770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FDD6ACC4-5B2A-4329-A65A-56399D8DC66E}"/>
            </a:ext>
          </a:extLst>
        </xdr:cNvPr>
        <xdr:cNvCxnSpPr/>
      </xdr:nvCxnSpPr>
      <xdr:spPr>
        <a:xfrm>
          <a:off x="660400" y="7340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6C5BF1E8-CA6E-409A-B192-0421F364C5E2}"/>
            </a:ext>
          </a:extLst>
        </xdr:cNvPr>
        <xdr:cNvSpPr txBox="1"/>
      </xdr:nvSpPr>
      <xdr:spPr>
        <a:xfrm>
          <a:off x="270691" y="7205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DA7920CC-3C71-4093-8C28-4FDB1AEC29ED}"/>
            </a:ext>
          </a:extLst>
        </xdr:cNvPr>
        <xdr:cNvCxnSpPr/>
      </xdr:nvCxnSpPr>
      <xdr:spPr>
        <a:xfrm>
          <a:off x="660400" y="69723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D7F8F5EA-779D-4FEF-8899-65EC00B7111F}"/>
            </a:ext>
          </a:extLst>
        </xdr:cNvPr>
        <xdr:cNvSpPr txBox="1"/>
      </xdr:nvSpPr>
      <xdr:spPr>
        <a:xfrm>
          <a:off x="270691" y="6837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675AD61D-F6A9-4B78-A504-1C65C9B72EDA}"/>
            </a:ext>
          </a:extLst>
        </xdr:cNvPr>
        <xdr:cNvCxnSpPr/>
      </xdr:nvCxnSpPr>
      <xdr:spPr>
        <a:xfrm>
          <a:off x="660400" y="66040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B42EC23A-72EF-40F3-9003-DCEF9C1E7B36}"/>
            </a:ext>
          </a:extLst>
        </xdr:cNvPr>
        <xdr:cNvSpPr txBox="1"/>
      </xdr:nvSpPr>
      <xdr:spPr>
        <a:xfrm>
          <a:off x="331001" y="6469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1D480F71-8948-4676-842A-C97D12DB3721}"/>
            </a:ext>
          </a:extLst>
        </xdr:cNvPr>
        <xdr:cNvCxnSpPr/>
      </xdr:nvCxnSpPr>
      <xdr:spPr>
        <a:xfrm>
          <a:off x="660400" y="62445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A3718E28-2F94-4CAE-8ED1-DF5B16C69397}"/>
            </a:ext>
          </a:extLst>
        </xdr:cNvPr>
        <xdr:cNvSpPr txBox="1"/>
      </xdr:nvSpPr>
      <xdr:spPr>
        <a:xfrm>
          <a:off x="331001" y="6104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38F72E24-EF6D-43DC-A83B-9EE09790D749}"/>
            </a:ext>
          </a:extLst>
        </xdr:cNvPr>
        <xdr:cNvCxnSpPr/>
      </xdr:nvCxnSpPr>
      <xdr:spPr>
        <a:xfrm>
          <a:off x="660400" y="58762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657F94A8-3710-440C-8470-BB7F83B67401}"/>
            </a:ext>
          </a:extLst>
        </xdr:cNvPr>
        <xdr:cNvSpPr txBox="1"/>
      </xdr:nvSpPr>
      <xdr:spPr>
        <a:xfrm>
          <a:off x="331001" y="5736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D2840742-FCA3-493E-90BF-5B6AD9B4D83B}"/>
            </a:ext>
          </a:extLst>
        </xdr:cNvPr>
        <xdr:cNvCxnSpPr/>
      </xdr:nvCxnSpPr>
      <xdr:spPr>
        <a:xfrm>
          <a:off x="660400" y="5507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42827A88-DCFB-45E4-A651-4843F64738BB}"/>
            </a:ext>
          </a:extLst>
        </xdr:cNvPr>
        <xdr:cNvSpPr txBox="1"/>
      </xdr:nvSpPr>
      <xdr:spPr>
        <a:xfrm>
          <a:off x="331001" y="5368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3877AA42-72FA-4B7A-873B-8E4A775A4F00}"/>
            </a:ext>
          </a:extLst>
        </xdr:cNvPr>
        <xdr:cNvCxnSpPr/>
      </xdr:nvCxnSpPr>
      <xdr:spPr>
        <a:xfrm>
          <a:off x="660400" y="5139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B0A646DB-D155-445D-A654-1D41651FBB76}"/>
            </a:ext>
          </a:extLst>
        </xdr:cNvPr>
        <xdr:cNvSpPr txBox="1"/>
      </xdr:nvSpPr>
      <xdr:spPr>
        <a:xfrm>
          <a:off x="370991" y="50000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1CC5DF53-8494-487C-85E0-2E948EB65D18}"/>
            </a:ext>
          </a:extLst>
        </xdr:cNvPr>
        <xdr:cNvSpPr/>
      </xdr:nvSpPr>
      <xdr:spPr>
        <a:xfrm>
          <a:off x="660400" y="51396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 xmlns:a16="http://schemas.microsoft.com/office/drawing/2014/main" id="{3CE3AF7C-1302-4F35-B82B-CF66D34620D8}"/>
            </a:ext>
          </a:extLst>
        </xdr:cNvPr>
        <xdr:cNvCxnSpPr/>
      </xdr:nvCxnSpPr>
      <xdr:spPr>
        <a:xfrm flipV="1">
          <a:off x="4027805" y="5419090"/>
          <a:ext cx="0" cy="151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DD8964D9-580E-4780-B1CE-9860AC591987}"/>
            </a:ext>
          </a:extLst>
        </xdr:cNvPr>
        <xdr:cNvSpPr txBox="1"/>
      </xdr:nvSpPr>
      <xdr:spPr>
        <a:xfrm>
          <a:off x="406654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 xmlns:a16="http://schemas.microsoft.com/office/drawing/2014/main" id="{29EBDEBD-ACFE-4898-9FB7-8B01F355F67D}"/>
            </a:ext>
          </a:extLst>
        </xdr:cNvPr>
        <xdr:cNvCxnSpPr/>
      </xdr:nvCxnSpPr>
      <xdr:spPr>
        <a:xfrm>
          <a:off x="395986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59DDB3FC-F40B-4091-BA61-AE3C1A2CE032}"/>
            </a:ext>
          </a:extLst>
        </xdr:cNvPr>
        <xdr:cNvSpPr txBox="1"/>
      </xdr:nvSpPr>
      <xdr:spPr>
        <a:xfrm>
          <a:off x="4066540" y="51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 xmlns:a16="http://schemas.microsoft.com/office/drawing/2014/main" id="{63A5D036-5C3A-4C08-97BC-2B3AEC99E562}"/>
            </a:ext>
          </a:extLst>
        </xdr:cNvPr>
        <xdr:cNvCxnSpPr/>
      </xdr:nvCxnSpPr>
      <xdr:spPr>
        <a:xfrm>
          <a:off x="3959860" y="541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16E1F9AB-B86B-4B15-989D-FAF74DC48D1D}"/>
            </a:ext>
          </a:extLst>
        </xdr:cNvPr>
        <xdr:cNvSpPr txBox="1"/>
      </xdr:nvSpPr>
      <xdr:spPr>
        <a:xfrm>
          <a:off x="406654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 xmlns:a16="http://schemas.microsoft.com/office/drawing/2014/main" id="{1543B849-C6A3-4E1C-9D9E-F469A39AC752}"/>
            </a:ext>
          </a:extLst>
        </xdr:cNvPr>
        <xdr:cNvSpPr/>
      </xdr:nvSpPr>
      <xdr:spPr>
        <a:xfrm>
          <a:off x="3972560" y="6282690"/>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 xmlns:a16="http://schemas.microsoft.com/office/drawing/2014/main" id="{EB15A649-423B-48DB-B479-F9D7023AC82C}"/>
            </a:ext>
          </a:extLst>
        </xdr:cNvPr>
        <xdr:cNvSpPr/>
      </xdr:nvSpPr>
      <xdr:spPr>
        <a:xfrm>
          <a:off x="3261360" y="627634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 xmlns:a16="http://schemas.microsoft.com/office/drawing/2014/main" id="{75F865C2-C918-4F6B-83BB-8ED8A8835713}"/>
            </a:ext>
          </a:extLst>
        </xdr:cNvPr>
        <xdr:cNvSpPr/>
      </xdr:nvSpPr>
      <xdr:spPr>
        <a:xfrm>
          <a:off x="2476500" y="62852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 xmlns:a16="http://schemas.microsoft.com/office/drawing/2014/main" id="{6BF08872-A337-4BF0-B62C-AB4B5BE8A1B8}"/>
            </a:ext>
          </a:extLst>
        </xdr:cNvPr>
        <xdr:cNvSpPr/>
      </xdr:nvSpPr>
      <xdr:spPr>
        <a:xfrm>
          <a:off x="1717040" y="624522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 xmlns:a16="http://schemas.microsoft.com/office/drawing/2014/main" id="{C59F6F4E-A4E3-489F-A3C3-F4C237978AF6}"/>
            </a:ext>
          </a:extLst>
        </xdr:cNvPr>
        <xdr:cNvSpPr/>
      </xdr:nvSpPr>
      <xdr:spPr>
        <a:xfrm>
          <a:off x="949960" y="6196330"/>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C6795AA-850E-4921-9049-CFD923676F50}"/>
            </a:ext>
          </a:extLst>
        </xdr:cNvPr>
        <xdr:cNvSpPr txBox="1"/>
      </xdr:nvSpPr>
      <xdr:spPr>
        <a:xfrm>
          <a:off x="38633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DAB55BF-5188-4176-880B-3C1BC6FD2687}"/>
            </a:ext>
          </a:extLst>
        </xdr:cNvPr>
        <xdr:cNvSpPr txBox="1"/>
      </xdr:nvSpPr>
      <xdr:spPr>
        <a:xfrm>
          <a:off x="31394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2E470766-8428-4B61-A22C-1605E902E9BD}"/>
            </a:ext>
          </a:extLst>
        </xdr:cNvPr>
        <xdr:cNvSpPr txBox="1"/>
      </xdr:nvSpPr>
      <xdr:spPr>
        <a:xfrm>
          <a:off x="23596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7DD22A70-A8AB-4A7D-984D-5CF5BCB40462}"/>
            </a:ext>
          </a:extLst>
        </xdr:cNvPr>
        <xdr:cNvSpPr txBox="1"/>
      </xdr:nvSpPr>
      <xdr:spPr>
        <a:xfrm>
          <a:off x="16002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1D70DDF8-FD6F-4DF9-8430-D9122E49A529}"/>
            </a:ext>
          </a:extLst>
        </xdr:cNvPr>
        <xdr:cNvSpPr txBox="1"/>
      </xdr:nvSpPr>
      <xdr:spPr>
        <a:xfrm>
          <a:off x="8280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a:extLst>
            <a:ext uri="{FF2B5EF4-FFF2-40B4-BE49-F238E27FC236}">
              <a16:creationId xmlns="" xmlns:a16="http://schemas.microsoft.com/office/drawing/2014/main" id="{75E9E171-A76F-48F7-9B00-EF8D251E2772}"/>
            </a:ext>
          </a:extLst>
        </xdr:cNvPr>
        <xdr:cNvSpPr/>
      </xdr:nvSpPr>
      <xdr:spPr>
        <a:xfrm>
          <a:off x="3972560" y="6092190"/>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BB6BCD65-3DF8-4C1B-B352-3E123C8ADE82}"/>
            </a:ext>
          </a:extLst>
        </xdr:cNvPr>
        <xdr:cNvSpPr txBox="1"/>
      </xdr:nvSpPr>
      <xdr:spPr>
        <a:xfrm>
          <a:off x="406654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 xmlns:a16="http://schemas.microsoft.com/office/drawing/2014/main" id="{0BFB63A0-4E38-45BC-9C5D-07AC765B157E}"/>
            </a:ext>
          </a:extLst>
        </xdr:cNvPr>
        <xdr:cNvSpPr/>
      </xdr:nvSpPr>
      <xdr:spPr>
        <a:xfrm>
          <a:off x="3261360" y="6069330"/>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26670</xdr:rowOff>
    </xdr:to>
    <xdr:cxnSp macro="">
      <xdr:nvCxnSpPr>
        <xdr:cNvPr id="76" name="直線コネクタ 75">
          <a:extLst>
            <a:ext uri="{FF2B5EF4-FFF2-40B4-BE49-F238E27FC236}">
              <a16:creationId xmlns="" xmlns:a16="http://schemas.microsoft.com/office/drawing/2014/main" id="{3CFBAD55-9B07-4028-9C8F-9CDDBDD8ECBD}"/>
            </a:ext>
          </a:extLst>
        </xdr:cNvPr>
        <xdr:cNvCxnSpPr/>
      </xdr:nvCxnSpPr>
      <xdr:spPr>
        <a:xfrm>
          <a:off x="3304540" y="6115050"/>
          <a:ext cx="723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77" name="楕円 76">
          <a:extLst>
            <a:ext uri="{FF2B5EF4-FFF2-40B4-BE49-F238E27FC236}">
              <a16:creationId xmlns="" xmlns:a16="http://schemas.microsoft.com/office/drawing/2014/main" id="{803FF75B-2861-4548-8F69-4142D41D1ADE}"/>
            </a:ext>
          </a:extLst>
        </xdr:cNvPr>
        <xdr:cNvSpPr/>
      </xdr:nvSpPr>
      <xdr:spPr>
        <a:xfrm>
          <a:off x="2476500" y="6043930"/>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148590</xdr:rowOff>
    </xdr:from>
    <xdr:to>
      <xdr:col>19</xdr:col>
      <xdr:colOff>177800</xdr:colOff>
      <xdr:row>37</xdr:row>
      <xdr:rowOff>7620</xdr:rowOff>
    </xdr:to>
    <xdr:cxnSp macro="">
      <xdr:nvCxnSpPr>
        <xdr:cNvPr id="78" name="直線コネクタ 77">
          <a:extLst>
            <a:ext uri="{FF2B5EF4-FFF2-40B4-BE49-F238E27FC236}">
              <a16:creationId xmlns="" xmlns:a16="http://schemas.microsoft.com/office/drawing/2014/main" id="{A18785E1-0C2A-4838-974E-7F6FAAFBD7C7}"/>
            </a:ext>
          </a:extLst>
        </xdr:cNvPr>
        <xdr:cNvCxnSpPr/>
      </xdr:nvCxnSpPr>
      <xdr:spPr>
        <a:xfrm>
          <a:off x="2524760" y="6092190"/>
          <a:ext cx="7797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a:extLst>
            <a:ext uri="{FF2B5EF4-FFF2-40B4-BE49-F238E27FC236}">
              <a16:creationId xmlns="" xmlns:a16="http://schemas.microsoft.com/office/drawing/2014/main" id="{2254029D-6021-48A0-9967-26D36A3FD079}"/>
            </a:ext>
          </a:extLst>
        </xdr:cNvPr>
        <xdr:cNvSpPr/>
      </xdr:nvSpPr>
      <xdr:spPr>
        <a:xfrm>
          <a:off x="1717040" y="60077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148590</xdr:rowOff>
    </xdr:to>
    <xdr:cxnSp macro="">
      <xdr:nvCxnSpPr>
        <xdr:cNvPr id="80" name="直線コネクタ 79">
          <a:extLst>
            <a:ext uri="{FF2B5EF4-FFF2-40B4-BE49-F238E27FC236}">
              <a16:creationId xmlns="" xmlns:a16="http://schemas.microsoft.com/office/drawing/2014/main" id="{53329657-47B4-4DE2-843C-94EBB4A59B17}"/>
            </a:ext>
          </a:extLst>
        </xdr:cNvPr>
        <xdr:cNvCxnSpPr/>
      </xdr:nvCxnSpPr>
      <xdr:spPr>
        <a:xfrm>
          <a:off x="1765300" y="6055995"/>
          <a:ext cx="7594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a:extLst>
            <a:ext uri="{FF2B5EF4-FFF2-40B4-BE49-F238E27FC236}">
              <a16:creationId xmlns="" xmlns:a16="http://schemas.microsoft.com/office/drawing/2014/main" id="{849BF392-BE15-419F-9572-AB063221DD9A}"/>
            </a:ext>
          </a:extLst>
        </xdr:cNvPr>
        <xdr:cNvSpPr/>
      </xdr:nvSpPr>
      <xdr:spPr>
        <a:xfrm>
          <a:off x="949960" y="5974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80010</xdr:rowOff>
    </xdr:from>
    <xdr:to>
      <xdr:col>10</xdr:col>
      <xdr:colOff>114300</xdr:colOff>
      <xdr:row>36</xdr:row>
      <xdr:rowOff>112395</xdr:rowOff>
    </xdr:to>
    <xdr:cxnSp macro="">
      <xdr:nvCxnSpPr>
        <xdr:cNvPr id="82" name="直線コネクタ 81">
          <a:extLst>
            <a:ext uri="{FF2B5EF4-FFF2-40B4-BE49-F238E27FC236}">
              <a16:creationId xmlns="" xmlns:a16="http://schemas.microsoft.com/office/drawing/2014/main" id="{8BC77F03-818D-453F-BFB8-F4263B0E9BBC}"/>
            </a:ext>
          </a:extLst>
        </xdr:cNvPr>
        <xdr:cNvCxnSpPr/>
      </xdr:nvCxnSpPr>
      <xdr:spPr>
        <a:xfrm>
          <a:off x="993140" y="6022340"/>
          <a:ext cx="77216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 xmlns:a16="http://schemas.microsoft.com/office/drawing/2014/main" id="{9D05BF4E-D021-458B-84F6-8A84B42C451D}"/>
            </a:ext>
          </a:extLst>
        </xdr:cNvPr>
        <xdr:cNvSpPr txBox="1"/>
      </xdr:nvSpPr>
      <xdr:spPr>
        <a:xfrm>
          <a:off x="31248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 xmlns:a16="http://schemas.microsoft.com/office/drawing/2014/main" id="{AF7082CA-4252-4134-8140-B1A14A5BE5C7}"/>
            </a:ext>
          </a:extLst>
        </xdr:cNvPr>
        <xdr:cNvSpPr txBox="1"/>
      </xdr:nvSpPr>
      <xdr:spPr>
        <a:xfrm>
          <a:off x="23501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 xmlns:a16="http://schemas.microsoft.com/office/drawing/2014/main" id="{BE64E91E-673F-402C-85CD-03344E90034C}"/>
            </a:ext>
          </a:extLst>
        </xdr:cNvPr>
        <xdr:cNvSpPr txBox="1"/>
      </xdr:nvSpPr>
      <xdr:spPr>
        <a:xfrm>
          <a:off x="159068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 xmlns:a16="http://schemas.microsoft.com/office/drawing/2014/main" id="{72EE707D-5269-4FEE-ADEC-1EDD26900852}"/>
            </a:ext>
          </a:extLst>
        </xdr:cNvPr>
        <xdr:cNvSpPr txBox="1"/>
      </xdr:nvSpPr>
      <xdr:spPr>
        <a:xfrm>
          <a:off x="82360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a:extLst>
            <a:ext uri="{FF2B5EF4-FFF2-40B4-BE49-F238E27FC236}">
              <a16:creationId xmlns="" xmlns:a16="http://schemas.microsoft.com/office/drawing/2014/main" id="{56396822-959E-464A-8478-316CED0F680B}"/>
            </a:ext>
          </a:extLst>
        </xdr:cNvPr>
        <xdr:cNvSpPr txBox="1"/>
      </xdr:nvSpPr>
      <xdr:spPr>
        <a:xfrm>
          <a:off x="3124844"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44467</xdr:rowOff>
    </xdr:from>
    <xdr:ext cx="405111" cy="259045"/>
    <xdr:sp macro="" textlink="">
      <xdr:nvSpPr>
        <xdr:cNvPr id="88" name="n_2mainValue【道路】&#10;有形固定資産減価償却率">
          <a:extLst>
            <a:ext uri="{FF2B5EF4-FFF2-40B4-BE49-F238E27FC236}">
              <a16:creationId xmlns="" xmlns:a16="http://schemas.microsoft.com/office/drawing/2014/main" id="{3C18B56E-6CD0-42AB-8BCD-61C17BFA2FB2}"/>
            </a:ext>
          </a:extLst>
        </xdr:cNvPr>
        <xdr:cNvSpPr txBox="1"/>
      </xdr:nvSpPr>
      <xdr:spPr>
        <a:xfrm>
          <a:off x="23501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9" name="n_3mainValue【道路】&#10;有形固定資産減価償却率">
          <a:extLst>
            <a:ext uri="{FF2B5EF4-FFF2-40B4-BE49-F238E27FC236}">
              <a16:creationId xmlns="" xmlns:a16="http://schemas.microsoft.com/office/drawing/2014/main" id="{7EDADD4A-3906-4C13-B82F-03A5E9915248}"/>
            </a:ext>
          </a:extLst>
        </xdr:cNvPr>
        <xdr:cNvSpPr txBox="1"/>
      </xdr:nvSpPr>
      <xdr:spPr>
        <a:xfrm>
          <a:off x="1590684" y="57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90" name="n_4mainValue【道路】&#10;有形固定資産減価償却率">
          <a:extLst>
            <a:ext uri="{FF2B5EF4-FFF2-40B4-BE49-F238E27FC236}">
              <a16:creationId xmlns="" xmlns:a16="http://schemas.microsoft.com/office/drawing/2014/main" id="{09E4651F-2E28-485D-BFDF-3BA0B2F504A8}"/>
            </a:ext>
          </a:extLst>
        </xdr:cNvPr>
        <xdr:cNvSpPr txBox="1"/>
      </xdr:nvSpPr>
      <xdr:spPr>
        <a:xfrm>
          <a:off x="823604"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F2FCC719-9FE1-438C-91A3-A67801365833}"/>
            </a:ext>
          </a:extLst>
        </xdr:cNvPr>
        <xdr:cNvSpPr/>
      </xdr:nvSpPr>
      <xdr:spPr>
        <a:xfrm>
          <a:off x="5737860" y="40386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65FA40D8-FCA8-42C8-AD9A-D5DAFB338987}"/>
            </a:ext>
          </a:extLst>
        </xdr:cNvPr>
        <xdr:cNvSpPr/>
      </xdr:nvSpPr>
      <xdr:spPr>
        <a:xfrm>
          <a:off x="58445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8F815F87-F124-47D3-B63D-A0C130D812B8}"/>
            </a:ext>
          </a:extLst>
        </xdr:cNvPr>
        <xdr:cNvSpPr/>
      </xdr:nvSpPr>
      <xdr:spPr>
        <a:xfrm>
          <a:off x="58445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87BDC0E3-A255-40E4-96A6-9668F220DCA5}"/>
            </a:ext>
          </a:extLst>
        </xdr:cNvPr>
        <xdr:cNvSpPr/>
      </xdr:nvSpPr>
      <xdr:spPr>
        <a:xfrm>
          <a:off x="67284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EB93C448-74C5-4EA5-81D7-5D93F4DAB8DD}"/>
            </a:ext>
          </a:extLst>
        </xdr:cNvPr>
        <xdr:cNvSpPr/>
      </xdr:nvSpPr>
      <xdr:spPr>
        <a:xfrm>
          <a:off x="67284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EC05E27C-36AB-43F1-9749-357C3660FFC2}"/>
            </a:ext>
          </a:extLst>
        </xdr:cNvPr>
        <xdr:cNvSpPr/>
      </xdr:nvSpPr>
      <xdr:spPr>
        <a:xfrm>
          <a:off x="77190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10CB52B6-7EE8-4365-A8BA-7B2687BF03F0}"/>
            </a:ext>
          </a:extLst>
        </xdr:cNvPr>
        <xdr:cNvSpPr/>
      </xdr:nvSpPr>
      <xdr:spPr>
        <a:xfrm>
          <a:off x="77190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DF3F43C7-133F-4636-92E5-D38168D3CA60}"/>
            </a:ext>
          </a:extLst>
        </xdr:cNvPr>
        <xdr:cNvSpPr/>
      </xdr:nvSpPr>
      <xdr:spPr>
        <a:xfrm>
          <a:off x="5737860" y="51396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5305CD76-26F7-428D-B92D-9AC637B53519}"/>
            </a:ext>
          </a:extLst>
        </xdr:cNvPr>
        <xdr:cNvSpPr txBox="1"/>
      </xdr:nvSpPr>
      <xdr:spPr>
        <a:xfrm>
          <a:off x="569976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CBD46DE9-BFC5-40F0-B2D0-C99D5B51F368}"/>
            </a:ext>
          </a:extLst>
        </xdr:cNvPr>
        <xdr:cNvCxnSpPr/>
      </xdr:nvCxnSpPr>
      <xdr:spPr>
        <a:xfrm>
          <a:off x="5737860" y="73406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65B5B9B4-5391-4BFB-B363-CB4E327A5FE4}"/>
            </a:ext>
          </a:extLst>
        </xdr:cNvPr>
        <xdr:cNvCxnSpPr/>
      </xdr:nvCxnSpPr>
      <xdr:spPr>
        <a:xfrm>
          <a:off x="5737860" y="69049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3843889F-154F-45F6-99DF-5BB97DE804AF}"/>
            </a:ext>
          </a:extLst>
        </xdr:cNvPr>
        <xdr:cNvSpPr txBox="1"/>
      </xdr:nvSpPr>
      <xdr:spPr>
        <a:xfrm>
          <a:off x="5324021" y="6765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0F8A4A90-EC33-4B7B-BCF6-C50735371FE9}"/>
            </a:ext>
          </a:extLst>
        </xdr:cNvPr>
        <xdr:cNvCxnSpPr/>
      </xdr:nvCxnSpPr>
      <xdr:spPr>
        <a:xfrm>
          <a:off x="5737860" y="64604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 xmlns:a16="http://schemas.microsoft.com/office/drawing/2014/main" id="{A561A332-EFC6-433E-918B-8507C0ACAAB8}"/>
            </a:ext>
          </a:extLst>
        </xdr:cNvPr>
        <xdr:cNvSpPr txBox="1"/>
      </xdr:nvSpPr>
      <xdr:spPr>
        <a:xfrm>
          <a:off x="5282761" y="63208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513D3428-684D-4075-A283-C8EA04253D03}"/>
            </a:ext>
          </a:extLst>
        </xdr:cNvPr>
        <xdr:cNvCxnSpPr/>
      </xdr:nvCxnSpPr>
      <xdr:spPr>
        <a:xfrm>
          <a:off x="5737860" y="60198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 xmlns:a16="http://schemas.microsoft.com/office/drawing/2014/main" id="{69B2736E-E62E-4467-A09E-0C658687F50A}"/>
            </a:ext>
          </a:extLst>
        </xdr:cNvPr>
        <xdr:cNvSpPr txBox="1"/>
      </xdr:nvSpPr>
      <xdr:spPr>
        <a:xfrm>
          <a:off x="5222451" y="5885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59F90820-F730-4A65-9B88-C0CF26611801}"/>
            </a:ext>
          </a:extLst>
        </xdr:cNvPr>
        <xdr:cNvCxnSpPr/>
      </xdr:nvCxnSpPr>
      <xdr:spPr>
        <a:xfrm>
          <a:off x="5737860" y="55841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 xmlns:a16="http://schemas.microsoft.com/office/drawing/2014/main" id="{F02DA250-FB91-4E46-9591-975ABF77C84D}"/>
            </a:ext>
          </a:extLst>
        </xdr:cNvPr>
        <xdr:cNvSpPr txBox="1"/>
      </xdr:nvSpPr>
      <xdr:spPr>
        <a:xfrm>
          <a:off x="5222451" y="5444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DBC03A48-3526-4F01-AD8A-3DF14D7ADB37}"/>
            </a:ext>
          </a:extLst>
        </xdr:cNvPr>
        <xdr:cNvCxnSpPr/>
      </xdr:nvCxnSpPr>
      <xdr:spPr>
        <a:xfrm>
          <a:off x="5737860" y="51396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98981607-7087-4929-B87D-95D7277C9270}"/>
            </a:ext>
          </a:extLst>
        </xdr:cNvPr>
        <xdr:cNvSpPr txBox="1"/>
      </xdr:nvSpPr>
      <xdr:spPr>
        <a:xfrm>
          <a:off x="5222451" y="5000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96D0674A-3A8C-4F29-BA6D-09F1231523CA}"/>
            </a:ext>
          </a:extLst>
        </xdr:cNvPr>
        <xdr:cNvSpPr/>
      </xdr:nvSpPr>
      <xdr:spPr>
        <a:xfrm>
          <a:off x="5737860" y="51396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 xmlns:a16="http://schemas.microsoft.com/office/drawing/2014/main" id="{E4B9879F-8EEE-402F-A1F7-148546F39B2E}"/>
            </a:ext>
          </a:extLst>
        </xdr:cNvPr>
        <xdr:cNvCxnSpPr/>
      </xdr:nvCxnSpPr>
      <xdr:spPr>
        <a:xfrm flipV="1">
          <a:off x="9079865" y="5494042"/>
          <a:ext cx="0" cy="13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 xmlns:a16="http://schemas.microsoft.com/office/drawing/2014/main" id="{7C2E41EA-91CF-44BF-AB7B-86DA877B5C08}"/>
            </a:ext>
          </a:extLst>
        </xdr:cNvPr>
        <xdr:cNvSpPr txBox="1"/>
      </xdr:nvSpPr>
      <xdr:spPr>
        <a:xfrm>
          <a:off x="9118600" y="68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 xmlns:a16="http://schemas.microsoft.com/office/drawing/2014/main" id="{4FE4C872-14F3-41E9-AF2F-963E4ADB431E}"/>
            </a:ext>
          </a:extLst>
        </xdr:cNvPr>
        <xdr:cNvCxnSpPr/>
      </xdr:nvCxnSpPr>
      <xdr:spPr>
        <a:xfrm>
          <a:off x="9019540" y="687025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 xmlns:a16="http://schemas.microsoft.com/office/drawing/2014/main" id="{E3989BC4-7759-4A34-8860-8AFB8C6A260A}"/>
            </a:ext>
          </a:extLst>
        </xdr:cNvPr>
        <xdr:cNvSpPr txBox="1"/>
      </xdr:nvSpPr>
      <xdr:spPr>
        <a:xfrm>
          <a:off x="9118600" y="52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 xmlns:a16="http://schemas.microsoft.com/office/drawing/2014/main" id="{875A26BD-C333-4CF7-B86A-F58D89B56289}"/>
            </a:ext>
          </a:extLst>
        </xdr:cNvPr>
        <xdr:cNvCxnSpPr/>
      </xdr:nvCxnSpPr>
      <xdr:spPr>
        <a:xfrm>
          <a:off x="9019540" y="549404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 xmlns:a16="http://schemas.microsoft.com/office/drawing/2014/main" id="{412CE01B-5CF9-4104-945E-0EB093CC6276}"/>
            </a:ext>
          </a:extLst>
        </xdr:cNvPr>
        <xdr:cNvSpPr txBox="1"/>
      </xdr:nvSpPr>
      <xdr:spPr>
        <a:xfrm>
          <a:off x="9118600" y="6419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 xmlns:a16="http://schemas.microsoft.com/office/drawing/2014/main" id="{C8395C4C-060C-4FAD-9E8F-C50AA717F876}"/>
            </a:ext>
          </a:extLst>
        </xdr:cNvPr>
        <xdr:cNvSpPr/>
      </xdr:nvSpPr>
      <xdr:spPr>
        <a:xfrm>
          <a:off x="9057640" y="6558823"/>
          <a:ext cx="711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 xmlns:a16="http://schemas.microsoft.com/office/drawing/2014/main" id="{8CAC5D2C-BBEC-45EC-A60C-8F9CFFDD5735}"/>
            </a:ext>
          </a:extLst>
        </xdr:cNvPr>
        <xdr:cNvSpPr/>
      </xdr:nvSpPr>
      <xdr:spPr>
        <a:xfrm>
          <a:off x="8321040" y="6550400"/>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 xmlns:a16="http://schemas.microsoft.com/office/drawing/2014/main" id="{EA8288A6-B4EF-443A-8829-A5D266BB4C4F}"/>
            </a:ext>
          </a:extLst>
        </xdr:cNvPr>
        <xdr:cNvSpPr/>
      </xdr:nvSpPr>
      <xdr:spPr>
        <a:xfrm>
          <a:off x="7553960" y="654968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 xmlns:a16="http://schemas.microsoft.com/office/drawing/2014/main" id="{8CEEBCDD-B521-4F7D-AA04-D662385115E5}"/>
            </a:ext>
          </a:extLst>
        </xdr:cNvPr>
        <xdr:cNvSpPr/>
      </xdr:nvSpPr>
      <xdr:spPr>
        <a:xfrm>
          <a:off x="6769100" y="6563248"/>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 xmlns:a16="http://schemas.microsoft.com/office/drawing/2014/main" id="{AD39A6E6-D2F4-40AD-A2C2-E7FDD24F1AEC}"/>
            </a:ext>
          </a:extLst>
        </xdr:cNvPr>
        <xdr:cNvSpPr/>
      </xdr:nvSpPr>
      <xdr:spPr>
        <a:xfrm>
          <a:off x="6009640" y="6528996"/>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239F0D89-5E18-486C-9324-801D8DF2014D}"/>
            </a:ext>
          </a:extLst>
        </xdr:cNvPr>
        <xdr:cNvSpPr txBox="1"/>
      </xdr:nvSpPr>
      <xdr:spPr>
        <a:xfrm>
          <a:off x="89154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928689E0-516B-4657-8944-07105680B641}"/>
            </a:ext>
          </a:extLst>
        </xdr:cNvPr>
        <xdr:cNvSpPr txBox="1"/>
      </xdr:nvSpPr>
      <xdr:spPr>
        <a:xfrm>
          <a:off x="82042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7B0475BB-39DB-433E-A0C3-508DFC33A1ED}"/>
            </a:ext>
          </a:extLst>
        </xdr:cNvPr>
        <xdr:cNvSpPr txBox="1"/>
      </xdr:nvSpPr>
      <xdr:spPr>
        <a:xfrm>
          <a:off x="74320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BC004C9B-E565-42EE-B817-DB0430B4209B}"/>
            </a:ext>
          </a:extLst>
        </xdr:cNvPr>
        <xdr:cNvSpPr txBox="1"/>
      </xdr:nvSpPr>
      <xdr:spPr>
        <a:xfrm>
          <a:off x="66522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EFE5A5A2-9821-4AD4-A121-FDA5BF70B510}"/>
            </a:ext>
          </a:extLst>
        </xdr:cNvPr>
        <xdr:cNvSpPr txBox="1"/>
      </xdr:nvSpPr>
      <xdr:spPr>
        <a:xfrm>
          <a:off x="5892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112040</xdr:rowOff>
    </xdr:from>
    <xdr:to>
      <xdr:col>55</xdr:col>
      <xdr:colOff>50800</xdr:colOff>
      <xdr:row>41</xdr:row>
      <xdr:rowOff>42190</xdr:rowOff>
    </xdr:to>
    <xdr:sp macro="" textlink="">
      <xdr:nvSpPr>
        <xdr:cNvPr id="128" name="楕円 127">
          <a:extLst>
            <a:ext uri="{FF2B5EF4-FFF2-40B4-BE49-F238E27FC236}">
              <a16:creationId xmlns="" xmlns:a16="http://schemas.microsoft.com/office/drawing/2014/main" id="{C763FF7F-9607-4666-8B02-D56BA631DC07}"/>
            </a:ext>
          </a:extLst>
        </xdr:cNvPr>
        <xdr:cNvSpPr/>
      </xdr:nvSpPr>
      <xdr:spPr>
        <a:xfrm>
          <a:off x="9057640" y="6716040"/>
          <a:ext cx="711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26967</xdr:rowOff>
    </xdr:from>
    <xdr:ext cx="534377" cy="259045"/>
    <xdr:sp macro="" textlink="">
      <xdr:nvSpPr>
        <xdr:cNvPr id="129" name="【道路】&#10;一人当たり延長該当値テキスト">
          <a:extLst>
            <a:ext uri="{FF2B5EF4-FFF2-40B4-BE49-F238E27FC236}">
              <a16:creationId xmlns="" xmlns:a16="http://schemas.microsoft.com/office/drawing/2014/main" id="{ED31E0EE-A81C-470A-A2CB-01F91371FA37}"/>
            </a:ext>
          </a:extLst>
        </xdr:cNvPr>
        <xdr:cNvSpPr txBox="1"/>
      </xdr:nvSpPr>
      <xdr:spPr>
        <a:xfrm>
          <a:off x="9118600" y="66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114618</xdr:rowOff>
    </xdr:from>
    <xdr:to>
      <xdr:col>50</xdr:col>
      <xdr:colOff>165100</xdr:colOff>
      <xdr:row>41</xdr:row>
      <xdr:rowOff>44768</xdr:rowOff>
    </xdr:to>
    <xdr:sp macro="" textlink="">
      <xdr:nvSpPr>
        <xdr:cNvPr id="130" name="楕円 129">
          <a:extLst>
            <a:ext uri="{FF2B5EF4-FFF2-40B4-BE49-F238E27FC236}">
              <a16:creationId xmlns="" xmlns:a16="http://schemas.microsoft.com/office/drawing/2014/main" id="{0D53DD62-F713-42AA-9A46-97AB1304DD88}"/>
            </a:ext>
          </a:extLst>
        </xdr:cNvPr>
        <xdr:cNvSpPr/>
      </xdr:nvSpPr>
      <xdr:spPr>
        <a:xfrm>
          <a:off x="8321040" y="6718618"/>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162840</xdr:rowOff>
    </xdr:from>
    <xdr:to>
      <xdr:col>55</xdr:col>
      <xdr:colOff>0</xdr:colOff>
      <xdr:row>40</xdr:row>
      <xdr:rowOff>165418</xdr:rowOff>
    </xdr:to>
    <xdr:cxnSp macro="">
      <xdr:nvCxnSpPr>
        <xdr:cNvPr id="131" name="直線コネクタ 130">
          <a:extLst>
            <a:ext uri="{FF2B5EF4-FFF2-40B4-BE49-F238E27FC236}">
              <a16:creationId xmlns="" xmlns:a16="http://schemas.microsoft.com/office/drawing/2014/main" id="{D16EBD0C-5B4C-434D-8DF3-544FE63AABC2}"/>
            </a:ext>
          </a:extLst>
        </xdr:cNvPr>
        <xdr:cNvCxnSpPr/>
      </xdr:nvCxnSpPr>
      <xdr:spPr>
        <a:xfrm flipV="1">
          <a:off x="8369300" y="6765570"/>
          <a:ext cx="711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118111</xdr:rowOff>
    </xdr:from>
    <xdr:to>
      <xdr:col>46</xdr:col>
      <xdr:colOff>38100</xdr:colOff>
      <xdr:row>41</xdr:row>
      <xdr:rowOff>48261</xdr:rowOff>
    </xdr:to>
    <xdr:sp macro="" textlink="">
      <xdr:nvSpPr>
        <xdr:cNvPr id="132" name="楕円 131">
          <a:extLst>
            <a:ext uri="{FF2B5EF4-FFF2-40B4-BE49-F238E27FC236}">
              <a16:creationId xmlns="" xmlns:a16="http://schemas.microsoft.com/office/drawing/2014/main" id="{A78F60BE-2534-4E87-A765-252CC6C7F5E7}"/>
            </a:ext>
          </a:extLst>
        </xdr:cNvPr>
        <xdr:cNvSpPr/>
      </xdr:nvSpPr>
      <xdr:spPr>
        <a:xfrm>
          <a:off x="7553960" y="6720841"/>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165418</xdr:rowOff>
    </xdr:from>
    <xdr:to>
      <xdr:col>50</xdr:col>
      <xdr:colOff>114300</xdr:colOff>
      <xdr:row>40</xdr:row>
      <xdr:rowOff>168911</xdr:rowOff>
    </xdr:to>
    <xdr:cxnSp macro="">
      <xdr:nvCxnSpPr>
        <xdr:cNvPr id="133" name="直線コネクタ 132">
          <a:extLst>
            <a:ext uri="{FF2B5EF4-FFF2-40B4-BE49-F238E27FC236}">
              <a16:creationId xmlns="" xmlns:a16="http://schemas.microsoft.com/office/drawing/2014/main" id="{0D959019-74E3-41B0-92F3-39DFCE6116A1}"/>
            </a:ext>
          </a:extLst>
        </xdr:cNvPr>
        <xdr:cNvCxnSpPr/>
      </xdr:nvCxnSpPr>
      <xdr:spPr>
        <a:xfrm flipV="1">
          <a:off x="7597140" y="6766878"/>
          <a:ext cx="77216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120004</xdr:rowOff>
    </xdr:from>
    <xdr:to>
      <xdr:col>41</xdr:col>
      <xdr:colOff>101600</xdr:colOff>
      <xdr:row>41</xdr:row>
      <xdr:rowOff>50154</xdr:rowOff>
    </xdr:to>
    <xdr:sp macro="" textlink="">
      <xdr:nvSpPr>
        <xdr:cNvPr id="134" name="楕円 133">
          <a:extLst>
            <a:ext uri="{FF2B5EF4-FFF2-40B4-BE49-F238E27FC236}">
              <a16:creationId xmlns="" xmlns:a16="http://schemas.microsoft.com/office/drawing/2014/main" id="{0543BAD5-8B41-4FA4-B67F-08227FC7EF84}"/>
            </a:ext>
          </a:extLst>
        </xdr:cNvPr>
        <xdr:cNvSpPr/>
      </xdr:nvSpPr>
      <xdr:spPr>
        <a:xfrm>
          <a:off x="6769100" y="6722734"/>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168911</xdr:rowOff>
    </xdr:from>
    <xdr:to>
      <xdr:col>45</xdr:col>
      <xdr:colOff>177800</xdr:colOff>
      <xdr:row>40</xdr:row>
      <xdr:rowOff>170804</xdr:rowOff>
    </xdr:to>
    <xdr:cxnSp macro="">
      <xdr:nvCxnSpPr>
        <xdr:cNvPr id="135" name="直線コネクタ 134">
          <a:extLst>
            <a:ext uri="{FF2B5EF4-FFF2-40B4-BE49-F238E27FC236}">
              <a16:creationId xmlns="" xmlns:a16="http://schemas.microsoft.com/office/drawing/2014/main" id="{52BC313F-32E6-4503-A28B-3E6C767B2CAA}"/>
            </a:ext>
          </a:extLst>
        </xdr:cNvPr>
        <xdr:cNvCxnSpPr/>
      </xdr:nvCxnSpPr>
      <xdr:spPr>
        <a:xfrm flipV="1">
          <a:off x="6817360" y="6770371"/>
          <a:ext cx="77978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122820</xdr:rowOff>
    </xdr:from>
    <xdr:to>
      <xdr:col>36</xdr:col>
      <xdr:colOff>165100</xdr:colOff>
      <xdr:row>41</xdr:row>
      <xdr:rowOff>52970</xdr:rowOff>
    </xdr:to>
    <xdr:sp macro="" textlink="">
      <xdr:nvSpPr>
        <xdr:cNvPr id="136" name="楕円 135">
          <a:extLst>
            <a:ext uri="{FF2B5EF4-FFF2-40B4-BE49-F238E27FC236}">
              <a16:creationId xmlns="" xmlns:a16="http://schemas.microsoft.com/office/drawing/2014/main" id="{3EB7BD8D-2D07-4570-B18A-3D289C2DCD60}"/>
            </a:ext>
          </a:extLst>
        </xdr:cNvPr>
        <xdr:cNvSpPr/>
      </xdr:nvSpPr>
      <xdr:spPr>
        <a:xfrm>
          <a:off x="6009640" y="6725550"/>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170804</xdr:rowOff>
    </xdr:from>
    <xdr:to>
      <xdr:col>41</xdr:col>
      <xdr:colOff>50800</xdr:colOff>
      <xdr:row>41</xdr:row>
      <xdr:rowOff>2170</xdr:rowOff>
    </xdr:to>
    <xdr:cxnSp macro="">
      <xdr:nvCxnSpPr>
        <xdr:cNvPr id="137" name="直線コネクタ 136">
          <a:extLst>
            <a:ext uri="{FF2B5EF4-FFF2-40B4-BE49-F238E27FC236}">
              <a16:creationId xmlns="" xmlns:a16="http://schemas.microsoft.com/office/drawing/2014/main" id="{73FDD9A5-8395-42EB-9310-00CDA340377A}"/>
            </a:ext>
          </a:extLst>
        </xdr:cNvPr>
        <xdr:cNvCxnSpPr/>
      </xdr:nvCxnSpPr>
      <xdr:spPr>
        <a:xfrm flipV="1">
          <a:off x="6057900" y="6772264"/>
          <a:ext cx="7594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 xmlns:a16="http://schemas.microsoft.com/office/drawing/2014/main" id="{898306F9-AB9A-4383-87F9-6D59E19F274A}"/>
            </a:ext>
          </a:extLst>
        </xdr:cNvPr>
        <xdr:cNvSpPr txBox="1"/>
      </xdr:nvSpPr>
      <xdr:spPr>
        <a:xfrm>
          <a:off x="8117351" y="63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 xmlns:a16="http://schemas.microsoft.com/office/drawing/2014/main" id="{3CC85424-16B3-4CDB-8137-7B0E9200BB03}"/>
            </a:ext>
          </a:extLst>
        </xdr:cNvPr>
        <xdr:cNvSpPr txBox="1"/>
      </xdr:nvSpPr>
      <xdr:spPr>
        <a:xfrm>
          <a:off x="7368051" y="63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 xmlns:a16="http://schemas.microsoft.com/office/drawing/2014/main" id="{8217D08D-0E98-402F-AD2B-F323BE28977D}"/>
            </a:ext>
          </a:extLst>
        </xdr:cNvPr>
        <xdr:cNvSpPr txBox="1"/>
      </xdr:nvSpPr>
      <xdr:spPr>
        <a:xfrm>
          <a:off x="6600971" y="63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 xmlns:a16="http://schemas.microsoft.com/office/drawing/2014/main" id="{76B73CC9-BB44-4309-851D-CB5A027FF2B1}"/>
            </a:ext>
          </a:extLst>
        </xdr:cNvPr>
        <xdr:cNvSpPr txBox="1"/>
      </xdr:nvSpPr>
      <xdr:spPr>
        <a:xfrm>
          <a:off x="5816111" y="63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35895</xdr:rowOff>
    </xdr:from>
    <xdr:ext cx="534377" cy="259045"/>
    <xdr:sp macro="" textlink="">
      <xdr:nvSpPr>
        <xdr:cNvPr id="142" name="n_1mainValue【道路】&#10;一人当たり延長">
          <a:extLst>
            <a:ext uri="{FF2B5EF4-FFF2-40B4-BE49-F238E27FC236}">
              <a16:creationId xmlns="" xmlns:a16="http://schemas.microsoft.com/office/drawing/2014/main" id="{BD0DF07B-536E-43C6-A696-53BD235A6FCD}"/>
            </a:ext>
          </a:extLst>
        </xdr:cNvPr>
        <xdr:cNvSpPr txBox="1"/>
      </xdr:nvSpPr>
      <xdr:spPr>
        <a:xfrm>
          <a:off x="8117351" y="68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39388</xdr:rowOff>
    </xdr:from>
    <xdr:ext cx="534377" cy="259045"/>
    <xdr:sp macro="" textlink="">
      <xdr:nvSpPr>
        <xdr:cNvPr id="143" name="n_2mainValue【道路】&#10;一人当たり延長">
          <a:extLst>
            <a:ext uri="{FF2B5EF4-FFF2-40B4-BE49-F238E27FC236}">
              <a16:creationId xmlns="" xmlns:a16="http://schemas.microsoft.com/office/drawing/2014/main" id="{A91B1D5D-B181-4925-A297-A8F5B4F7DAD5}"/>
            </a:ext>
          </a:extLst>
        </xdr:cNvPr>
        <xdr:cNvSpPr txBox="1"/>
      </xdr:nvSpPr>
      <xdr:spPr>
        <a:xfrm>
          <a:off x="7368051" y="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41281</xdr:rowOff>
    </xdr:from>
    <xdr:ext cx="534377" cy="259045"/>
    <xdr:sp macro="" textlink="">
      <xdr:nvSpPr>
        <xdr:cNvPr id="144" name="n_3mainValue【道路】&#10;一人当たり延長">
          <a:extLst>
            <a:ext uri="{FF2B5EF4-FFF2-40B4-BE49-F238E27FC236}">
              <a16:creationId xmlns="" xmlns:a16="http://schemas.microsoft.com/office/drawing/2014/main" id="{F3BE838B-3C02-4033-A915-DEC13AAC3D6F}"/>
            </a:ext>
          </a:extLst>
        </xdr:cNvPr>
        <xdr:cNvSpPr txBox="1"/>
      </xdr:nvSpPr>
      <xdr:spPr>
        <a:xfrm>
          <a:off x="6600971" y="68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44097</xdr:rowOff>
    </xdr:from>
    <xdr:ext cx="534377" cy="259045"/>
    <xdr:sp macro="" textlink="">
      <xdr:nvSpPr>
        <xdr:cNvPr id="145" name="n_4mainValue【道路】&#10;一人当たり延長">
          <a:extLst>
            <a:ext uri="{FF2B5EF4-FFF2-40B4-BE49-F238E27FC236}">
              <a16:creationId xmlns="" xmlns:a16="http://schemas.microsoft.com/office/drawing/2014/main" id="{53760C7B-C3A3-4DBF-8A54-250EA04A7A39}"/>
            </a:ext>
          </a:extLst>
        </xdr:cNvPr>
        <xdr:cNvSpPr txBox="1"/>
      </xdr:nvSpPr>
      <xdr:spPr>
        <a:xfrm>
          <a:off x="5816111" y="68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FE656F61-C915-45F7-A7F3-0D9F48913AE4}"/>
            </a:ext>
          </a:extLst>
        </xdr:cNvPr>
        <xdr:cNvSpPr/>
      </xdr:nvSpPr>
      <xdr:spPr>
        <a:xfrm>
          <a:off x="660400" y="77089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3B899BDA-28A2-4C20-89C8-70879C8372A2}"/>
            </a:ext>
          </a:extLst>
        </xdr:cNvPr>
        <xdr:cNvSpPr/>
      </xdr:nvSpPr>
      <xdr:spPr>
        <a:xfrm>
          <a:off x="7848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7C95C9F4-789D-409F-8D57-084693E1F6AF}"/>
            </a:ext>
          </a:extLst>
        </xdr:cNvPr>
        <xdr:cNvSpPr/>
      </xdr:nvSpPr>
      <xdr:spPr>
        <a:xfrm>
          <a:off x="7848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3C5789DF-58E6-43E6-9510-D102A35BEABB}"/>
            </a:ext>
          </a:extLst>
        </xdr:cNvPr>
        <xdr:cNvSpPr/>
      </xdr:nvSpPr>
      <xdr:spPr>
        <a:xfrm>
          <a:off x="16510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6601ACD9-A243-424F-B68C-1E2984619692}"/>
            </a:ext>
          </a:extLst>
        </xdr:cNvPr>
        <xdr:cNvSpPr/>
      </xdr:nvSpPr>
      <xdr:spPr>
        <a:xfrm>
          <a:off x="16510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AAA42579-C58A-46DE-82E7-40E39F5C7D9C}"/>
            </a:ext>
          </a:extLst>
        </xdr:cNvPr>
        <xdr:cNvSpPr/>
      </xdr:nvSpPr>
      <xdr:spPr>
        <a:xfrm>
          <a:off x="26416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3B840A70-B0EF-4E38-B946-8CA396F4C94E}"/>
            </a:ext>
          </a:extLst>
        </xdr:cNvPr>
        <xdr:cNvSpPr/>
      </xdr:nvSpPr>
      <xdr:spPr>
        <a:xfrm>
          <a:off x="26416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C8F452D3-F7B6-4097-AD77-EC8D75F80727}"/>
            </a:ext>
          </a:extLst>
        </xdr:cNvPr>
        <xdr:cNvSpPr/>
      </xdr:nvSpPr>
      <xdr:spPr>
        <a:xfrm>
          <a:off x="660400" y="88099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B76FE14E-2A99-4F83-A039-716792889038}"/>
            </a:ext>
          </a:extLst>
        </xdr:cNvPr>
        <xdr:cNvSpPr txBox="1"/>
      </xdr:nvSpPr>
      <xdr:spPr>
        <a:xfrm>
          <a:off x="64770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A02B7C8F-243D-40D4-86D7-679FD2B47E55}"/>
            </a:ext>
          </a:extLst>
        </xdr:cNvPr>
        <xdr:cNvCxnSpPr/>
      </xdr:nvCxnSpPr>
      <xdr:spPr>
        <a:xfrm>
          <a:off x="660400" y="11010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2A3A955B-CDBD-4FF0-BBCC-A5BA78D68505}"/>
            </a:ext>
          </a:extLst>
        </xdr:cNvPr>
        <xdr:cNvSpPr txBox="1"/>
      </xdr:nvSpPr>
      <xdr:spPr>
        <a:xfrm>
          <a:off x="270691" y="10876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0576C84F-15D3-4CA5-A531-C3E19F398347}"/>
            </a:ext>
          </a:extLst>
        </xdr:cNvPr>
        <xdr:cNvCxnSpPr/>
      </xdr:nvCxnSpPr>
      <xdr:spPr>
        <a:xfrm>
          <a:off x="660400" y="10694488"/>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390A242C-BD21-4F9B-A4D7-A7278141C6B4}"/>
            </a:ext>
          </a:extLst>
        </xdr:cNvPr>
        <xdr:cNvSpPr txBox="1"/>
      </xdr:nvSpPr>
      <xdr:spPr>
        <a:xfrm>
          <a:off x="270691" y="10559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7982C864-0C85-4007-BD9F-5AC57C0949AC}"/>
            </a:ext>
          </a:extLst>
        </xdr:cNvPr>
        <xdr:cNvCxnSpPr/>
      </xdr:nvCxnSpPr>
      <xdr:spPr>
        <a:xfrm>
          <a:off x="660400" y="10384427"/>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919A31CE-AC4A-4AE9-9FC2-07B80FC21E02}"/>
            </a:ext>
          </a:extLst>
        </xdr:cNvPr>
        <xdr:cNvSpPr txBox="1"/>
      </xdr:nvSpPr>
      <xdr:spPr>
        <a:xfrm>
          <a:off x="331001" y="102396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C424EFEC-EF2C-4E0F-9A14-25B1F245545E}"/>
            </a:ext>
          </a:extLst>
        </xdr:cNvPr>
        <xdr:cNvCxnSpPr/>
      </xdr:nvCxnSpPr>
      <xdr:spPr>
        <a:xfrm>
          <a:off x="660400" y="10068015"/>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BE543370-2FF0-4E15-B4F8-EFCCEF93A315}"/>
            </a:ext>
          </a:extLst>
        </xdr:cNvPr>
        <xdr:cNvSpPr txBox="1"/>
      </xdr:nvSpPr>
      <xdr:spPr>
        <a:xfrm>
          <a:off x="331001" y="992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7175C135-F8E8-4344-8CE4-4E365CE3F933}"/>
            </a:ext>
          </a:extLst>
        </xdr:cNvPr>
        <xdr:cNvCxnSpPr/>
      </xdr:nvCxnSpPr>
      <xdr:spPr>
        <a:xfrm>
          <a:off x="660400" y="9747795"/>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633D0A78-FDEE-41C7-BE63-3B48779B0AB5}"/>
            </a:ext>
          </a:extLst>
        </xdr:cNvPr>
        <xdr:cNvSpPr txBox="1"/>
      </xdr:nvSpPr>
      <xdr:spPr>
        <a:xfrm>
          <a:off x="33100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41E52B4C-6A28-46AE-BE06-128FCC47C105}"/>
            </a:ext>
          </a:extLst>
        </xdr:cNvPr>
        <xdr:cNvCxnSpPr/>
      </xdr:nvCxnSpPr>
      <xdr:spPr>
        <a:xfrm>
          <a:off x="660400" y="9437733"/>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5705ECB1-F640-4215-BC35-DA51BA496BA4}"/>
            </a:ext>
          </a:extLst>
        </xdr:cNvPr>
        <xdr:cNvSpPr txBox="1"/>
      </xdr:nvSpPr>
      <xdr:spPr>
        <a:xfrm>
          <a:off x="331001" y="92967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0DDB6771-081F-4653-BF92-424197420A97}"/>
            </a:ext>
          </a:extLst>
        </xdr:cNvPr>
        <xdr:cNvCxnSpPr/>
      </xdr:nvCxnSpPr>
      <xdr:spPr>
        <a:xfrm>
          <a:off x="660400" y="9121322"/>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A6B8E2CE-24EF-4497-B419-CA74A676C6FC}"/>
            </a:ext>
          </a:extLst>
        </xdr:cNvPr>
        <xdr:cNvSpPr txBox="1"/>
      </xdr:nvSpPr>
      <xdr:spPr>
        <a:xfrm>
          <a:off x="370991" y="898671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41413F16-A89C-4A04-9CBB-1BD0D2419D3E}"/>
            </a:ext>
          </a:extLst>
        </xdr:cNvPr>
        <xdr:cNvCxnSpPr/>
      </xdr:nvCxnSpPr>
      <xdr:spPr>
        <a:xfrm>
          <a:off x="660400" y="8809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EBD3CCD9-CF59-42D5-8C19-767CCEFE7563}"/>
            </a:ext>
          </a:extLst>
        </xdr:cNvPr>
        <xdr:cNvSpPr/>
      </xdr:nvSpPr>
      <xdr:spPr>
        <a:xfrm>
          <a:off x="660400" y="88099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 xmlns:a16="http://schemas.microsoft.com/office/drawing/2014/main" id="{7D44B349-59CC-4E57-998C-6DF4586E393E}"/>
            </a:ext>
          </a:extLst>
        </xdr:cNvPr>
        <xdr:cNvCxnSpPr/>
      </xdr:nvCxnSpPr>
      <xdr:spPr>
        <a:xfrm flipV="1">
          <a:off x="4027805" y="9155612"/>
          <a:ext cx="0" cy="138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8CB849DB-69E5-4788-8CE9-59141F2169BA}"/>
            </a:ext>
          </a:extLst>
        </xdr:cNvPr>
        <xdr:cNvSpPr txBox="1"/>
      </xdr:nvSpPr>
      <xdr:spPr>
        <a:xfrm>
          <a:off x="4066540" y="1054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 xmlns:a16="http://schemas.microsoft.com/office/drawing/2014/main" id="{0F386429-7F5D-4300-AE64-C2D5E503655E}"/>
            </a:ext>
          </a:extLst>
        </xdr:cNvPr>
        <xdr:cNvCxnSpPr/>
      </xdr:nvCxnSpPr>
      <xdr:spPr>
        <a:xfrm>
          <a:off x="3959860" y="10539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AEA9054E-8C5B-4385-9C0D-7B54EF71F9A3}"/>
            </a:ext>
          </a:extLst>
        </xdr:cNvPr>
        <xdr:cNvSpPr txBox="1"/>
      </xdr:nvSpPr>
      <xdr:spPr>
        <a:xfrm>
          <a:off x="4066540" y="89397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 xmlns:a16="http://schemas.microsoft.com/office/drawing/2014/main" id="{92BC6C9A-74F6-481D-B2D0-EF3E48C81E35}"/>
            </a:ext>
          </a:extLst>
        </xdr:cNvPr>
        <xdr:cNvCxnSpPr/>
      </xdr:nvCxnSpPr>
      <xdr:spPr>
        <a:xfrm>
          <a:off x="3959860" y="9155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7F45FAD9-360E-4BB1-841E-62E727C29EBA}"/>
            </a:ext>
          </a:extLst>
        </xdr:cNvPr>
        <xdr:cNvSpPr txBox="1"/>
      </xdr:nvSpPr>
      <xdr:spPr>
        <a:xfrm>
          <a:off x="4066540" y="1010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 xmlns:a16="http://schemas.microsoft.com/office/drawing/2014/main" id="{A110D1B0-E3DB-4E0B-81BE-2E1AFE726D46}"/>
            </a:ext>
          </a:extLst>
        </xdr:cNvPr>
        <xdr:cNvSpPr/>
      </xdr:nvSpPr>
      <xdr:spPr>
        <a:xfrm>
          <a:off x="3972560" y="101206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 xmlns:a16="http://schemas.microsoft.com/office/drawing/2014/main" id="{3030672B-FB17-4D5E-AA06-D56E7B89B09E}"/>
            </a:ext>
          </a:extLst>
        </xdr:cNvPr>
        <xdr:cNvSpPr/>
      </xdr:nvSpPr>
      <xdr:spPr>
        <a:xfrm>
          <a:off x="3261360" y="10110107"/>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 xmlns:a16="http://schemas.microsoft.com/office/drawing/2014/main" id="{0C4DFF04-40EE-419C-96E3-495F30650E7D}"/>
            </a:ext>
          </a:extLst>
        </xdr:cNvPr>
        <xdr:cNvSpPr/>
      </xdr:nvSpPr>
      <xdr:spPr>
        <a:xfrm>
          <a:off x="2476500" y="10106841"/>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 xmlns:a16="http://schemas.microsoft.com/office/drawing/2014/main" id="{2E7912C9-55FE-439B-8D1C-0213EECC52DE}"/>
            </a:ext>
          </a:extLst>
        </xdr:cNvPr>
        <xdr:cNvSpPr/>
      </xdr:nvSpPr>
      <xdr:spPr>
        <a:xfrm>
          <a:off x="1717040" y="10074729"/>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 xmlns:a16="http://schemas.microsoft.com/office/drawing/2014/main" id="{BA3B03CE-73B5-413B-BBBA-2BA9F1CF9AE8}"/>
            </a:ext>
          </a:extLst>
        </xdr:cNvPr>
        <xdr:cNvSpPr/>
      </xdr:nvSpPr>
      <xdr:spPr>
        <a:xfrm>
          <a:off x="949960" y="10033907"/>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39F193E8-2750-4C46-87E3-C9F32762C5A5}"/>
            </a:ext>
          </a:extLst>
        </xdr:cNvPr>
        <xdr:cNvSpPr txBox="1"/>
      </xdr:nvSpPr>
      <xdr:spPr>
        <a:xfrm>
          <a:off x="38633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94915742-9691-4B63-BDFD-411D27A643D7}"/>
            </a:ext>
          </a:extLst>
        </xdr:cNvPr>
        <xdr:cNvSpPr txBox="1"/>
      </xdr:nvSpPr>
      <xdr:spPr>
        <a:xfrm>
          <a:off x="31394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F7FDB88-4D76-4D46-923B-BF1A14B5A96E}"/>
            </a:ext>
          </a:extLst>
        </xdr:cNvPr>
        <xdr:cNvSpPr txBox="1"/>
      </xdr:nvSpPr>
      <xdr:spPr>
        <a:xfrm>
          <a:off x="23596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627876DE-77A1-4343-BD0B-FDE662281F71}"/>
            </a:ext>
          </a:extLst>
        </xdr:cNvPr>
        <xdr:cNvSpPr txBox="1"/>
      </xdr:nvSpPr>
      <xdr:spPr>
        <a:xfrm>
          <a:off x="16002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5A43BEDE-016B-4F40-9FEE-73184352CAF4}"/>
            </a:ext>
          </a:extLst>
        </xdr:cNvPr>
        <xdr:cNvSpPr txBox="1"/>
      </xdr:nvSpPr>
      <xdr:spPr>
        <a:xfrm>
          <a:off x="8280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87" name="楕円 186">
          <a:extLst>
            <a:ext uri="{FF2B5EF4-FFF2-40B4-BE49-F238E27FC236}">
              <a16:creationId xmlns="" xmlns:a16="http://schemas.microsoft.com/office/drawing/2014/main" id="{93317D37-2166-4E55-8E62-BEA2F22ABEAD}"/>
            </a:ext>
          </a:extLst>
        </xdr:cNvPr>
        <xdr:cNvSpPr/>
      </xdr:nvSpPr>
      <xdr:spPr>
        <a:xfrm>
          <a:off x="3972560" y="9648735"/>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B793EC57-E560-4B69-86E9-E5A6592FDBC2}"/>
            </a:ext>
          </a:extLst>
        </xdr:cNvPr>
        <xdr:cNvSpPr txBox="1"/>
      </xdr:nvSpPr>
      <xdr:spPr>
        <a:xfrm>
          <a:off x="4066540" y="950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43906</xdr:rowOff>
    </xdr:from>
    <xdr:to>
      <xdr:col>20</xdr:col>
      <xdr:colOff>38100</xdr:colOff>
      <xdr:row>58</xdr:row>
      <xdr:rowOff>145506</xdr:rowOff>
    </xdr:to>
    <xdr:sp macro="" textlink="">
      <xdr:nvSpPr>
        <xdr:cNvPr id="189" name="楕円 188">
          <a:extLst>
            <a:ext uri="{FF2B5EF4-FFF2-40B4-BE49-F238E27FC236}">
              <a16:creationId xmlns="" xmlns:a16="http://schemas.microsoft.com/office/drawing/2014/main" id="{EFC3A0EE-EDA6-4E56-A6E0-80FD5E83AA51}"/>
            </a:ext>
          </a:extLst>
        </xdr:cNvPr>
        <xdr:cNvSpPr/>
      </xdr:nvSpPr>
      <xdr:spPr>
        <a:xfrm>
          <a:off x="3261360" y="9618436"/>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94706</xdr:rowOff>
    </xdr:from>
    <xdr:to>
      <xdr:col>24</xdr:col>
      <xdr:colOff>63500</xdr:colOff>
      <xdr:row>58</xdr:row>
      <xdr:rowOff>122465</xdr:rowOff>
    </xdr:to>
    <xdr:cxnSp macro="">
      <xdr:nvCxnSpPr>
        <xdr:cNvPr id="190" name="直線コネクタ 189">
          <a:extLst>
            <a:ext uri="{FF2B5EF4-FFF2-40B4-BE49-F238E27FC236}">
              <a16:creationId xmlns="" xmlns:a16="http://schemas.microsoft.com/office/drawing/2014/main" id="{585E1FD9-EE12-482D-B317-0A5F5F493390}"/>
            </a:ext>
          </a:extLst>
        </xdr:cNvPr>
        <xdr:cNvCxnSpPr/>
      </xdr:nvCxnSpPr>
      <xdr:spPr>
        <a:xfrm>
          <a:off x="3304540" y="9667966"/>
          <a:ext cx="723900" cy="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191" name="楕円 190">
          <a:extLst>
            <a:ext uri="{FF2B5EF4-FFF2-40B4-BE49-F238E27FC236}">
              <a16:creationId xmlns="" xmlns:a16="http://schemas.microsoft.com/office/drawing/2014/main" id="{E551C158-09E3-40D3-AF2B-99E9529E447A}"/>
            </a:ext>
          </a:extLst>
        </xdr:cNvPr>
        <xdr:cNvSpPr/>
      </xdr:nvSpPr>
      <xdr:spPr>
        <a:xfrm>
          <a:off x="2476500" y="9589407"/>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66947</xdr:rowOff>
    </xdr:from>
    <xdr:to>
      <xdr:col>19</xdr:col>
      <xdr:colOff>177800</xdr:colOff>
      <xdr:row>58</xdr:row>
      <xdr:rowOff>94706</xdr:rowOff>
    </xdr:to>
    <xdr:cxnSp macro="">
      <xdr:nvCxnSpPr>
        <xdr:cNvPr id="192" name="直線コネクタ 191">
          <a:extLst>
            <a:ext uri="{FF2B5EF4-FFF2-40B4-BE49-F238E27FC236}">
              <a16:creationId xmlns="" xmlns:a16="http://schemas.microsoft.com/office/drawing/2014/main" id="{86156276-D4B5-4EB4-9E8A-6F04C204FBF5}"/>
            </a:ext>
          </a:extLst>
        </xdr:cNvPr>
        <xdr:cNvCxnSpPr/>
      </xdr:nvCxnSpPr>
      <xdr:spPr>
        <a:xfrm>
          <a:off x="2524760" y="9644017"/>
          <a:ext cx="77978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159838</xdr:rowOff>
    </xdr:from>
    <xdr:to>
      <xdr:col>10</xdr:col>
      <xdr:colOff>165100</xdr:colOff>
      <xdr:row>58</xdr:row>
      <xdr:rowOff>89988</xdr:rowOff>
    </xdr:to>
    <xdr:sp macro="" textlink="">
      <xdr:nvSpPr>
        <xdr:cNvPr id="193" name="楕円 192">
          <a:extLst>
            <a:ext uri="{FF2B5EF4-FFF2-40B4-BE49-F238E27FC236}">
              <a16:creationId xmlns="" xmlns:a16="http://schemas.microsoft.com/office/drawing/2014/main" id="{554A8C64-A88B-427D-B3BC-24263D46262B}"/>
            </a:ext>
          </a:extLst>
        </xdr:cNvPr>
        <xdr:cNvSpPr/>
      </xdr:nvSpPr>
      <xdr:spPr>
        <a:xfrm>
          <a:off x="1717040" y="9569268"/>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39188</xdr:rowOff>
    </xdr:from>
    <xdr:to>
      <xdr:col>15</xdr:col>
      <xdr:colOff>50800</xdr:colOff>
      <xdr:row>58</xdr:row>
      <xdr:rowOff>66947</xdr:rowOff>
    </xdr:to>
    <xdr:cxnSp macro="">
      <xdr:nvCxnSpPr>
        <xdr:cNvPr id="194" name="直線コネクタ 193">
          <a:extLst>
            <a:ext uri="{FF2B5EF4-FFF2-40B4-BE49-F238E27FC236}">
              <a16:creationId xmlns="" xmlns:a16="http://schemas.microsoft.com/office/drawing/2014/main" id="{EBD3E019-5588-4194-9147-3E224225F46C}"/>
            </a:ext>
          </a:extLst>
        </xdr:cNvPr>
        <xdr:cNvCxnSpPr/>
      </xdr:nvCxnSpPr>
      <xdr:spPr>
        <a:xfrm>
          <a:off x="1765300" y="9614988"/>
          <a:ext cx="759460" cy="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135346</xdr:rowOff>
    </xdr:from>
    <xdr:to>
      <xdr:col>6</xdr:col>
      <xdr:colOff>38100</xdr:colOff>
      <xdr:row>58</xdr:row>
      <xdr:rowOff>65496</xdr:rowOff>
    </xdr:to>
    <xdr:sp macro="" textlink="">
      <xdr:nvSpPr>
        <xdr:cNvPr id="195" name="楕円 194">
          <a:extLst>
            <a:ext uri="{FF2B5EF4-FFF2-40B4-BE49-F238E27FC236}">
              <a16:creationId xmlns="" xmlns:a16="http://schemas.microsoft.com/office/drawing/2014/main" id="{A871B4F7-505C-4BA6-A991-9C3C4DEB4E08}"/>
            </a:ext>
          </a:extLst>
        </xdr:cNvPr>
        <xdr:cNvSpPr/>
      </xdr:nvSpPr>
      <xdr:spPr>
        <a:xfrm>
          <a:off x="949960" y="95485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14696</xdr:rowOff>
    </xdr:from>
    <xdr:to>
      <xdr:col>10</xdr:col>
      <xdr:colOff>114300</xdr:colOff>
      <xdr:row>58</xdr:row>
      <xdr:rowOff>39188</xdr:rowOff>
    </xdr:to>
    <xdr:cxnSp macro="">
      <xdr:nvCxnSpPr>
        <xdr:cNvPr id="196" name="直線コネクタ 195">
          <a:extLst>
            <a:ext uri="{FF2B5EF4-FFF2-40B4-BE49-F238E27FC236}">
              <a16:creationId xmlns="" xmlns:a16="http://schemas.microsoft.com/office/drawing/2014/main" id="{A8BD3C29-8FDB-4632-B1DE-3A4D379A8259}"/>
            </a:ext>
          </a:extLst>
        </xdr:cNvPr>
        <xdr:cNvCxnSpPr/>
      </xdr:nvCxnSpPr>
      <xdr:spPr>
        <a:xfrm>
          <a:off x="993140" y="9587956"/>
          <a:ext cx="77216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D5C1BB95-33A8-4101-86BD-3A647857BA1B}"/>
            </a:ext>
          </a:extLst>
        </xdr:cNvPr>
        <xdr:cNvSpPr txBox="1"/>
      </xdr:nvSpPr>
      <xdr:spPr>
        <a:xfrm>
          <a:off x="3124844"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1E2D60F0-A63B-4D47-B674-C171457F2F6E}"/>
            </a:ext>
          </a:extLst>
        </xdr:cNvPr>
        <xdr:cNvSpPr txBox="1"/>
      </xdr:nvSpPr>
      <xdr:spPr>
        <a:xfrm>
          <a:off x="2350144"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46FFE9AE-FEB2-4660-B425-C8DE564FBF33}"/>
            </a:ext>
          </a:extLst>
        </xdr:cNvPr>
        <xdr:cNvSpPr txBox="1"/>
      </xdr:nvSpPr>
      <xdr:spPr>
        <a:xfrm>
          <a:off x="1590684" y="1016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DA02901F-66FD-4636-8A68-54C3050D529A}"/>
            </a:ext>
          </a:extLst>
        </xdr:cNvPr>
        <xdr:cNvSpPr txBox="1"/>
      </xdr:nvSpPr>
      <xdr:spPr>
        <a:xfrm>
          <a:off x="823604"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162033</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9FBEE944-D29C-4261-B783-883469BD5DCA}"/>
            </a:ext>
          </a:extLst>
        </xdr:cNvPr>
        <xdr:cNvSpPr txBox="1"/>
      </xdr:nvSpPr>
      <xdr:spPr>
        <a:xfrm>
          <a:off x="3124844" y="940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CB058811-1383-4370-965C-43635C90DACC}"/>
            </a:ext>
          </a:extLst>
        </xdr:cNvPr>
        <xdr:cNvSpPr txBox="1"/>
      </xdr:nvSpPr>
      <xdr:spPr>
        <a:xfrm>
          <a:off x="2350144" y="938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106515</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5111FA5B-D214-464E-9917-7688DA35DD7A}"/>
            </a:ext>
          </a:extLst>
        </xdr:cNvPr>
        <xdr:cNvSpPr txBox="1"/>
      </xdr:nvSpPr>
      <xdr:spPr>
        <a:xfrm>
          <a:off x="1590684" y="935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82023</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ADBFB463-50A8-4EFD-BFF4-C485E41E2E6F}"/>
            </a:ext>
          </a:extLst>
        </xdr:cNvPr>
        <xdr:cNvSpPr txBox="1"/>
      </xdr:nvSpPr>
      <xdr:spPr>
        <a:xfrm>
          <a:off x="823604" y="932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3D11E801-51FB-4DA6-816E-8D418F2EB32C}"/>
            </a:ext>
          </a:extLst>
        </xdr:cNvPr>
        <xdr:cNvSpPr/>
      </xdr:nvSpPr>
      <xdr:spPr>
        <a:xfrm>
          <a:off x="5737860" y="77089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C21C337D-E4D5-4798-A3BA-211266A1354D}"/>
            </a:ext>
          </a:extLst>
        </xdr:cNvPr>
        <xdr:cNvSpPr/>
      </xdr:nvSpPr>
      <xdr:spPr>
        <a:xfrm>
          <a:off x="58445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FF73F0F6-11B8-42BD-9D96-889A5FC45DDF}"/>
            </a:ext>
          </a:extLst>
        </xdr:cNvPr>
        <xdr:cNvSpPr/>
      </xdr:nvSpPr>
      <xdr:spPr>
        <a:xfrm>
          <a:off x="58445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71EDA8DE-CF97-4C2C-9EC0-EC01A231E2B0}"/>
            </a:ext>
          </a:extLst>
        </xdr:cNvPr>
        <xdr:cNvSpPr/>
      </xdr:nvSpPr>
      <xdr:spPr>
        <a:xfrm>
          <a:off x="67284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D09DEC60-D781-48A4-88DE-4ABD7339D524}"/>
            </a:ext>
          </a:extLst>
        </xdr:cNvPr>
        <xdr:cNvSpPr/>
      </xdr:nvSpPr>
      <xdr:spPr>
        <a:xfrm>
          <a:off x="67284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7BF75646-B629-4D93-8121-553ADC2E4D5A}"/>
            </a:ext>
          </a:extLst>
        </xdr:cNvPr>
        <xdr:cNvSpPr/>
      </xdr:nvSpPr>
      <xdr:spPr>
        <a:xfrm>
          <a:off x="77190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8B8883FA-D106-466A-ADD6-350614279262}"/>
            </a:ext>
          </a:extLst>
        </xdr:cNvPr>
        <xdr:cNvSpPr/>
      </xdr:nvSpPr>
      <xdr:spPr>
        <a:xfrm>
          <a:off x="77190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144CAECD-91A4-42B8-B37D-10D604257AD8}"/>
            </a:ext>
          </a:extLst>
        </xdr:cNvPr>
        <xdr:cNvSpPr/>
      </xdr:nvSpPr>
      <xdr:spPr>
        <a:xfrm>
          <a:off x="5737860" y="88099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5535F6BF-8369-4A7F-AC9F-F2441A80A72B}"/>
            </a:ext>
          </a:extLst>
        </xdr:cNvPr>
        <xdr:cNvSpPr txBox="1"/>
      </xdr:nvSpPr>
      <xdr:spPr>
        <a:xfrm>
          <a:off x="569976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87FEF8C2-D948-4F66-B7C1-1C1281BA1772}"/>
            </a:ext>
          </a:extLst>
        </xdr:cNvPr>
        <xdr:cNvCxnSpPr/>
      </xdr:nvCxnSpPr>
      <xdr:spPr>
        <a:xfrm>
          <a:off x="5737860" y="110109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F82CA718-98B2-4AD8-8ADA-398638E9FD20}"/>
            </a:ext>
          </a:extLst>
        </xdr:cNvPr>
        <xdr:cNvCxnSpPr/>
      </xdr:nvCxnSpPr>
      <xdr:spPr>
        <a:xfrm>
          <a:off x="5737860" y="106426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13535066-E37A-4DD3-A42A-48B82E8C3816}"/>
            </a:ext>
          </a:extLst>
        </xdr:cNvPr>
        <xdr:cNvSpPr txBox="1"/>
      </xdr:nvSpPr>
      <xdr:spPr>
        <a:xfrm>
          <a:off x="5518284" y="105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0822177D-C38E-4021-A025-8F3CA848E526}"/>
            </a:ext>
          </a:extLst>
        </xdr:cNvPr>
        <xdr:cNvCxnSpPr/>
      </xdr:nvCxnSpPr>
      <xdr:spPr>
        <a:xfrm>
          <a:off x="5737860" y="102743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 xmlns:a16="http://schemas.microsoft.com/office/drawing/2014/main" id="{7091F9C2-DC8B-4E29-89E2-7DC7F68E1060}"/>
            </a:ext>
          </a:extLst>
        </xdr:cNvPr>
        <xdr:cNvSpPr txBox="1"/>
      </xdr:nvSpPr>
      <xdr:spPr>
        <a:xfrm>
          <a:off x="5128488" y="101396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6D9C4B45-76C2-495F-B866-E0D228D5DC17}"/>
            </a:ext>
          </a:extLst>
        </xdr:cNvPr>
        <xdr:cNvCxnSpPr/>
      </xdr:nvCxnSpPr>
      <xdr:spPr>
        <a:xfrm>
          <a:off x="5737860" y="99060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 xmlns:a16="http://schemas.microsoft.com/office/drawing/2014/main" id="{7B3EDE78-1A8A-4B80-B5A0-42F4AA308506}"/>
            </a:ext>
          </a:extLst>
        </xdr:cNvPr>
        <xdr:cNvSpPr txBox="1"/>
      </xdr:nvSpPr>
      <xdr:spPr>
        <a:xfrm>
          <a:off x="5128488" y="97713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EE2F9A70-1238-4FF0-8188-14DEC3B5EA4E}"/>
            </a:ext>
          </a:extLst>
        </xdr:cNvPr>
        <xdr:cNvCxnSpPr/>
      </xdr:nvCxnSpPr>
      <xdr:spPr>
        <a:xfrm>
          <a:off x="5737860" y="95465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 xmlns:a16="http://schemas.microsoft.com/office/drawing/2014/main" id="{E3B309B9-7ECB-4637-8C09-F96167999D54}"/>
            </a:ext>
          </a:extLst>
        </xdr:cNvPr>
        <xdr:cNvSpPr txBox="1"/>
      </xdr:nvSpPr>
      <xdr:spPr>
        <a:xfrm>
          <a:off x="5128488" y="9406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C260F91A-577A-4833-8E86-A80047861A60}"/>
            </a:ext>
          </a:extLst>
        </xdr:cNvPr>
        <xdr:cNvCxnSpPr/>
      </xdr:nvCxnSpPr>
      <xdr:spPr>
        <a:xfrm>
          <a:off x="5737860" y="91782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 xmlns:a16="http://schemas.microsoft.com/office/drawing/2014/main" id="{23C5F330-953F-4C2A-80BC-059FD1A2316D}"/>
            </a:ext>
          </a:extLst>
        </xdr:cNvPr>
        <xdr:cNvSpPr txBox="1"/>
      </xdr:nvSpPr>
      <xdr:spPr>
        <a:xfrm>
          <a:off x="5128488" y="90386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AB4E977C-C319-4AA9-9657-E67EC310C86C}"/>
            </a:ext>
          </a:extLst>
        </xdr:cNvPr>
        <xdr:cNvCxnSpPr/>
      </xdr:nvCxnSpPr>
      <xdr:spPr>
        <a:xfrm>
          <a:off x="5737860" y="88099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 xmlns:a16="http://schemas.microsoft.com/office/drawing/2014/main" id="{7E88DFBD-5F08-4A74-98BB-DB6870FBAAD2}"/>
            </a:ext>
          </a:extLst>
        </xdr:cNvPr>
        <xdr:cNvSpPr txBox="1"/>
      </xdr:nvSpPr>
      <xdr:spPr>
        <a:xfrm>
          <a:off x="5128488" y="8670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341CBCCC-811C-47C0-8671-4F3055B84F23}"/>
            </a:ext>
          </a:extLst>
        </xdr:cNvPr>
        <xdr:cNvSpPr/>
      </xdr:nvSpPr>
      <xdr:spPr>
        <a:xfrm>
          <a:off x="5737860" y="88099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 xmlns:a16="http://schemas.microsoft.com/office/drawing/2014/main" id="{FE2062D8-A2A5-4A8A-87A4-C797CE96C831}"/>
            </a:ext>
          </a:extLst>
        </xdr:cNvPr>
        <xdr:cNvCxnSpPr/>
      </xdr:nvCxnSpPr>
      <xdr:spPr>
        <a:xfrm flipV="1">
          <a:off x="9079865" y="9254071"/>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B6B5347F-09A4-4C38-968B-F848FF430ADC}"/>
            </a:ext>
          </a:extLst>
        </xdr:cNvPr>
        <xdr:cNvSpPr txBox="1"/>
      </xdr:nvSpPr>
      <xdr:spPr>
        <a:xfrm>
          <a:off x="9118600" y="106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 xmlns:a16="http://schemas.microsoft.com/office/drawing/2014/main" id="{E6000213-95F6-4FDE-8BC4-C952ECB088AD}"/>
            </a:ext>
          </a:extLst>
        </xdr:cNvPr>
        <xdr:cNvCxnSpPr/>
      </xdr:nvCxnSpPr>
      <xdr:spPr>
        <a:xfrm>
          <a:off x="9019540" y="1064174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96CA7E1E-B65D-40A7-A625-F611BCAA89FC}"/>
            </a:ext>
          </a:extLst>
        </xdr:cNvPr>
        <xdr:cNvSpPr txBox="1"/>
      </xdr:nvSpPr>
      <xdr:spPr>
        <a:xfrm>
          <a:off x="9118600" y="9040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 xmlns:a16="http://schemas.microsoft.com/office/drawing/2014/main" id="{6F598598-DA3E-4991-9C59-657ACEC36394}"/>
            </a:ext>
          </a:extLst>
        </xdr:cNvPr>
        <xdr:cNvCxnSpPr/>
      </xdr:nvCxnSpPr>
      <xdr:spPr>
        <a:xfrm>
          <a:off x="9019540" y="925407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27703DC8-73DB-4C12-873E-A6E28FEF2310}"/>
            </a:ext>
          </a:extLst>
        </xdr:cNvPr>
        <xdr:cNvSpPr txBox="1"/>
      </xdr:nvSpPr>
      <xdr:spPr>
        <a:xfrm>
          <a:off x="9118600" y="10396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 xmlns:a16="http://schemas.microsoft.com/office/drawing/2014/main" id="{75F6A25F-98D6-475E-A019-B5EB4086092C}"/>
            </a:ext>
          </a:extLst>
        </xdr:cNvPr>
        <xdr:cNvSpPr/>
      </xdr:nvSpPr>
      <xdr:spPr>
        <a:xfrm>
          <a:off x="9057640" y="10410916"/>
          <a:ext cx="711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 xmlns:a16="http://schemas.microsoft.com/office/drawing/2014/main" id="{BA67285C-C7AB-4438-BC26-2A6D98A88D9E}"/>
            </a:ext>
          </a:extLst>
        </xdr:cNvPr>
        <xdr:cNvSpPr/>
      </xdr:nvSpPr>
      <xdr:spPr>
        <a:xfrm>
          <a:off x="8321040" y="10433822"/>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 xmlns:a16="http://schemas.microsoft.com/office/drawing/2014/main" id="{817F4FDE-8BB1-484B-BEC9-7CAB50015913}"/>
            </a:ext>
          </a:extLst>
        </xdr:cNvPr>
        <xdr:cNvSpPr/>
      </xdr:nvSpPr>
      <xdr:spPr>
        <a:xfrm>
          <a:off x="7553960" y="10424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 xmlns:a16="http://schemas.microsoft.com/office/drawing/2014/main" id="{99F5DF28-B4B1-4F4B-8E4A-74DED6A8CE6A}"/>
            </a:ext>
          </a:extLst>
        </xdr:cNvPr>
        <xdr:cNvSpPr/>
      </xdr:nvSpPr>
      <xdr:spPr>
        <a:xfrm>
          <a:off x="6769100" y="10404637"/>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 xmlns:a16="http://schemas.microsoft.com/office/drawing/2014/main" id="{72A27B96-8D2D-45F0-86B3-BD0AB8165F05}"/>
            </a:ext>
          </a:extLst>
        </xdr:cNvPr>
        <xdr:cNvSpPr/>
      </xdr:nvSpPr>
      <xdr:spPr>
        <a:xfrm>
          <a:off x="6009640" y="104010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ABEF3CE-091A-4054-A5B1-79446ECD6C98}"/>
            </a:ext>
          </a:extLst>
        </xdr:cNvPr>
        <xdr:cNvSpPr txBox="1"/>
      </xdr:nvSpPr>
      <xdr:spPr>
        <a:xfrm>
          <a:off x="89154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E0982568-1305-4E6B-9226-941C77C9DAFE}"/>
            </a:ext>
          </a:extLst>
        </xdr:cNvPr>
        <xdr:cNvSpPr txBox="1"/>
      </xdr:nvSpPr>
      <xdr:spPr>
        <a:xfrm>
          <a:off x="82042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4A08E94A-5322-4D13-B25C-D8D9A9D48598}"/>
            </a:ext>
          </a:extLst>
        </xdr:cNvPr>
        <xdr:cNvSpPr txBox="1"/>
      </xdr:nvSpPr>
      <xdr:spPr>
        <a:xfrm>
          <a:off x="74320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7823CCE0-9480-4DFC-907E-E33F8FBDFCC9}"/>
            </a:ext>
          </a:extLst>
        </xdr:cNvPr>
        <xdr:cNvSpPr txBox="1"/>
      </xdr:nvSpPr>
      <xdr:spPr>
        <a:xfrm>
          <a:off x="66522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45C5FC1-3152-4EBD-A67C-BA841987C859}"/>
            </a:ext>
          </a:extLst>
        </xdr:cNvPr>
        <xdr:cNvSpPr txBox="1"/>
      </xdr:nvSpPr>
      <xdr:spPr>
        <a:xfrm>
          <a:off x="5892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158671</xdr:rowOff>
    </xdr:from>
    <xdr:to>
      <xdr:col>55</xdr:col>
      <xdr:colOff>50800</xdr:colOff>
      <xdr:row>63</xdr:row>
      <xdr:rowOff>88821</xdr:rowOff>
    </xdr:to>
    <xdr:sp macro="" textlink="">
      <xdr:nvSpPr>
        <xdr:cNvPr id="244" name="楕円 243">
          <a:extLst>
            <a:ext uri="{FF2B5EF4-FFF2-40B4-BE49-F238E27FC236}">
              <a16:creationId xmlns="" xmlns:a16="http://schemas.microsoft.com/office/drawing/2014/main" id="{A1CA6B7A-D419-4298-B962-192D8CA5E64A}"/>
            </a:ext>
          </a:extLst>
        </xdr:cNvPr>
        <xdr:cNvSpPr/>
      </xdr:nvSpPr>
      <xdr:spPr>
        <a:xfrm>
          <a:off x="9057640" y="10393601"/>
          <a:ext cx="711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10098</xdr:rowOff>
    </xdr:from>
    <xdr:ext cx="599010"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19C8FC54-97DE-4633-A9B7-0B77758C5365}"/>
            </a:ext>
          </a:extLst>
        </xdr:cNvPr>
        <xdr:cNvSpPr txBox="1"/>
      </xdr:nvSpPr>
      <xdr:spPr>
        <a:xfrm>
          <a:off x="9118600" y="1024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162474</xdr:rowOff>
    </xdr:from>
    <xdr:to>
      <xdr:col>50</xdr:col>
      <xdr:colOff>165100</xdr:colOff>
      <xdr:row>63</xdr:row>
      <xdr:rowOff>92624</xdr:rowOff>
    </xdr:to>
    <xdr:sp macro="" textlink="">
      <xdr:nvSpPr>
        <xdr:cNvPr id="246" name="楕円 245">
          <a:extLst>
            <a:ext uri="{FF2B5EF4-FFF2-40B4-BE49-F238E27FC236}">
              <a16:creationId xmlns="" xmlns:a16="http://schemas.microsoft.com/office/drawing/2014/main" id="{7350DEE7-3B34-4753-857D-2B1FDF86DC99}"/>
            </a:ext>
          </a:extLst>
        </xdr:cNvPr>
        <xdr:cNvSpPr/>
      </xdr:nvSpPr>
      <xdr:spPr>
        <a:xfrm>
          <a:off x="8321040" y="10397404"/>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38021</xdr:rowOff>
    </xdr:from>
    <xdr:to>
      <xdr:col>55</xdr:col>
      <xdr:colOff>0</xdr:colOff>
      <xdr:row>63</xdr:row>
      <xdr:rowOff>41824</xdr:rowOff>
    </xdr:to>
    <xdr:cxnSp macro="">
      <xdr:nvCxnSpPr>
        <xdr:cNvPr id="247" name="直線コネクタ 246">
          <a:extLst>
            <a:ext uri="{FF2B5EF4-FFF2-40B4-BE49-F238E27FC236}">
              <a16:creationId xmlns="" xmlns:a16="http://schemas.microsoft.com/office/drawing/2014/main" id="{B595151F-7BCB-4AFA-A67C-03EC75B85FD1}"/>
            </a:ext>
          </a:extLst>
        </xdr:cNvPr>
        <xdr:cNvCxnSpPr/>
      </xdr:nvCxnSpPr>
      <xdr:spPr>
        <a:xfrm flipV="1">
          <a:off x="8369300" y="10439321"/>
          <a:ext cx="711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167732</xdr:rowOff>
    </xdr:from>
    <xdr:to>
      <xdr:col>46</xdr:col>
      <xdr:colOff>38100</xdr:colOff>
      <xdr:row>63</xdr:row>
      <xdr:rowOff>97882</xdr:rowOff>
    </xdr:to>
    <xdr:sp macro="" textlink="">
      <xdr:nvSpPr>
        <xdr:cNvPr id="248" name="楕円 247">
          <a:extLst>
            <a:ext uri="{FF2B5EF4-FFF2-40B4-BE49-F238E27FC236}">
              <a16:creationId xmlns="" xmlns:a16="http://schemas.microsoft.com/office/drawing/2014/main" id="{0F79C493-2458-45FC-81A6-8675E7F91405}"/>
            </a:ext>
          </a:extLst>
        </xdr:cNvPr>
        <xdr:cNvSpPr/>
      </xdr:nvSpPr>
      <xdr:spPr>
        <a:xfrm>
          <a:off x="7553960" y="10401392"/>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41824</xdr:rowOff>
    </xdr:from>
    <xdr:to>
      <xdr:col>50</xdr:col>
      <xdr:colOff>114300</xdr:colOff>
      <xdr:row>63</xdr:row>
      <xdr:rowOff>47082</xdr:rowOff>
    </xdr:to>
    <xdr:cxnSp macro="">
      <xdr:nvCxnSpPr>
        <xdr:cNvPr id="249" name="直線コネクタ 248">
          <a:extLst>
            <a:ext uri="{FF2B5EF4-FFF2-40B4-BE49-F238E27FC236}">
              <a16:creationId xmlns="" xmlns:a16="http://schemas.microsoft.com/office/drawing/2014/main" id="{94D09FAC-4534-443C-9CE5-A52AB5388EC9}"/>
            </a:ext>
          </a:extLst>
        </xdr:cNvPr>
        <xdr:cNvCxnSpPr/>
      </xdr:nvCxnSpPr>
      <xdr:spPr>
        <a:xfrm flipV="1">
          <a:off x="7597140" y="10443124"/>
          <a:ext cx="77216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170434</xdr:rowOff>
    </xdr:from>
    <xdr:to>
      <xdr:col>41</xdr:col>
      <xdr:colOff>101600</xdr:colOff>
      <xdr:row>63</xdr:row>
      <xdr:rowOff>100584</xdr:rowOff>
    </xdr:to>
    <xdr:sp macro="" textlink="">
      <xdr:nvSpPr>
        <xdr:cNvPr id="250" name="楕円 249">
          <a:extLst>
            <a:ext uri="{FF2B5EF4-FFF2-40B4-BE49-F238E27FC236}">
              <a16:creationId xmlns="" xmlns:a16="http://schemas.microsoft.com/office/drawing/2014/main" id="{A566451B-7A11-4AF7-9040-098B1EE70A8B}"/>
            </a:ext>
          </a:extLst>
        </xdr:cNvPr>
        <xdr:cNvSpPr/>
      </xdr:nvSpPr>
      <xdr:spPr>
        <a:xfrm>
          <a:off x="6769100" y="10404094"/>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47082</xdr:rowOff>
    </xdr:from>
    <xdr:to>
      <xdr:col>45</xdr:col>
      <xdr:colOff>177800</xdr:colOff>
      <xdr:row>63</xdr:row>
      <xdr:rowOff>49784</xdr:rowOff>
    </xdr:to>
    <xdr:cxnSp macro="">
      <xdr:nvCxnSpPr>
        <xdr:cNvPr id="251" name="直線コネクタ 250">
          <a:extLst>
            <a:ext uri="{FF2B5EF4-FFF2-40B4-BE49-F238E27FC236}">
              <a16:creationId xmlns="" xmlns:a16="http://schemas.microsoft.com/office/drawing/2014/main" id="{B4146B04-B3A9-4AE3-A6FE-F36EBD726169}"/>
            </a:ext>
          </a:extLst>
        </xdr:cNvPr>
        <xdr:cNvCxnSpPr/>
      </xdr:nvCxnSpPr>
      <xdr:spPr>
        <a:xfrm flipV="1">
          <a:off x="6817360" y="10447112"/>
          <a:ext cx="77978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4077</xdr:rowOff>
    </xdr:from>
    <xdr:to>
      <xdr:col>36</xdr:col>
      <xdr:colOff>165100</xdr:colOff>
      <xdr:row>63</xdr:row>
      <xdr:rowOff>105677</xdr:rowOff>
    </xdr:to>
    <xdr:sp macro="" textlink="">
      <xdr:nvSpPr>
        <xdr:cNvPr id="252" name="楕円 251">
          <a:extLst>
            <a:ext uri="{FF2B5EF4-FFF2-40B4-BE49-F238E27FC236}">
              <a16:creationId xmlns="" xmlns:a16="http://schemas.microsoft.com/office/drawing/2014/main" id="{C55A7055-8FA2-41AB-8DE1-62D3F1AC6008}"/>
            </a:ext>
          </a:extLst>
        </xdr:cNvPr>
        <xdr:cNvSpPr/>
      </xdr:nvSpPr>
      <xdr:spPr>
        <a:xfrm>
          <a:off x="6009640" y="10404107"/>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49784</xdr:rowOff>
    </xdr:from>
    <xdr:to>
      <xdr:col>41</xdr:col>
      <xdr:colOff>50800</xdr:colOff>
      <xdr:row>63</xdr:row>
      <xdr:rowOff>54877</xdr:rowOff>
    </xdr:to>
    <xdr:cxnSp macro="">
      <xdr:nvCxnSpPr>
        <xdr:cNvPr id="253" name="直線コネクタ 252">
          <a:extLst>
            <a:ext uri="{FF2B5EF4-FFF2-40B4-BE49-F238E27FC236}">
              <a16:creationId xmlns="" xmlns:a16="http://schemas.microsoft.com/office/drawing/2014/main" id="{8AE3756A-BBAD-4B9F-BF1E-B1B1DF166E03}"/>
            </a:ext>
          </a:extLst>
        </xdr:cNvPr>
        <xdr:cNvCxnSpPr/>
      </xdr:nvCxnSpPr>
      <xdr:spPr>
        <a:xfrm flipV="1">
          <a:off x="6057900" y="10448544"/>
          <a:ext cx="75946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 xmlns:a16="http://schemas.microsoft.com/office/drawing/2014/main" id="{652E8F2C-3A99-466E-9F62-E9F8ECA1727E}"/>
            </a:ext>
          </a:extLst>
        </xdr:cNvPr>
        <xdr:cNvSpPr txBox="1"/>
      </xdr:nvSpPr>
      <xdr:spPr>
        <a:xfrm>
          <a:off x="8090115" y="1052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 xmlns:a16="http://schemas.microsoft.com/office/drawing/2014/main" id="{D53C05E7-B87D-4668-BAE8-A26B2F512E99}"/>
            </a:ext>
          </a:extLst>
        </xdr:cNvPr>
        <xdr:cNvSpPr txBox="1"/>
      </xdr:nvSpPr>
      <xdr:spPr>
        <a:xfrm>
          <a:off x="7334465" y="1051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 xmlns:a16="http://schemas.microsoft.com/office/drawing/2014/main" id="{0EE7A32A-1053-4432-A224-A79B294FC40C}"/>
            </a:ext>
          </a:extLst>
        </xdr:cNvPr>
        <xdr:cNvSpPr txBox="1"/>
      </xdr:nvSpPr>
      <xdr:spPr>
        <a:xfrm>
          <a:off x="6568655" y="1049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 xmlns:a16="http://schemas.microsoft.com/office/drawing/2014/main" id="{3F6E183B-1F7A-473D-BF19-1C51EBF9CE8C}"/>
            </a:ext>
          </a:extLst>
        </xdr:cNvPr>
        <xdr:cNvSpPr txBox="1"/>
      </xdr:nvSpPr>
      <xdr:spPr>
        <a:xfrm>
          <a:off x="5782525" y="1018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109151</xdr:rowOff>
    </xdr:from>
    <xdr:ext cx="599010" cy="259045"/>
    <xdr:sp macro="" textlink="">
      <xdr:nvSpPr>
        <xdr:cNvPr id="258" name="n_1mainValue【橋りょう・トンネル】&#10;一人当たり有形固定資産（償却資産）額">
          <a:extLst>
            <a:ext uri="{FF2B5EF4-FFF2-40B4-BE49-F238E27FC236}">
              <a16:creationId xmlns="" xmlns:a16="http://schemas.microsoft.com/office/drawing/2014/main" id="{9661B65F-6AD9-4680-BD50-6F5D50F5B77D}"/>
            </a:ext>
          </a:extLst>
        </xdr:cNvPr>
        <xdr:cNvSpPr txBox="1"/>
      </xdr:nvSpPr>
      <xdr:spPr>
        <a:xfrm>
          <a:off x="8090115" y="1018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114409</xdr:rowOff>
    </xdr:from>
    <xdr:ext cx="599010" cy="259045"/>
    <xdr:sp macro="" textlink="">
      <xdr:nvSpPr>
        <xdr:cNvPr id="259" name="n_2mainValue【橋りょう・トンネル】&#10;一人当たり有形固定資産（償却資産）額">
          <a:extLst>
            <a:ext uri="{FF2B5EF4-FFF2-40B4-BE49-F238E27FC236}">
              <a16:creationId xmlns="" xmlns:a16="http://schemas.microsoft.com/office/drawing/2014/main" id="{D8C05304-3024-4F49-B518-CECE95BAD290}"/>
            </a:ext>
          </a:extLst>
        </xdr:cNvPr>
        <xdr:cNvSpPr txBox="1"/>
      </xdr:nvSpPr>
      <xdr:spPr>
        <a:xfrm>
          <a:off x="7334465" y="1018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117111</xdr:rowOff>
    </xdr:from>
    <xdr:ext cx="599010" cy="259045"/>
    <xdr:sp macro="" textlink="">
      <xdr:nvSpPr>
        <xdr:cNvPr id="260" name="n_3mainValue【橋りょう・トンネル】&#10;一人当たり有形固定資産（償却資産）額">
          <a:extLst>
            <a:ext uri="{FF2B5EF4-FFF2-40B4-BE49-F238E27FC236}">
              <a16:creationId xmlns="" xmlns:a16="http://schemas.microsoft.com/office/drawing/2014/main" id="{C7D39321-90ED-4423-8822-CED308EC16A3}"/>
            </a:ext>
          </a:extLst>
        </xdr:cNvPr>
        <xdr:cNvSpPr txBox="1"/>
      </xdr:nvSpPr>
      <xdr:spPr>
        <a:xfrm>
          <a:off x="6568655" y="1018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96804</xdr:rowOff>
    </xdr:from>
    <xdr:ext cx="599010" cy="259045"/>
    <xdr:sp macro="" textlink="">
      <xdr:nvSpPr>
        <xdr:cNvPr id="261" name="n_4mainValue【橋りょう・トンネル】&#10;一人当たり有形固定資産（償却資産）額">
          <a:extLst>
            <a:ext uri="{FF2B5EF4-FFF2-40B4-BE49-F238E27FC236}">
              <a16:creationId xmlns="" xmlns:a16="http://schemas.microsoft.com/office/drawing/2014/main" id="{6024000E-55AD-4E71-BA07-398EAE62DD7A}"/>
            </a:ext>
          </a:extLst>
        </xdr:cNvPr>
        <xdr:cNvSpPr txBox="1"/>
      </xdr:nvSpPr>
      <xdr:spPr>
        <a:xfrm>
          <a:off x="5782525" y="105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ECD8BB06-98BE-48A7-ABA2-86FBD8C2D8E5}"/>
            </a:ext>
          </a:extLst>
        </xdr:cNvPr>
        <xdr:cNvSpPr/>
      </xdr:nvSpPr>
      <xdr:spPr>
        <a:xfrm>
          <a:off x="660400" y="113792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0F019AF6-21A6-4A01-B35E-AB4CB436A85B}"/>
            </a:ext>
          </a:extLst>
        </xdr:cNvPr>
        <xdr:cNvSpPr/>
      </xdr:nvSpPr>
      <xdr:spPr>
        <a:xfrm>
          <a:off x="7848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311D4B8F-5C0F-4964-9E8B-445BEEA22F6F}"/>
            </a:ext>
          </a:extLst>
        </xdr:cNvPr>
        <xdr:cNvSpPr/>
      </xdr:nvSpPr>
      <xdr:spPr>
        <a:xfrm>
          <a:off x="7848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99C162CE-CDF1-4237-AD98-7BD225EE26DE}"/>
            </a:ext>
          </a:extLst>
        </xdr:cNvPr>
        <xdr:cNvSpPr/>
      </xdr:nvSpPr>
      <xdr:spPr>
        <a:xfrm>
          <a:off x="16510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DA48A5AA-AE1F-4792-846E-A97456996C0A}"/>
            </a:ext>
          </a:extLst>
        </xdr:cNvPr>
        <xdr:cNvSpPr/>
      </xdr:nvSpPr>
      <xdr:spPr>
        <a:xfrm>
          <a:off x="16510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B1A190BC-D2E0-4BD8-B14F-5DCEBED95AD3}"/>
            </a:ext>
          </a:extLst>
        </xdr:cNvPr>
        <xdr:cNvSpPr/>
      </xdr:nvSpPr>
      <xdr:spPr>
        <a:xfrm>
          <a:off x="26416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FFB211FA-65F8-4E67-9FD5-29E2E417B8AC}"/>
            </a:ext>
          </a:extLst>
        </xdr:cNvPr>
        <xdr:cNvSpPr/>
      </xdr:nvSpPr>
      <xdr:spPr>
        <a:xfrm>
          <a:off x="26416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28DE13C3-9323-4A03-907D-13488C3992C0}"/>
            </a:ext>
          </a:extLst>
        </xdr:cNvPr>
        <xdr:cNvSpPr/>
      </xdr:nvSpPr>
      <xdr:spPr>
        <a:xfrm>
          <a:off x="660400" y="124802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95AAB5E2-D422-4DC8-8691-ED7A21133FE8}"/>
            </a:ext>
          </a:extLst>
        </xdr:cNvPr>
        <xdr:cNvSpPr txBox="1"/>
      </xdr:nvSpPr>
      <xdr:spPr>
        <a:xfrm>
          <a:off x="64770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BE109177-0085-4A03-9A42-7E7367E82165}"/>
            </a:ext>
          </a:extLst>
        </xdr:cNvPr>
        <xdr:cNvCxnSpPr/>
      </xdr:nvCxnSpPr>
      <xdr:spPr>
        <a:xfrm>
          <a:off x="660400" y="146812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A8F5B08E-54CC-4697-A028-A1D94B0CC2FF}"/>
            </a:ext>
          </a:extLst>
        </xdr:cNvPr>
        <xdr:cNvSpPr txBox="1"/>
      </xdr:nvSpPr>
      <xdr:spPr>
        <a:xfrm>
          <a:off x="270691" y="14537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 xmlns:a16="http://schemas.microsoft.com/office/drawing/2014/main" id="{8B0FAD48-4222-4C21-8426-6B446FE695E4}"/>
            </a:ext>
          </a:extLst>
        </xdr:cNvPr>
        <xdr:cNvCxnSpPr/>
      </xdr:nvCxnSpPr>
      <xdr:spPr>
        <a:xfrm>
          <a:off x="660400" y="14364789"/>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 xmlns:a16="http://schemas.microsoft.com/office/drawing/2014/main" id="{A85772B1-FBFD-41D2-8F89-FD1BAE4E8889}"/>
            </a:ext>
          </a:extLst>
        </xdr:cNvPr>
        <xdr:cNvSpPr txBox="1"/>
      </xdr:nvSpPr>
      <xdr:spPr>
        <a:xfrm>
          <a:off x="270691" y="14227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 xmlns:a16="http://schemas.microsoft.com/office/drawing/2014/main" id="{18F54B0C-63C4-46BE-85BA-CF97F8FAC15A}"/>
            </a:ext>
          </a:extLst>
        </xdr:cNvPr>
        <xdr:cNvCxnSpPr/>
      </xdr:nvCxnSpPr>
      <xdr:spPr>
        <a:xfrm>
          <a:off x="660400" y="14044567"/>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 xmlns:a16="http://schemas.microsoft.com/office/drawing/2014/main" id="{75B78629-7F94-48B8-9C39-D1CC9427BDCC}"/>
            </a:ext>
          </a:extLst>
        </xdr:cNvPr>
        <xdr:cNvSpPr txBox="1"/>
      </xdr:nvSpPr>
      <xdr:spPr>
        <a:xfrm>
          <a:off x="331001" y="139099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 xmlns:a16="http://schemas.microsoft.com/office/drawing/2014/main" id="{E2981D1D-BBAD-45B8-970E-B1421287BDD1}"/>
            </a:ext>
          </a:extLst>
        </xdr:cNvPr>
        <xdr:cNvCxnSpPr/>
      </xdr:nvCxnSpPr>
      <xdr:spPr>
        <a:xfrm>
          <a:off x="660400" y="13734506"/>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 xmlns:a16="http://schemas.microsoft.com/office/drawing/2014/main" id="{C5E4091B-2139-4F4A-AEB9-EDDA687660EA}"/>
            </a:ext>
          </a:extLst>
        </xdr:cNvPr>
        <xdr:cNvSpPr txBox="1"/>
      </xdr:nvSpPr>
      <xdr:spPr>
        <a:xfrm>
          <a:off x="331001" y="135999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 xmlns:a16="http://schemas.microsoft.com/office/drawing/2014/main" id="{F7126E29-D26D-422B-A23C-962AA5B1685C}"/>
            </a:ext>
          </a:extLst>
        </xdr:cNvPr>
        <xdr:cNvCxnSpPr/>
      </xdr:nvCxnSpPr>
      <xdr:spPr>
        <a:xfrm>
          <a:off x="660400" y="13418094"/>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 xmlns:a16="http://schemas.microsoft.com/office/drawing/2014/main" id="{EC264F1E-5E42-4F8C-9BAB-0AFF9007C7BC}"/>
            </a:ext>
          </a:extLst>
        </xdr:cNvPr>
        <xdr:cNvSpPr txBox="1"/>
      </xdr:nvSpPr>
      <xdr:spPr>
        <a:xfrm>
          <a:off x="33100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 xmlns:a16="http://schemas.microsoft.com/office/drawing/2014/main" id="{C6D6D9D9-5EB4-4F5F-9912-E46444FAFFCF}"/>
            </a:ext>
          </a:extLst>
        </xdr:cNvPr>
        <xdr:cNvCxnSpPr/>
      </xdr:nvCxnSpPr>
      <xdr:spPr>
        <a:xfrm>
          <a:off x="660400" y="13108033"/>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 xmlns:a16="http://schemas.microsoft.com/office/drawing/2014/main" id="{B76B9E8A-9313-4A22-9DDC-32592E55D660}"/>
            </a:ext>
          </a:extLst>
        </xdr:cNvPr>
        <xdr:cNvSpPr txBox="1"/>
      </xdr:nvSpPr>
      <xdr:spPr>
        <a:xfrm>
          <a:off x="331001" y="129670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 xmlns:a16="http://schemas.microsoft.com/office/drawing/2014/main" id="{C177671D-F46F-4132-96A9-EBA09921860F}"/>
            </a:ext>
          </a:extLst>
        </xdr:cNvPr>
        <xdr:cNvCxnSpPr/>
      </xdr:nvCxnSpPr>
      <xdr:spPr>
        <a:xfrm>
          <a:off x="660400" y="12791621"/>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 xmlns:a16="http://schemas.microsoft.com/office/drawing/2014/main" id="{54DB82C2-6AC4-431E-8361-F038F6D14CC1}"/>
            </a:ext>
          </a:extLst>
        </xdr:cNvPr>
        <xdr:cNvSpPr txBox="1"/>
      </xdr:nvSpPr>
      <xdr:spPr>
        <a:xfrm>
          <a:off x="370991" y="126570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 xmlns:a16="http://schemas.microsoft.com/office/drawing/2014/main" id="{4039CFDB-6A69-4C60-AACD-D7789484A453}"/>
            </a:ext>
          </a:extLst>
        </xdr:cNvPr>
        <xdr:cNvCxnSpPr/>
      </xdr:nvCxnSpPr>
      <xdr:spPr>
        <a:xfrm>
          <a:off x="660400" y="124802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9AD380DD-DD4A-4EEF-88AE-461474425E0F}"/>
            </a:ext>
          </a:extLst>
        </xdr:cNvPr>
        <xdr:cNvSpPr/>
      </xdr:nvSpPr>
      <xdr:spPr>
        <a:xfrm>
          <a:off x="660400" y="124802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 xmlns:a16="http://schemas.microsoft.com/office/drawing/2014/main" id="{F7C3430A-47B3-41FE-9226-13F82FE97D78}"/>
            </a:ext>
          </a:extLst>
        </xdr:cNvPr>
        <xdr:cNvCxnSpPr/>
      </xdr:nvCxnSpPr>
      <xdr:spPr>
        <a:xfrm flipV="1">
          <a:off x="4027805" y="12917532"/>
          <a:ext cx="0" cy="144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 xmlns:a16="http://schemas.microsoft.com/office/drawing/2014/main" id="{5C41B0F6-7C4F-47A0-9B2A-2EA2DA64ECC7}"/>
            </a:ext>
          </a:extLst>
        </xdr:cNvPr>
        <xdr:cNvSpPr txBox="1"/>
      </xdr:nvSpPr>
      <xdr:spPr>
        <a:xfrm>
          <a:off x="406654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 xmlns:a16="http://schemas.microsoft.com/office/drawing/2014/main" id="{DA1BB4E0-C334-499E-9DD2-9EA685007EE7}"/>
            </a:ext>
          </a:extLst>
        </xdr:cNvPr>
        <xdr:cNvCxnSpPr/>
      </xdr:nvCxnSpPr>
      <xdr:spPr>
        <a:xfrm>
          <a:off x="3959860" y="14364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 xmlns:a16="http://schemas.microsoft.com/office/drawing/2014/main" id="{C195DB26-F001-49D8-ADB9-CA1E1AED5938}"/>
            </a:ext>
          </a:extLst>
        </xdr:cNvPr>
        <xdr:cNvSpPr txBox="1"/>
      </xdr:nvSpPr>
      <xdr:spPr>
        <a:xfrm>
          <a:off x="4066540" y="127041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 xmlns:a16="http://schemas.microsoft.com/office/drawing/2014/main" id="{6194CB41-AECF-4906-AB1C-8F931A04DB98}"/>
            </a:ext>
          </a:extLst>
        </xdr:cNvPr>
        <xdr:cNvCxnSpPr/>
      </xdr:nvCxnSpPr>
      <xdr:spPr>
        <a:xfrm>
          <a:off x="3959860" y="12917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F6C89717-6B5C-4243-80FE-0753E7BA92D4}"/>
            </a:ext>
          </a:extLst>
        </xdr:cNvPr>
        <xdr:cNvSpPr txBox="1"/>
      </xdr:nvSpPr>
      <xdr:spPr>
        <a:xfrm>
          <a:off x="4066540" y="13610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 xmlns:a16="http://schemas.microsoft.com/office/drawing/2014/main" id="{4242495A-5272-4BA9-8102-D9A9278431AB}"/>
            </a:ext>
          </a:extLst>
        </xdr:cNvPr>
        <xdr:cNvSpPr/>
      </xdr:nvSpPr>
      <xdr:spPr>
        <a:xfrm>
          <a:off x="3972560" y="13749746"/>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 xmlns:a16="http://schemas.microsoft.com/office/drawing/2014/main" id="{63681250-BE0E-46B6-8F04-271598246955}"/>
            </a:ext>
          </a:extLst>
        </xdr:cNvPr>
        <xdr:cNvSpPr/>
      </xdr:nvSpPr>
      <xdr:spPr>
        <a:xfrm>
          <a:off x="3261360" y="13748112"/>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 xmlns:a16="http://schemas.microsoft.com/office/drawing/2014/main" id="{FA461A23-127E-4DA0-8407-7D6FBCE5B442}"/>
            </a:ext>
          </a:extLst>
        </xdr:cNvPr>
        <xdr:cNvSpPr/>
      </xdr:nvSpPr>
      <xdr:spPr>
        <a:xfrm>
          <a:off x="2476500" y="13737952"/>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 xmlns:a16="http://schemas.microsoft.com/office/drawing/2014/main" id="{057CFC7F-D7F6-4E0E-97BB-E737EE57C16E}"/>
            </a:ext>
          </a:extLst>
        </xdr:cNvPr>
        <xdr:cNvSpPr/>
      </xdr:nvSpPr>
      <xdr:spPr>
        <a:xfrm>
          <a:off x="1717040" y="13708924"/>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 xmlns:a16="http://schemas.microsoft.com/office/drawing/2014/main" id="{665BF900-6AD3-4E9C-8605-01C47F04E1AF}"/>
            </a:ext>
          </a:extLst>
        </xdr:cNvPr>
        <xdr:cNvSpPr/>
      </xdr:nvSpPr>
      <xdr:spPr>
        <a:xfrm>
          <a:off x="949960" y="13705840"/>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3A65E07B-C7FE-45C8-BFDB-8D510A496DE2}"/>
            </a:ext>
          </a:extLst>
        </xdr:cNvPr>
        <xdr:cNvSpPr txBox="1"/>
      </xdr:nvSpPr>
      <xdr:spPr>
        <a:xfrm>
          <a:off x="38633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D331B28C-1294-48EF-B4DB-1A238D519E06}"/>
            </a:ext>
          </a:extLst>
        </xdr:cNvPr>
        <xdr:cNvSpPr txBox="1"/>
      </xdr:nvSpPr>
      <xdr:spPr>
        <a:xfrm>
          <a:off x="31394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ADB5EF9B-E108-4F5D-B046-11396A450972}"/>
            </a:ext>
          </a:extLst>
        </xdr:cNvPr>
        <xdr:cNvSpPr txBox="1"/>
      </xdr:nvSpPr>
      <xdr:spPr>
        <a:xfrm>
          <a:off x="23596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C74E288-65E0-4820-A522-0B2786A429DE}"/>
            </a:ext>
          </a:extLst>
        </xdr:cNvPr>
        <xdr:cNvSpPr txBox="1"/>
      </xdr:nvSpPr>
      <xdr:spPr>
        <a:xfrm>
          <a:off x="16002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B151BA08-F4AC-441E-9493-E7AF2F3A0A18}"/>
            </a:ext>
          </a:extLst>
        </xdr:cNvPr>
        <xdr:cNvSpPr txBox="1"/>
      </xdr:nvSpPr>
      <xdr:spPr>
        <a:xfrm>
          <a:off x="8280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 xmlns:a16="http://schemas.microsoft.com/office/drawing/2014/main" id="{71C7B7BD-2ABA-42FC-9FCF-943F72BD1E80}"/>
            </a:ext>
          </a:extLst>
        </xdr:cNvPr>
        <xdr:cNvSpPr/>
      </xdr:nvSpPr>
      <xdr:spPr>
        <a:xfrm>
          <a:off x="3972560" y="14316529"/>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 xmlns:a16="http://schemas.microsoft.com/office/drawing/2014/main" id="{7A6E201E-5243-4622-BA5D-9315B82E6F82}"/>
            </a:ext>
          </a:extLst>
        </xdr:cNvPr>
        <xdr:cNvSpPr txBox="1"/>
      </xdr:nvSpPr>
      <xdr:spPr>
        <a:xfrm>
          <a:off x="4066540" y="1423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 xmlns:a16="http://schemas.microsoft.com/office/drawing/2014/main" id="{E724640D-A3D1-48AC-A119-4B8563D12FB4}"/>
            </a:ext>
          </a:extLst>
        </xdr:cNvPr>
        <xdr:cNvSpPr/>
      </xdr:nvSpPr>
      <xdr:spPr>
        <a:xfrm>
          <a:off x="3261360" y="1431652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 xmlns:a16="http://schemas.microsoft.com/office/drawing/2014/main" id="{071C9182-209E-4309-AEB3-5EEFD85C8DB6}"/>
            </a:ext>
          </a:extLst>
        </xdr:cNvPr>
        <xdr:cNvCxnSpPr/>
      </xdr:nvCxnSpPr>
      <xdr:spPr>
        <a:xfrm>
          <a:off x="3304540" y="1436478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116295</xdr:rowOff>
    </xdr:from>
    <xdr:to>
      <xdr:col>15</xdr:col>
      <xdr:colOff>101600</xdr:colOff>
      <xdr:row>87</xdr:row>
      <xdr:rowOff>46445</xdr:rowOff>
    </xdr:to>
    <xdr:sp macro="" textlink="">
      <xdr:nvSpPr>
        <xdr:cNvPr id="307" name="楕円 306">
          <a:extLst>
            <a:ext uri="{FF2B5EF4-FFF2-40B4-BE49-F238E27FC236}">
              <a16:creationId xmlns="" xmlns:a16="http://schemas.microsoft.com/office/drawing/2014/main" id="{628EB132-C1BD-4637-B010-9C52314EA7DF}"/>
            </a:ext>
          </a:extLst>
        </xdr:cNvPr>
        <xdr:cNvSpPr/>
      </xdr:nvSpPr>
      <xdr:spPr>
        <a:xfrm>
          <a:off x="2476500" y="14314895"/>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167095</xdr:rowOff>
    </xdr:from>
    <xdr:to>
      <xdr:col>19</xdr:col>
      <xdr:colOff>177800</xdr:colOff>
      <xdr:row>86</xdr:row>
      <xdr:rowOff>168729</xdr:rowOff>
    </xdr:to>
    <xdr:cxnSp macro="">
      <xdr:nvCxnSpPr>
        <xdr:cNvPr id="308" name="直線コネクタ 307">
          <a:extLst>
            <a:ext uri="{FF2B5EF4-FFF2-40B4-BE49-F238E27FC236}">
              <a16:creationId xmlns="" xmlns:a16="http://schemas.microsoft.com/office/drawing/2014/main" id="{9E374ADF-08EF-462C-9A6D-616FF3958734}"/>
            </a:ext>
          </a:extLst>
        </xdr:cNvPr>
        <xdr:cNvCxnSpPr/>
      </xdr:nvCxnSpPr>
      <xdr:spPr>
        <a:xfrm>
          <a:off x="2524760" y="14363155"/>
          <a:ext cx="77978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111398</xdr:rowOff>
    </xdr:from>
    <xdr:to>
      <xdr:col>10</xdr:col>
      <xdr:colOff>165100</xdr:colOff>
      <xdr:row>87</xdr:row>
      <xdr:rowOff>41548</xdr:rowOff>
    </xdr:to>
    <xdr:sp macro="" textlink="">
      <xdr:nvSpPr>
        <xdr:cNvPr id="309" name="楕円 308">
          <a:extLst>
            <a:ext uri="{FF2B5EF4-FFF2-40B4-BE49-F238E27FC236}">
              <a16:creationId xmlns="" xmlns:a16="http://schemas.microsoft.com/office/drawing/2014/main" id="{6FE3D3D1-F7A1-429C-A7D9-AA5F3709E45C}"/>
            </a:ext>
          </a:extLst>
        </xdr:cNvPr>
        <xdr:cNvSpPr/>
      </xdr:nvSpPr>
      <xdr:spPr>
        <a:xfrm>
          <a:off x="1717040" y="14309998"/>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162198</xdr:rowOff>
    </xdr:from>
    <xdr:to>
      <xdr:col>15</xdr:col>
      <xdr:colOff>50800</xdr:colOff>
      <xdr:row>86</xdr:row>
      <xdr:rowOff>167095</xdr:rowOff>
    </xdr:to>
    <xdr:cxnSp macro="">
      <xdr:nvCxnSpPr>
        <xdr:cNvPr id="310" name="直線コネクタ 309">
          <a:extLst>
            <a:ext uri="{FF2B5EF4-FFF2-40B4-BE49-F238E27FC236}">
              <a16:creationId xmlns="" xmlns:a16="http://schemas.microsoft.com/office/drawing/2014/main" id="{55D070DE-8ABB-4E0D-8BAC-331A8E38512E}"/>
            </a:ext>
          </a:extLst>
        </xdr:cNvPr>
        <xdr:cNvCxnSpPr/>
      </xdr:nvCxnSpPr>
      <xdr:spPr>
        <a:xfrm>
          <a:off x="1765300" y="14359528"/>
          <a:ext cx="75946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93436</xdr:rowOff>
    </xdr:from>
    <xdr:to>
      <xdr:col>6</xdr:col>
      <xdr:colOff>38100</xdr:colOff>
      <xdr:row>87</xdr:row>
      <xdr:rowOff>23586</xdr:rowOff>
    </xdr:to>
    <xdr:sp macro="" textlink="">
      <xdr:nvSpPr>
        <xdr:cNvPr id="311" name="楕円 310">
          <a:extLst>
            <a:ext uri="{FF2B5EF4-FFF2-40B4-BE49-F238E27FC236}">
              <a16:creationId xmlns="" xmlns:a16="http://schemas.microsoft.com/office/drawing/2014/main" id="{6EA09730-A411-4EAF-8982-3F2AE73F15FB}"/>
            </a:ext>
          </a:extLst>
        </xdr:cNvPr>
        <xdr:cNvSpPr/>
      </xdr:nvSpPr>
      <xdr:spPr>
        <a:xfrm>
          <a:off x="949960" y="14289496"/>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144236</xdr:rowOff>
    </xdr:from>
    <xdr:to>
      <xdr:col>10</xdr:col>
      <xdr:colOff>114300</xdr:colOff>
      <xdr:row>86</xdr:row>
      <xdr:rowOff>162198</xdr:rowOff>
    </xdr:to>
    <xdr:cxnSp macro="">
      <xdr:nvCxnSpPr>
        <xdr:cNvPr id="312" name="直線コネクタ 311">
          <a:extLst>
            <a:ext uri="{FF2B5EF4-FFF2-40B4-BE49-F238E27FC236}">
              <a16:creationId xmlns="" xmlns:a16="http://schemas.microsoft.com/office/drawing/2014/main" id="{B7F10A58-8DE7-44F8-AC33-961CEA954ED8}"/>
            </a:ext>
          </a:extLst>
        </xdr:cNvPr>
        <xdr:cNvCxnSpPr/>
      </xdr:nvCxnSpPr>
      <xdr:spPr>
        <a:xfrm>
          <a:off x="993140" y="14344106"/>
          <a:ext cx="7721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 xmlns:a16="http://schemas.microsoft.com/office/drawing/2014/main" id="{B324F9C7-1549-4B59-9864-99666CEB44F6}"/>
            </a:ext>
          </a:extLst>
        </xdr:cNvPr>
        <xdr:cNvSpPr txBox="1"/>
      </xdr:nvSpPr>
      <xdr:spPr>
        <a:xfrm>
          <a:off x="3124844" y="1353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 xmlns:a16="http://schemas.microsoft.com/office/drawing/2014/main" id="{212F8BBC-0FB7-43E9-AF46-50C095F08EF3}"/>
            </a:ext>
          </a:extLst>
        </xdr:cNvPr>
        <xdr:cNvSpPr txBox="1"/>
      </xdr:nvSpPr>
      <xdr:spPr>
        <a:xfrm>
          <a:off x="23501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 xmlns:a16="http://schemas.microsoft.com/office/drawing/2014/main" id="{168B704C-1E03-415B-8705-D30C7F262490}"/>
            </a:ext>
          </a:extLst>
        </xdr:cNvPr>
        <xdr:cNvSpPr txBox="1"/>
      </xdr:nvSpPr>
      <xdr:spPr>
        <a:xfrm>
          <a:off x="1590684" y="1349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 xmlns:a16="http://schemas.microsoft.com/office/drawing/2014/main" id="{F3AF1D14-82E1-42A2-ABEB-BAF0849875E4}"/>
            </a:ext>
          </a:extLst>
        </xdr:cNvPr>
        <xdr:cNvSpPr txBox="1"/>
      </xdr:nvSpPr>
      <xdr:spPr>
        <a:xfrm>
          <a:off x="82360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 xmlns:a16="http://schemas.microsoft.com/office/drawing/2014/main" id="{0C103A3B-0EB2-4A4B-8E36-FB7DDA436D44}"/>
            </a:ext>
          </a:extLst>
        </xdr:cNvPr>
        <xdr:cNvSpPr txBox="1"/>
      </xdr:nvSpPr>
      <xdr:spPr>
        <a:xfrm>
          <a:off x="309125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37572</xdr:rowOff>
    </xdr:from>
    <xdr:ext cx="405111" cy="259045"/>
    <xdr:sp macro="" textlink="">
      <xdr:nvSpPr>
        <xdr:cNvPr id="318" name="n_2mainValue【公営住宅】&#10;有形固定資産減価償却率">
          <a:extLst>
            <a:ext uri="{FF2B5EF4-FFF2-40B4-BE49-F238E27FC236}">
              <a16:creationId xmlns="" xmlns:a16="http://schemas.microsoft.com/office/drawing/2014/main" id="{0B1CBA04-488C-4ABD-9E9D-D05B6F33E1BB}"/>
            </a:ext>
          </a:extLst>
        </xdr:cNvPr>
        <xdr:cNvSpPr txBox="1"/>
      </xdr:nvSpPr>
      <xdr:spPr>
        <a:xfrm>
          <a:off x="235014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32675</xdr:rowOff>
    </xdr:from>
    <xdr:ext cx="405111" cy="259045"/>
    <xdr:sp macro="" textlink="">
      <xdr:nvSpPr>
        <xdr:cNvPr id="319" name="n_3mainValue【公営住宅】&#10;有形固定資産減価償却率">
          <a:extLst>
            <a:ext uri="{FF2B5EF4-FFF2-40B4-BE49-F238E27FC236}">
              <a16:creationId xmlns="" xmlns:a16="http://schemas.microsoft.com/office/drawing/2014/main" id="{985B9A80-E018-4AC2-BD62-EB0A7BB4E3DC}"/>
            </a:ext>
          </a:extLst>
        </xdr:cNvPr>
        <xdr:cNvSpPr txBox="1"/>
      </xdr:nvSpPr>
      <xdr:spPr>
        <a:xfrm>
          <a:off x="1590684" y="1439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14713</xdr:rowOff>
    </xdr:from>
    <xdr:ext cx="405111" cy="259045"/>
    <xdr:sp macro="" textlink="">
      <xdr:nvSpPr>
        <xdr:cNvPr id="320" name="n_4mainValue【公営住宅】&#10;有形固定資産減価償却率">
          <a:extLst>
            <a:ext uri="{FF2B5EF4-FFF2-40B4-BE49-F238E27FC236}">
              <a16:creationId xmlns="" xmlns:a16="http://schemas.microsoft.com/office/drawing/2014/main" id="{253D1F27-B836-410F-A0D8-8F4E60DDD749}"/>
            </a:ext>
          </a:extLst>
        </xdr:cNvPr>
        <xdr:cNvSpPr txBox="1"/>
      </xdr:nvSpPr>
      <xdr:spPr>
        <a:xfrm>
          <a:off x="823604" y="1437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684961F8-D9E5-4128-834B-EDE670309F2D}"/>
            </a:ext>
          </a:extLst>
        </xdr:cNvPr>
        <xdr:cNvSpPr/>
      </xdr:nvSpPr>
      <xdr:spPr>
        <a:xfrm>
          <a:off x="5737860" y="113792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926077C4-24B5-4126-8304-2828721DC41D}"/>
            </a:ext>
          </a:extLst>
        </xdr:cNvPr>
        <xdr:cNvSpPr/>
      </xdr:nvSpPr>
      <xdr:spPr>
        <a:xfrm>
          <a:off x="58445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100820C6-959E-49CD-A354-A29C39828CBE}"/>
            </a:ext>
          </a:extLst>
        </xdr:cNvPr>
        <xdr:cNvSpPr/>
      </xdr:nvSpPr>
      <xdr:spPr>
        <a:xfrm>
          <a:off x="58445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ADADACE4-094D-4F72-90D5-E4AEF86B6560}"/>
            </a:ext>
          </a:extLst>
        </xdr:cNvPr>
        <xdr:cNvSpPr/>
      </xdr:nvSpPr>
      <xdr:spPr>
        <a:xfrm>
          <a:off x="67284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B5A66483-FADA-4A98-BF08-BE44B42A5646}"/>
            </a:ext>
          </a:extLst>
        </xdr:cNvPr>
        <xdr:cNvSpPr/>
      </xdr:nvSpPr>
      <xdr:spPr>
        <a:xfrm>
          <a:off x="67284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3ADA7BB1-DDDE-4D30-ADAF-5C161C5022C5}"/>
            </a:ext>
          </a:extLst>
        </xdr:cNvPr>
        <xdr:cNvSpPr/>
      </xdr:nvSpPr>
      <xdr:spPr>
        <a:xfrm>
          <a:off x="77190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D19806CE-6E95-4595-A98B-6F2298AD5823}"/>
            </a:ext>
          </a:extLst>
        </xdr:cNvPr>
        <xdr:cNvSpPr/>
      </xdr:nvSpPr>
      <xdr:spPr>
        <a:xfrm>
          <a:off x="77190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E204BA49-9D49-4662-924E-44BEDD79209B}"/>
            </a:ext>
          </a:extLst>
        </xdr:cNvPr>
        <xdr:cNvSpPr/>
      </xdr:nvSpPr>
      <xdr:spPr>
        <a:xfrm>
          <a:off x="5737860" y="124802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3B81F58D-19A5-4BDF-972B-440708F2B601}"/>
            </a:ext>
          </a:extLst>
        </xdr:cNvPr>
        <xdr:cNvSpPr txBox="1"/>
      </xdr:nvSpPr>
      <xdr:spPr>
        <a:xfrm>
          <a:off x="569976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C1743381-9430-4132-8016-CF9F10C97872}"/>
            </a:ext>
          </a:extLst>
        </xdr:cNvPr>
        <xdr:cNvCxnSpPr/>
      </xdr:nvCxnSpPr>
      <xdr:spPr>
        <a:xfrm>
          <a:off x="5737860" y="146812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 xmlns:a16="http://schemas.microsoft.com/office/drawing/2014/main" id="{AAAC983B-079F-4A20-86CC-C556930B23C8}"/>
            </a:ext>
          </a:extLst>
        </xdr:cNvPr>
        <xdr:cNvCxnSpPr/>
      </xdr:nvCxnSpPr>
      <xdr:spPr>
        <a:xfrm>
          <a:off x="5737860" y="143129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 xmlns:a16="http://schemas.microsoft.com/office/drawing/2014/main" id="{3D08420D-5AC5-4FAE-BA14-30A60C356678}"/>
            </a:ext>
          </a:extLst>
        </xdr:cNvPr>
        <xdr:cNvSpPr txBox="1"/>
      </xdr:nvSpPr>
      <xdr:spPr>
        <a:xfrm>
          <a:off x="5324021" y="14178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 xmlns:a16="http://schemas.microsoft.com/office/drawing/2014/main" id="{CD9528E8-1EE7-4CC1-A300-3D31EC5AC86C}"/>
            </a:ext>
          </a:extLst>
        </xdr:cNvPr>
        <xdr:cNvCxnSpPr/>
      </xdr:nvCxnSpPr>
      <xdr:spPr>
        <a:xfrm>
          <a:off x="5737860" y="139446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 xmlns:a16="http://schemas.microsoft.com/office/drawing/2014/main" id="{F0A59B9F-4909-4EA1-A26B-35DC598269A4}"/>
            </a:ext>
          </a:extLst>
        </xdr:cNvPr>
        <xdr:cNvSpPr txBox="1"/>
      </xdr:nvSpPr>
      <xdr:spPr>
        <a:xfrm>
          <a:off x="5324021" y="13809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A8FE4403-9E30-41DB-9627-3A7BBFE6C18B}"/>
            </a:ext>
          </a:extLst>
        </xdr:cNvPr>
        <xdr:cNvCxnSpPr/>
      </xdr:nvCxnSpPr>
      <xdr:spPr>
        <a:xfrm>
          <a:off x="5737860" y="135763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A50A4783-EC09-448B-89D3-F2B3D0A05879}"/>
            </a:ext>
          </a:extLst>
        </xdr:cNvPr>
        <xdr:cNvSpPr txBox="1"/>
      </xdr:nvSpPr>
      <xdr:spPr>
        <a:xfrm>
          <a:off x="5324021" y="13441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 xmlns:a16="http://schemas.microsoft.com/office/drawing/2014/main" id="{7EC272AB-E89A-45E5-AA19-531DD7AE8F9A}"/>
            </a:ext>
          </a:extLst>
        </xdr:cNvPr>
        <xdr:cNvCxnSpPr/>
      </xdr:nvCxnSpPr>
      <xdr:spPr>
        <a:xfrm>
          <a:off x="5737860" y="132080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 xmlns:a16="http://schemas.microsoft.com/office/drawing/2014/main" id="{DFD25620-761D-420D-A16F-11263CEFFCDA}"/>
            </a:ext>
          </a:extLst>
        </xdr:cNvPr>
        <xdr:cNvSpPr txBox="1"/>
      </xdr:nvSpPr>
      <xdr:spPr>
        <a:xfrm>
          <a:off x="5324021" y="13073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 xmlns:a16="http://schemas.microsoft.com/office/drawing/2014/main" id="{BBA6A34E-C31A-4936-8921-63E95AB7AF96}"/>
            </a:ext>
          </a:extLst>
        </xdr:cNvPr>
        <xdr:cNvCxnSpPr/>
      </xdr:nvCxnSpPr>
      <xdr:spPr>
        <a:xfrm>
          <a:off x="5737860" y="128485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 xmlns:a16="http://schemas.microsoft.com/office/drawing/2014/main" id="{6F5E6D38-3B37-4B35-A23F-CE8EC8CCE3DD}"/>
            </a:ext>
          </a:extLst>
        </xdr:cNvPr>
        <xdr:cNvSpPr txBox="1"/>
      </xdr:nvSpPr>
      <xdr:spPr>
        <a:xfrm>
          <a:off x="5324021" y="12708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015097E6-2EF7-4AD2-9E49-879650EBD4F3}"/>
            </a:ext>
          </a:extLst>
        </xdr:cNvPr>
        <xdr:cNvCxnSpPr/>
      </xdr:nvCxnSpPr>
      <xdr:spPr>
        <a:xfrm>
          <a:off x="5737860" y="124802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 xmlns:a16="http://schemas.microsoft.com/office/drawing/2014/main" id="{FDFE2CB2-D23E-4414-8298-62AB937275F4}"/>
            </a:ext>
          </a:extLst>
        </xdr:cNvPr>
        <xdr:cNvSpPr txBox="1"/>
      </xdr:nvSpPr>
      <xdr:spPr>
        <a:xfrm>
          <a:off x="5282761" y="12340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20AB9D3B-32CB-4997-B5D1-BA0B53CD3755}"/>
            </a:ext>
          </a:extLst>
        </xdr:cNvPr>
        <xdr:cNvSpPr/>
      </xdr:nvSpPr>
      <xdr:spPr>
        <a:xfrm>
          <a:off x="5737860" y="124802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 xmlns:a16="http://schemas.microsoft.com/office/drawing/2014/main" id="{D3C12F9C-5EC7-45AC-B79C-6C35AB9E693B}"/>
            </a:ext>
          </a:extLst>
        </xdr:cNvPr>
        <xdr:cNvCxnSpPr/>
      </xdr:nvCxnSpPr>
      <xdr:spPr>
        <a:xfrm flipV="1">
          <a:off x="9079865" y="12821984"/>
          <a:ext cx="0" cy="14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 xmlns:a16="http://schemas.microsoft.com/office/drawing/2014/main" id="{E730C174-2748-42FC-AD4F-1CF02BC55150}"/>
            </a:ext>
          </a:extLst>
        </xdr:cNvPr>
        <xdr:cNvSpPr txBox="1"/>
      </xdr:nvSpPr>
      <xdr:spPr>
        <a:xfrm>
          <a:off x="911860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 xmlns:a16="http://schemas.microsoft.com/office/drawing/2014/main" id="{8DF9C3FF-DBAD-4FB1-A49B-B40A1EB34F5E}"/>
            </a:ext>
          </a:extLst>
        </xdr:cNvPr>
        <xdr:cNvCxnSpPr/>
      </xdr:nvCxnSpPr>
      <xdr:spPr>
        <a:xfrm>
          <a:off x="9019540" y="1430985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 xmlns:a16="http://schemas.microsoft.com/office/drawing/2014/main" id="{DDCEDBB3-4011-45CA-B3BB-F70CB14F18F0}"/>
            </a:ext>
          </a:extLst>
        </xdr:cNvPr>
        <xdr:cNvSpPr txBox="1"/>
      </xdr:nvSpPr>
      <xdr:spPr>
        <a:xfrm>
          <a:off x="9118600" y="125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 xmlns:a16="http://schemas.microsoft.com/office/drawing/2014/main" id="{63FAAB84-11B8-4EF7-B642-3A228820D76A}"/>
            </a:ext>
          </a:extLst>
        </xdr:cNvPr>
        <xdr:cNvCxnSpPr/>
      </xdr:nvCxnSpPr>
      <xdr:spPr>
        <a:xfrm>
          <a:off x="9019540" y="1282198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 xmlns:a16="http://schemas.microsoft.com/office/drawing/2014/main" id="{FDA37082-265C-45AC-9C8A-1AF27ED9BC25}"/>
            </a:ext>
          </a:extLst>
        </xdr:cNvPr>
        <xdr:cNvSpPr txBox="1"/>
      </xdr:nvSpPr>
      <xdr:spPr>
        <a:xfrm>
          <a:off x="91186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 xmlns:a16="http://schemas.microsoft.com/office/drawing/2014/main" id="{73E0EF28-F538-465D-A457-0F85D1C69115}"/>
            </a:ext>
          </a:extLst>
        </xdr:cNvPr>
        <xdr:cNvSpPr/>
      </xdr:nvSpPr>
      <xdr:spPr>
        <a:xfrm>
          <a:off x="9057640" y="13938505"/>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 xmlns:a16="http://schemas.microsoft.com/office/drawing/2014/main" id="{31386054-6050-4319-90E5-3A8723D9F79D}"/>
            </a:ext>
          </a:extLst>
        </xdr:cNvPr>
        <xdr:cNvSpPr/>
      </xdr:nvSpPr>
      <xdr:spPr>
        <a:xfrm>
          <a:off x="8321040" y="1392174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 xmlns:a16="http://schemas.microsoft.com/office/drawing/2014/main" id="{B2EE21F2-6331-451D-8E7F-E6006878B2B2}"/>
            </a:ext>
          </a:extLst>
        </xdr:cNvPr>
        <xdr:cNvSpPr/>
      </xdr:nvSpPr>
      <xdr:spPr>
        <a:xfrm>
          <a:off x="7553960" y="13909293"/>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 xmlns:a16="http://schemas.microsoft.com/office/drawing/2014/main" id="{075F3CD9-F259-4B14-9CCF-0C71F1F23882}"/>
            </a:ext>
          </a:extLst>
        </xdr:cNvPr>
        <xdr:cNvSpPr/>
      </xdr:nvSpPr>
      <xdr:spPr>
        <a:xfrm>
          <a:off x="6769100" y="13942758"/>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 xmlns:a16="http://schemas.microsoft.com/office/drawing/2014/main" id="{1431C9A8-6E0B-44B2-82FA-BADE16BC65D6}"/>
            </a:ext>
          </a:extLst>
        </xdr:cNvPr>
        <xdr:cNvSpPr/>
      </xdr:nvSpPr>
      <xdr:spPr>
        <a:xfrm>
          <a:off x="6009640" y="1397298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CE970640-9AC1-48CA-8BCA-A330840C963D}"/>
            </a:ext>
          </a:extLst>
        </xdr:cNvPr>
        <xdr:cNvSpPr txBox="1"/>
      </xdr:nvSpPr>
      <xdr:spPr>
        <a:xfrm>
          <a:off x="89154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F20B4105-6284-4C55-B47A-AE9BE2DCD3F6}"/>
            </a:ext>
          </a:extLst>
        </xdr:cNvPr>
        <xdr:cNvSpPr txBox="1"/>
      </xdr:nvSpPr>
      <xdr:spPr>
        <a:xfrm>
          <a:off x="82042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631E92DA-F96C-4F1C-AF4C-8044067D2840}"/>
            </a:ext>
          </a:extLst>
        </xdr:cNvPr>
        <xdr:cNvSpPr txBox="1"/>
      </xdr:nvSpPr>
      <xdr:spPr>
        <a:xfrm>
          <a:off x="74320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DDCA1649-3613-44A3-B94C-A6180BEED935}"/>
            </a:ext>
          </a:extLst>
        </xdr:cNvPr>
        <xdr:cNvSpPr txBox="1"/>
      </xdr:nvSpPr>
      <xdr:spPr>
        <a:xfrm>
          <a:off x="66522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EC3801FD-6761-42A2-8916-095FA15E5762}"/>
            </a:ext>
          </a:extLst>
        </xdr:cNvPr>
        <xdr:cNvSpPr txBox="1"/>
      </xdr:nvSpPr>
      <xdr:spPr>
        <a:xfrm>
          <a:off x="5892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60" name="楕円 359">
          <a:extLst>
            <a:ext uri="{FF2B5EF4-FFF2-40B4-BE49-F238E27FC236}">
              <a16:creationId xmlns="" xmlns:a16="http://schemas.microsoft.com/office/drawing/2014/main" id="{30A4A6B8-B28D-425B-B1E4-A724A53C6AEE}"/>
            </a:ext>
          </a:extLst>
        </xdr:cNvPr>
        <xdr:cNvSpPr/>
      </xdr:nvSpPr>
      <xdr:spPr>
        <a:xfrm>
          <a:off x="9057640" y="13552107"/>
          <a:ext cx="711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39324</xdr:rowOff>
    </xdr:from>
    <xdr:ext cx="469744" cy="259045"/>
    <xdr:sp macro="" textlink="">
      <xdr:nvSpPr>
        <xdr:cNvPr id="361" name="【公営住宅】&#10;一人当たり面積該当値テキスト">
          <a:extLst>
            <a:ext uri="{FF2B5EF4-FFF2-40B4-BE49-F238E27FC236}">
              <a16:creationId xmlns="" xmlns:a16="http://schemas.microsoft.com/office/drawing/2014/main" id="{7EF7E29E-66D5-427B-9569-1C6FEEE1D70C}"/>
            </a:ext>
          </a:extLst>
        </xdr:cNvPr>
        <xdr:cNvSpPr txBox="1"/>
      </xdr:nvSpPr>
      <xdr:spPr>
        <a:xfrm>
          <a:off x="9118600" y="1341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29020</xdr:rowOff>
    </xdr:from>
    <xdr:to>
      <xdr:col>50</xdr:col>
      <xdr:colOff>165100</xdr:colOff>
      <xdr:row>82</xdr:row>
      <xdr:rowOff>130620</xdr:rowOff>
    </xdr:to>
    <xdr:sp macro="" textlink="">
      <xdr:nvSpPr>
        <xdr:cNvPr id="362" name="楕円 361">
          <a:extLst>
            <a:ext uri="{FF2B5EF4-FFF2-40B4-BE49-F238E27FC236}">
              <a16:creationId xmlns="" xmlns:a16="http://schemas.microsoft.com/office/drawing/2014/main" id="{39D2EFD1-0D64-4335-B34A-6DFC0B817550}"/>
            </a:ext>
          </a:extLst>
        </xdr:cNvPr>
        <xdr:cNvSpPr/>
      </xdr:nvSpPr>
      <xdr:spPr>
        <a:xfrm>
          <a:off x="8321040" y="13568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67247</xdr:rowOff>
    </xdr:from>
    <xdr:to>
      <xdr:col>55</xdr:col>
      <xdr:colOff>0</xdr:colOff>
      <xdr:row>82</xdr:row>
      <xdr:rowOff>79820</xdr:rowOff>
    </xdr:to>
    <xdr:cxnSp macro="">
      <xdr:nvCxnSpPr>
        <xdr:cNvPr id="363" name="直線コネクタ 362">
          <a:extLst>
            <a:ext uri="{FF2B5EF4-FFF2-40B4-BE49-F238E27FC236}">
              <a16:creationId xmlns="" xmlns:a16="http://schemas.microsoft.com/office/drawing/2014/main" id="{787ECE14-22F2-4659-BD5A-730C7DDFA884}"/>
            </a:ext>
          </a:extLst>
        </xdr:cNvPr>
        <xdr:cNvCxnSpPr/>
      </xdr:nvCxnSpPr>
      <xdr:spPr>
        <a:xfrm flipV="1">
          <a:off x="8369300" y="13606717"/>
          <a:ext cx="711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46737</xdr:rowOff>
    </xdr:from>
    <xdr:to>
      <xdr:col>46</xdr:col>
      <xdr:colOff>38100</xdr:colOff>
      <xdr:row>82</xdr:row>
      <xdr:rowOff>148337</xdr:rowOff>
    </xdr:to>
    <xdr:sp macro="" textlink="">
      <xdr:nvSpPr>
        <xdr:cNvPr id="364" name="楕円 363">
          <a:extLst>
            <a:ext uri="{FF2B5EF4-FFF2-40B4-BE49-F238E27FC236}">
              <a16:creationId xmlns="" xmlns:a16="http://schemas.microsoft.com/office/drawing/2014/main" id="{631A7462-161B-443F-877F-E7ADEAF4D346}"/>
            </a:ext>
          </a:extLst>
        </xdr:cNvPr>
        <xdr:cNvSpPr/>
      </xdr:nvSpPr>
      <xdr:spPr>
        <a:xfrm>
          <a:off x="7553960" y="13583667"/>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79820</xdr:rowOff>
    </xdr:from>
    <xdr:to>
      <xdr:col>50</xdr:col>
      <xdr:colOff>114300</xdr:colOff>
      <xdr:row>82</xdr:row>
      <xdr:rowOff>97537</xdr:rowOff>
    </xdr:to>
    <xdr:cxnSp macro="">
      <xdr:nvCxnSpPr>
        <xdr:cNvPr id="365" name="直線コネクタ 364">
          <a:extLst>
            <a:ext uri="{FF2B5EF4-FFF2-40B4-BE49-F238E27FC236}">
              <a16:creationId xmlns="" xmlns:a16="http://schemas.microsoft.com/office/drawing/2014/main" id="{40DF0B35-EE76-47D0-B89E-D82220F4BB22}"/>
            </a:ext>
          </a:extLst>
        </xdr:cNvPr>
        <xdr:cNvCxnSpPr/>
      </xdr:nvCxnSpPr>
      <xdr:spPr>
        <a:xfrm flipV="1">
          <a:off x="7597140" y="13618020"/>
          <a:ext cx="77216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52451</xdr:rowOff>
    </xdr:from>
    <xdr:to>
      <xdr:col>41</xdr:col>
      <xdr:colOff>101600</xdr:colOff>
      <xdr:row>82</xdr:row>
      <xdr:rowOff>154051</xdr:rowOff>
    </xdr:to>
    <xdr:sp macro="" textlink="">
      <xdr:nvSpPr>
        <xdr:cNvPr id="366" name="楕円 365">
          <a:extLst>
            <a:ext uri="{FF2B5EF4-FFF2-40B4-BE49-F238E27FC236}">
              <a16:creationId xmlns="" xmlns:a16="http://schemas.microsoft.com/office/drawing/2014/main" id="{46F2E0A8-B6FE-4AC7-B448-7DF2D56D0064}"/>
            </a:ext>
          </a:extLst>
        </xdr:cNvPr>
        <xdr:cNvSpPr/>
      </xdr:nvSpPr>
      <xdr:spPr>
        <a:xfrm>
          <a:off x="6769100" y="13588111"/>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97537</xdr:rowOff>
    </xdr:from>
    <xdr:to>
      <xdr:col>45</xdr:col>
      <xdr:colOff>177800</xdr:colOff>
      <xdr:row>82</xdr:row>
      <xdr:rowOff>103251</xdr:rowOff>
    </xdr:to>
    <xdr:cxnSp macro="">
      <xdr:nvCxnSpPr>
        <xdr:cNvPr id="367" name="直線コネクタ 366">
          <a:extLst>
            <a:ext uri="{FF2B5EF4-FFF2-40B4-BE49-F238E27FC236}">
              <a16:creationId xmlns="" xmlns:a16="http://schemas.microsoft.com/office/drawing/2014/main" id="{7F537B36-E76E-470B-B267-941F43716F73}"/>
            </a:ext>
          </a:extLst>
        </xdr:cNvPr>
        <xdr:cNvCxnSpPr/>
      </xdr:nvCxnSpPr>
      <xdr:spPr>
        <a:xfrm flipV="1">
          <a:off x="6817360" y="13638277"/>
          <a:ext cx="77978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65596</xdr:rowOff>
    </xdr:from>
    <xdr:to>
      <xdr:col>36</xdr:col>
      <xdr:colOff>165100</xdr:colOff>
      <xdr:row>82</xdr:row>
      <xdr:rowOff>167196</xdr:rowOff>
    </xdr:to>
    <xdr:sp macro="" textlink="">
      <xdr:nvSpPr>
        <xdr:cNvPr id="368" name="楕円 367">
          <a:extLst>
            <a:ext uri="{FF2B5EF4-FFF2-40B4-BE49-F238E27FC236}">
              <a16:creationId xmlns="" xmlns:a16="http://schemas.microsoft.com/office/drawing/2014/main" id="{698E8AB4-834D-4C3A-93C7-3D61AAF2A989}"/>
            </a:ext>
          </a:extLst>
        </xdr:cNvPr>
        <xdr:cNvSpPr/>
      </xdr:nvSpPr>
      <xdr:spPr>
        <a:xfrm>
          <a:off x="6009640" y="13605066"/>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103251</xdr:rowOff>
    </xdr:from>
    <xdr:to>
      <xdr:col>41</xdr:col>
      <xdr:colOff>50800</xdr:colOff>
      <xdr:row>82</xdr:row>
      <xdr:rowOff>116396</xdr:rowOff>
    </xdr:to>
    <xdr:cxnSp macro="">
      <xdr:nvCxnSpPr>
        <xdr:cNvPr id="369" name="直線コネクタ 368">
          <a:extLst>
            <a:ext uri="{FF2B5EF4-FFF2-40B4-BE49-F238E27FC236}">
              <a16:creationId xmlns="" xmlns:a16="http://schemas.microsoft.com/office/drawing/2014/main" id="{1C4A91D5-4B65-4DB2-A16D-C23502E3285F}"/>
            </a:ext>
          </a:extLst>
        </xdr:cNvPr>
        <xdr:cNvCxnSpPr/>
      </xdr:nvCxnSpPr>
      <xdr:spPr>
        <a:xfrm flipV="1">
          <a:off x="6057900" y="13642721"/>
          <a:ext cx="75946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 xmlns:a16="http://schemas.microsoft.com/office/drawing/2014/main" id="{A15A9AF1-6C8D-4DD9-B49E-60D89022A5C0}"/>
            </a:ext>
          </a:extLst>
        </xdr:cNvPr>
        <xdr:cNvSpPr txBox="1"/>
      </xdr:nvSpPr>
      <xdr:spPr>
        <a:xfrm>
          <a:off x="8149667" y="140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 xmlns:a16="http://schemas.microsoft.com/office/drawing/2014/main" id="{383E7A0B-945C-4CD1-AD59-F5F59E6A5F4D}"/>
            </a:ext>
          </a:extLst>
        </xdr:cNvPr>
        <xdr:cNvSpPr txBox="1"/>
      </xdr:nvSpPr>
      <xdr:spPr>
        <a:xfrm>
          <a:off x="7400367" y="140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 xmlns:a16="http://schemas.microsoft.com/office/drawing/2014/main" id="{3B7232B3-ED0A-4643-B166-B9A1C66828BA}"/>
            </a:ext>
          </a:extLst>
        </xdr:cNvPr>
        <xdr:cNvSpPr txBox="1"/>
      </xdr:nvSpPr>
      <xdr:spPr>
        <a:xfrm>
          <a:off x="6609157" y="140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 xmlns:a16="http://schemas.microsoft.com/office/drawing/2014/main" id="{8EDFCB6B-CD6A-4942-A0F4-1027D17E7C5A}"/>
            </a:ext>
          </a:extLst>
        </xdr:cNvPr>
        <xdr:cNvSpPr txBox="1"/>
      </xdr:nvSpPr>
      <xdr:spPr>
        <a:xfrm>
          <a:off x="5849697" y="1406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147147</xdr:rowOff>
    </xdr:from>
    <xdr:ext cx="469744" cy="259045"/>
    <xdr:sp macro="" textlink="">
      <xdr:nvSpPr>
        <xdr:cNvPr id="374" name="n_1mainValue【公営住宅】&#10;一人当たり面積">
          <a:extLst>
            <a:ext uri="{FF2B5EF4-FFF2-40B4-BE49-F238E27FC236}">
              <a16:creationId xmlns="" xmlns:a16="http://schemas.microsoft.com/office/drawing/2014/main" id="{39A163E7-FBE3-4F39-8979-811BE4CED6D8}"/>
            </a:ext>
          </a:extLst>
        </xdr:cNvPr>
        <xdr:cNvSpPr txBox="1"/>
      </xdr:nvSpPr>
      <xdr:spPr>
        <a:xfrm>
          <a:off x="8149667" y="133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164864</xdr:rowOff>
    </xdr:from>
    <xdr:ext cx="469744" cy="259045"/>
    <xdr:sp macro="" textlink="">
      <xdr:nvSpPr>
        <xdr:cNvPr id="375" name="n_2mainValue【公営住宅】&#10;一人当たり面積">
          <a:extLst>
            <a:ext uri="{FF2B5EF4-FFF2-40B4-BE49-F238E27FC236}">
              <a16:creationId xmlns="" xmlns:a16="http://schemas.microsoft.com/office/drawing/2014/main" id="{3CC06226-18FF-40DF-9EC4-34E0F60AD537}"/>
            </a:ext>
          </a:extLst>
        </xdr:cNvPr>
        <xdr:cNvSpPr txBox="1"/>
      </xdr:nvSpPr>
      <xdr:spPr>
        <a:xfrm>
          <a:off x="7400367" y="1337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170578</xdr:rowOff>
    </xdr:from>
    <xdr:ext cx="469744" cy="259045"/>
    <xdr:sp macro="" textlink="">
      <xdr:nvSpPr>
        <xdr:cNvPr id="376" name="n_3mainValue【公営住宅】&#10;一人当たり面積">
          <a:extLst>
            <a:ext uri="{FF2B5EF4-FFF2-40B4-BE49-F238E27FC236}">
              <a16:creationId xmlns="" xmlns:a16="http://schemas.microsoft.com/office/drawing/2014/main" id="{B7BFAB3F-E4D1-463B-A8A1-DB020ECB9747}"/>
            </a:ext>
          </a:extLst>
        </xdr:cNvPr>
        <xdr:cNvSpPr txBox="1"/>
      </xdr:nvSpPr>
      <xdr:spPr>
        <a:xfrm>
          <a:off x="6609157" y="133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12273</xdr:rowOff>
    </xdr:from>
    <xdr:ext cx="469744" cy="259045"/>
    <xdr:sp macro="" textlink="">
      <xdr:nvSpPr>
        <xdr:cNvPr id="377" name="n_4mainValue【公営住宅】&#10;一人当たり面積">
          <a:extLst>
            <a:ext uri="{FF2B5EF4-FFF2-40B4-BE49-F238E27FC236}">
              <a16:creationId xmlns="" xmlns:a16="http://schemas.microsoft.com/office/drawing/2014/main" id="{E9CF9782-A7E6-4285-B058-72AA0AF297F2}"/>
            </a:ext>
          </a:extLst>
        </xdr:cNvPr>
        <xdr:cNvSpPr txBox="1"/>
      </xdr:nvSpPr>
      <xdr:spPr>
        <a:xfrm>
          <a:off x="5849697" y="133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C0AB3920-48E0-495F-BFA9-DB00B35D349E}"/>
            </a:ext>
          </a:extLst>
        </xdr:cNvPr>
        <xdr:cNvSpPr/>
      </xdr:nvSpPr>
      <xdr:spPr>
        <a:xfrm>
          <a:off x="660400" y="15045690"/>
          <a:ext cx="41148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F9A0F9CC-026B-43A4-8CDD-4B0F1BB77059}"/>
            </a:ext>
          </a:extLst>
        </xdr:cNvPr>
        <xdr:cNvSpPr/>
      </xdr:nvSpPr>
      <xdr:spPr>
        <a:xfrm>
          <a:off x="7848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A5D26776-A6A8-4484-8A19-9C3BB3AD476D}"/>
            </a:ext>
          </a:extLst>
        </xdr:cNvPr>
        <xdr:cNvSpPr/>
      </xdr:nvSpPr>
      <xdr:spPr>
        <a:xfrm>
          <a:off x="7848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58FBF069-3F80-48DC-B593-E16847CFBFE2}"/>
            </a:ext>
          </a:extLst>
        </xdr:cNvPr>
        <xdr:cNvSpPr/>
      </xdr:nvSpPr>
      <xdr:spPr>
        <a:xfrm>
          <a:off x="16510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EDD6150B-DFD0-48B3-A8C1-4672EDE81189}"/>
            </a:ext>
          </a:extLst>
        </xdr:cNvPr>
        <xdr:cNvSpPr/>
      </xdr:nvSpPr>
      <xdr:spPr>
        <a:xfrm>
          <a:off x="16510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D6024F1A-05D4-4F28-B612-CF71B8601741}"/>
            </a:ext>
          </a:extLst>
        </xdr:cNvPr>
        <xdr:cNvSpPr/>
      </xdr:nvSpPr>
      <xdr:spPr>
        <a:xfrm>
          <a:off x="26416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B7F9E8C7-89C6-4B5E-B43C-035186494BBF}"/>
            </a:ext>
          </a:extLst>
        </xdr:cNvPr>
        <xdr:cNvSpPr/>
      </xdr:nvSpPr>
      <xdr:spPr>
        <a:xfrm>
          <a:off x="26416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DBD82487-C35C-4428-90C7-1FB2FFD4531F}"/>
            </a:ext>
          </a:extLst>
        </xdr:cNvPr>
        <xdr:cNvSpPr/>
      </xdr:nvSpPr>
      <xdr:spPr>
        <a:xfrm>
          <a:off x="660400" y="16150590"/>
          <a:ext cx="41148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 xmlns:a16="http://schemas.microsoft.com/office/drawing/2014/main" id="{688D9A2F-FCC3-40FB-ACD2-9EE3967A9CA3}"/>
            </a:ext>
          </a:extLst>
        </xdr:cNvPr>
        <xdr:cNvSpPr/>
      </xdr:nvSpPr>
      <xdr:spPr>
        <a:xfrm>
          <a:off x="5737860" y="15045690"/>
          <a:ext cx="40894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 xmlns:a16="http://schemas.microsoft.com/office/drawing/2014/main" id="{9664E3AE-5FED-4EBC-BEF5-28104064EA2E}"/>
            </a:ext>
          </a:extLst>
        </xdr:cNvPr>
        <xdr:cNvSpPr/>
      </xdr:nvSpPr>
      <xdr:spPr>
        <a:xfrm>
          <a:off x="58445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 xmlns:a16="http://schemas.microsoft.com/office/drawing/2014/main" id="{A900FA3A-FAAB-4C0B-8FE5-0CEBF4DB38C4}"/>
            </a:ext>
          </a:extLst>
        </xdr:cNvPr>
        <xdr:cNvSpPr/>
      </xdr:nvSpPr>
      <xdr:spPr>
        <a:xfrm>
          <a:off x="58445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 xmlns:a16="http://schemas.microsoft.com/office/drawing/2014/main" id="{C7C680BA-71D0-41BA-8555-15B8E4F58227}"/>
            </a:ext>
          </a:extLst>
        </xdr:cNvPr>
        <xdr:cNvSpPr/>
      </xdr:nvSpPr>
      <xdr:spPr>
        <a:xfrm>
          <a:off x="67284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 xmlns:a16="http://schemas.microsoft.com/office/drawing/2014/main" id="{1E33D567-9509-40C0-9749-DD0B2AF8DCBA}"/>
            </a:ext>
          </a:extLst>
        </xdr:cNvPr>
        <xdr:cNvSpPr/>
      </xdr:nvSpPr>
      <xdr:spPr>
        <a:xfrm>
          <a:off x="67284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 xmlns:a16="http://schemas.microsoft.com/office/drawing/2014/main" id="{9E2BF88D-5A0B-4EB5-BA47-8BE3E5027D0E}"/>
            </a:ext>
          </a:extLst>
        </xdr:cNvPr>
        <xdr:cNvSpPr/>
      </xdr:nvSpPr>
      <xdr:spPr>
        <a:xfrm>
          <a:off x="77190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 xmlns:a16="http://schemas.microsoft.com/office/drawing/2014/main" id="{50BEF39E-613A-4DDD-9E37-F87A5140E443}"/>
            </a:ext>
          </a:extLst>
        </xdr:cNvPr>
        <xdr:cNvSpPr/>
      </xdr:nvSpPr>
      <xdr:spPr>
        <a:xfrm>
          <a:off x="77190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 xmlns:a16="http://schemas.microsoft.com/office/drawing/2014/main" id="{55A42DA1-209C-41E7-BA00-D3E8E14D4A7C}"/>
            </a:ext>
          </a:extLst>
        </xdr:cNvPr>
        <xdr:cNvSpPr/>
      </xdr:nvSpPr>
      <xdr:spPr>
        <a:xfrm>
          <a:off x="5737860" y="16150590"/>
          <a:ext cx="40894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 xmlns:a16="http://schemas.microsoft.com/office/drawing/2014/main" id="{38EF228E-A943-469E-ADEE-EC83ED8AF8C3}"/>
            </a:ext>
          </a:extLst>
        </xdr:cNvPr>
        <xdr:cNvSpPr/>
      </xdr:nvSpPr>
      <xdr:spPr>
        <a:xfrm>
          <a:off x="10797540" y="40386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 xmlns:a16="http://schemas.microsoft.com/office/drawing/2014/main" id="{ED5696C4-3E54-4AE6-B6D1-C3305D49472A}"/>
            </a:ext>
          </a:extLst>
        </xdr:cNvPr>
        <xdr:cNvSpPr/>
      </xdr:nvSpPr>
      <xdr:spPr>
        <a:xfrm>
          <a:off x="108966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 xmlns:a16="http://schemas.microsoft.com/office/drawing/2014/main" id="{CD941B5D-B8D7-489A-9B75-80C2DC259800}"/>
            </a:ext>
          </a:extLst>
        </xdr:cNvPr>
        <xdr:cNvSpPr/>
      </xdr:nvSpPr>
      <xdr:spPr>
        <a:xfrm>
          <a:off x="108966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 xmlns:a16="http://schemas.microsoft.com/office/drawing/2014/main" id="{1D929B26-ED6A-43A6-A529-809A77BA13E7}"/>
            </a:ext>
          </a:extLst>
        </xdr:cNvPr>
        <xdr:cNvSpPr/>
      </xdr:nvSpPr>
      <xdr:spPr>
        <a:xfrm>
          <a:off x="117881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 xmlns:a16="http://schemas.microsoft.com/office/drawing/2014/main" id="{AF0DDC61-71BE-4FA0-8772-7F6BDB1DB726}"/>
            </a:ext>
          </a:extLst>
        </xdr:cNvPr>
        <xdr:cNvSpPr/>
      </xdr:nvSpPr>
      <xdr:spPr>
        <a:xfrm>
          <a:off x="117881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 xmlns:a16="http://schemas.microsoft.com/office/drawing/2014/main" id="{A7C43EF1-0B40-4ED3-A1ED-BDF7574DD3F4}"/>
            </a:ext>
          </a:extLst>
        </xdr:cNvPr>
        <xdr:cNvSpPr/>
      </xdr:nvSpPr>
      <xdr:spPr>
        <a:xfrm>
          <a:off x="127787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 xmlns:a16="http://schemas.microsoft.com/office/drawing/2014/main" id="{1D1D9696-7623-4AD9-AD9C-F41ED0D96B27}"/>
            </a:ext>
          </a:extLst>
        </xdr:cNvPr>
        <xdr:cNvSpPr/>
      </xdr:nvSpPr>
      <xdr:spPr>
        <a:xfrm>
          <a:off x="127787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 xmlns:a16="http://schemas.microsoft.com/office/drawing/2014/main" id="{7339F39A-C04E-4B16-8740-05201294E1B5}"/>
            </a:ext>
          </a:extLst>
        </xdr:cNvPr>
        <xdr:cNvSpPr/>
      </xdr:nvSpPr>
      <xdr:spPr>
        <a:xfrm>
          <a:off x="10797540" y="51396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 xmlns:a16="http://schemas.microsoft.com/office/drawing/2014/main" id="{D5FBBA00-2EF8-4B9C-9217-70DFE7CD1191}"/>
            </a:ext>
          </a:extLst>
        </xdr:cNvPr>
        <xdr:cNvSpPr txBox="1"/>
      </xdr:nvSpPr>
      <xdr:spPr>
        <a:xfrm>
          <a:off x="1075944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 xmlns:a16="http://schemas.microsoft.com/office/drawing/2014/main" id="{679449B7-D0BA-4D16-982D-3CBD07BAB1B5}"/>
            </a:ext>
          </a:extLst>
        </xdr:cNvPr>
        <xdr:cNvCxnSpPr/>
      </xdr:nvCxnSpPr>
      <xdr:spPr>
        <a:xfrm>
          <a:off x="10797540" y="73406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 xmlns:a16="http://schemas.microsoft.com/office/drawing/2014/main" id="{A8E39D61-15D2-4FF5-ACFF-38539B8B5DB8}"/>
            </a:ext>
          </a:extLst>
        </xdr:cNvPr>
        <xdr:cNvSpPr txBox="1"/>
      </xdr:nvSpPr>
      <xdr:spPr>
        <a:xfrm>
          <a:off x="10401481" y="7205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 xmlns:a16="http://schemas.microsoft.com/office/drawing/2014/main" id="{AD1A6340-13D7-481A-88A5-386D7FB4310F}"/>
            </a:ext>
          </a:extLst>
        </xdr:cNvPr>
        <xdr:cNvCxnSpPr/>
      </xdr:nvCxnSpPr>
      <xdr:spPr>
        <a:xfrm>
          <a:off x="10797540" y="69723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 xmlns:a16="http://schemas.microsoft.com/office/drawing/2014/main" id="{B7BB632A-E133-4B60-ACC9-02DFB8A7D98F}"/>
            </a:ext>
          </a:extLst>
        </xdr:cNvPr>
        <xdr:cNvSpPr txBox="1"/>
      </xdr:nvSpPr>
      <xdr:spPr>
        <a:xfrm>
          <a:off x="10401481" y="6837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 xmlns:a16="http://schemas.microsoft.com/office/drawing/2014/main" id="{345B8733-1305-4B47-B45D-C6B73FA1AF09}"/>
            </a:ext>
          </a:extLst>
        </xdr:cNvPr>
        <xdr:cNvCxnSpPr/>
      </xdr:nvCxnSpPr>
      <xdr:spPr>
        <a:xfrm>
          <a:off x="10797540" y="66040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 xmlns:a16="http://schemas.microsoft.com/office/drawing/2014/main" id="{6067C7A9-1595-4B86-919E-CF5887EC293F}"/>
            </a:ext>
          </a:extLst>
        </xdr:cNvPr>
        <xdr:cNvSpPr txBox="1"/>
      </xdr:nvSpPr>
      <xdr:spPr>
        <a:xfrm>
          <a:off x="10442741" y="6469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 xmlns:a16="http://schemas.microsoft.com/office/drawing/2014/main" id="{F331DB77-CFA3-4CF9-B65F-107C5E84C9F0}"/>
            </a:ext>
          </a:extLst>
        </xdr:cNvPr>
        <xdr:cNvCxnSpPr/>
      </xdr:nvCxnSpPr>
      <xdr:spPr>
        <a:xfrm>
          <a:off x="10797540" y="6244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 xmlns:a16="http://schemas.microsoft.com/office/drawing/2014/main" id="{3B4251D7-372F-4203-8D6F-9B8FE1755100}"/>
            </a:ext>
          </a:extLst>
        </xdr:cNvPr>
        <xdr:cNvSpPr txBox="1"/>
      </xdr:nvSpPr>
      <xdr:spPr>
        <a:xfrm>
          <a:off x="10442741" y="6104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 xmlns:a16="http://schemas.microsoft.com/office/drawing/2014/main" id="{644A34E8-DF92-441C-8AC3-E2436FB3BC52}"/>
            </a:ext>
          </a:extLst>
        </xdr:cNvPr>
        <xdr:cNvCxnSpPr/>
      </xdr:nvCxnSpPr>
      <xdr:spPr>
        <a:xfrm>
          <a:off x="10797540" y="58762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 xmlns:a16="http://schemas.microsoft.com/office/drawing/2014/main" id="{07EDD24C-CC54-44E5-969C-537087BDDB6D}"/>
            </a:ext>
          </a:extLst>
        </xdr:cNvPr>
        <xdr:cNvSpPr txBox="1"/>
      </xdr:nvSpPr>
      <xdr:spPr>
        <a:xfrm>
          <a:off x="10442741" y="5736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 xmlns:a16="http://schemas.microsoft.com/office/drawing/2014/main" id="{735BE647-DC1C-42C6-9061-5EDC9F5CBC62}"/>
            </a:ext>
          </a:extLst>
        </xdr:cNvPr>
        <xdr:cNvCxnSpPr/>
      </xdr:nvCxnSpPr>
      <xdr:spPr>
        <a:xfrm>
          <a:off x="10797540" y="55079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 xmlns:a16="http://schemas.microsoft.com/office/drawing/2014/main" id="{91CF365A-CF27-40D3-BF70-54C9CC67CFAB}"/>
            </a:ext>
          </a:extLst>
        </xdr:cNvPr>
        <xdr:cNvSpPr txBox="1"/>
      </xdr:nvSpPr>
      <xdr:spPr>
        <a:xfrm>
          <a:off x="10442741" y="5368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 xmlns:a16="http://schemas.microsoft.com/office/drawing/2014/main" id="{B1D290AD-5685-4553-B7F9-8315FE092D1C}"/>
            </a:ext>
          </a:extLst>
        </xdr:cNvPr>
        <xdr:cNvCxnSpPr/>
      </xdr:nvCxnSpPr>
      <xdr:spPr>
        <a:xfrm>
          <a:off x="10797540" y="51396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 xmlns:a16="http://schemas.microsoft.com/office/drawing/2014/main" id="{149DB069-901D-484D-8D0B-7537F3779C8B}"/>
            </a:ext>
          </a:extLst>
        </xdr:cNvPr>
        <xdr:cNvSpPr txBox="1"/>
      </xdr:nvSpPr>
      <xdr:spPr>
        <a:xfrm>
          <a:off x="10508131" y="50000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 xmlns:a16="http://schemas.microsoft.com/office/drawing/2014/main" id="{9557AC7B-EE3D-4688-85E3-9616DC3280A6}"/>
            </a:ext>
          </a:extLst>
        </xdr:cNvPr>
        <xdr:cNvSpPr/>
      </xdr:nvSpPr>
      <xdr:spPr>
        <a:xfrm>
          <a:off x="10797540" y="51396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 xmlns:a16="http://schemas.microsoft.com/office/drawing/2014/main" id="{9144C357-5F56-4D26-A26B-859BE0FB81E5}"/>
            </a:ext>
          </a:extLst>
        </xdr:cNvPr>
        <xdr:cNvCxnSpPr/>
      </xdr:nvCxnSpPr>
      <xdr:spPr>
        <a:xfrm flipV="1">
          <a:off x="14157324" y="5448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 xmlns:a16="http://schemas.microsoft.com/office/drawing/2014/main" id="{AEDEA38C-F47B-4FCB-9DF2-E439C2D6BA2F}"/>
            </a:ext>
          </a:extLst>
        </xdr:cNvPr>
        <xdr:cNvSpPr txBox="1"/>
      </xdr:nvSpPr>
      <xdr:spPr>
        <a:xfrm>
          <a:off x="14196060"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 xmlns:a16="http://schemas.microsoft.com/office/drawing/2014/main" id="{25598905-B9DA-4A1F-9C69-B87EBC01573B}"/>
            </a:ext>
          </a:extLst>
        </xdr:cNvPr>
        <xdr:cNvCxnSpPr/>
      </xdr:nvCxnSpPr>
      <xdr:spPr>
        <a:xfrm>
          <a:off x="140716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 xmlns:a16="http://schemas.microsoft.com/office/drawing/2014/main" id="{C1A5C892-711A-4ABB-A482-3AAFDE163908}"/>
            </a:ext>
          </a:extLst>
        </xdr:cNvPr>
        <xdr:cNvSpPr txBox="1"/>
      </xdr:nvSpPr>
      <xdr:spPr>
        <a:xfrm>
          <a:off x="14196060" y="523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 xmlns:a16="http://schemas.microsoft.com/office/drawing/2014/main" id="{86A5A6C8-4DCD-4B09-B26C-21277D3AED3A}"/>
            </a:ext>
          </a:extLst>
        </xdr:cNvPr>
        <xdr:cNvCxnSpPr/>
      </xdr:nvCxnSpPr>
      <xdr:spPr>
        <a:xfrm>
          <a:off x="14071600" y="544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 xmlns:a16="http://schemas.microsoft.com/office/drawing/2014/main" id="{99928984-2F57-42C6-B02B-64A525EC2776}"/>
            </a:ext>
          </a:extLst>
        </xdr:cNvPr>
        <xdr:cNvSpPr txBox="1"/>
      </xdr:nvSpPr>
      <xdr:spPr>
        <a:xfrm>
          <a:off x="14196060" y="599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 xmlns:a16="http://schemas.microsoft.com/office/drawing/2014/main" id="{1305C3C0-7338-4CBD-BB7E-CFB3BDB83812}"/>
            </a:ext>
          </a:extLst>
        </xdr:cNvPr>
        <xdr:cNvSpPr/>
      </xdr:nvSpPr>
      <xdr:spPr>
        <a:xfrm>
          <a:off x="14109700" y="6136640"/>
          <a:ext cx="914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 xmlns:a16="http://schemas.microsoft.com/office/drawing/2014/main" id="{6BCFD024-7002-4A27-AD03-73AB649FF3D5}"/>
            </a:ext>
          </a:extLst>
        </xdr:cNvPr>
        <xdr:cNvSpPr/>
      </xdr:nvSpPr>
      <xdr:spPr>
        <a:xfrm>
          <a:off x="13373100" y="6056630"/>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 xmlns:a16="http://schemas.microsoft.com/office/drawing/2014/main" id="{3A04D406-2B36-4343-B670-67329EF3D1A3}"/>
            </a:ext>
          </a:extLst>
        </xdr:cNvPr>
        <xdr:cNvSpPr/>
      </xdr:nvSpPr>
      <xdr:spPr>
        <a:xfrm>
          <a:off x="12613640" y="602932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 xmlns:a16="http://schemas.microsoft.com/office/drawing/2014/main" id="{F03DFF0A-7C90-4021-BA0B-71DD91EC19D5}"/>
            </a:ext>
          </a:extLst>
        </xdr:cNvPr>
        <xdr:cNvSpPr/>
      </xdr:nvSpPr>
      <xdr:spPr>
        <a:xfrm>
          <a:off x="11846560" y="60204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 xmlns:a16="http://schemas.microsoft.com/office/drawing/2014/main" id="{A0E76D67-A7D1-458F-9D9B-C896B9C29E42}"/>
            </a:ext>
          </a:extLst>
        </xdr:cNvPr>
        <xdr:cNvSpPr/>
      </xdr:nvSpPr>
      <xdr:spPr>
        <a:xfrm>
          <a:off x="11061700" y="6042025"/>
          <a:ext cx="1041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6029B18C-2833-4EDD-8BC3-1FB74AD167C6}"/>
            </a:ext>
          </a:extLst>
        </xdr:cNvPr>
        <xdr:cNvSpPr txBox="1"/>
      </xdr:nvSpPr>
      <xdr:spPr>
        <a:xfrm>
          <a:off x="13992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A74AB77D-77BF-40C7-8860-FB0AC28631FD}"/>
            </a:ext>
          </a:extLst>
        </xdr:cNvPr>
        <xdr:cNvSpPr txBox="1"/>
      </xdr:nvSpPr>
      <xdr:spPr>
        <a:xfrm>
          <a:off x="132562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89A21F4D-EF8F-4DBA-BA1C-B0C0626838B2}"/>
            </a:ext>
          </a:extLst>
        </xdr:cNvPr>
        <xdr:cNvSpPr txBox="1"/>
      </xdr:nvSpPr>
      <xdr:spPr>
        <a:xfrm>
          <a:off x="1249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EF2BF7A1-16A4-44B3-B5F4-CDA75BB2E38A}"/>
            </a:ext>
          </a:extLst>
        </xdr:cNvPr>
        <xdr:cNvSpPr txBox="1"/>
      </xdr:nvSpPr>
      <xdr:spPr>
        <a:xfrm>
          <a:off x="117246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EB6D036C-C51D-4CA7-9D9B-08F883526A04}"/>
            </a:ext>
          </a:extLst>
        </xdr:cNvPr>
        <xdr:cNvSpPr txBox="1"/>
      </xdr:nvSpPr>
      <xdr:spPr>
        <a:xfrm>
          <a:off x="10944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34" name="楕円 433">
          <a:extLst>
            <a:ext uri="{FF2B5EF4-FFF2-40B4-BE49-F238E27FC236}">
              <a16:creationId xmlns="" xmlns:a16="http://schemas.microsoft.com/office/drawing/2014/main" id="{C98155E7-ED29-4F5F-9646-5BF24FCF5B53}"/>
            </a:ext>
          </a:extLst>
        </xdr:cNvPr>
        <xdr:cNvSpPr/>
      </xdr:nvSpPr>
      <xdr:spPr>
        <a:xfrm>
          <a:off x="14109700" y="6386830"/>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435" name="【認定こども園・幼稚園・保育所】&#10;有形固定資産減価償却率該当値テキスト">
          <a:extLst>
            <a:ext uri="{FF2B5EF4-FFF2-40B4-BE49-F238E27FC236}">
              <a16:creationId xmlns="" xmlns:a16="http://schemas.microsoft.com/office/drawing/2014/main" id="{E145F762-C942-45CC-ABB2-A494BEF65584}"/>
            </a:ext>
          </a:extLst>
        </xdr:cNvPr>
        <xdr:cNvSpPr txBox="1"/>
      </xdr:nvSpPr>
      <xdr:spPr>
        <a:xfrm>
          <a:off x="1419606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436" name="楕円 435">
          <a:extLst>
            <a:ext uri="{FF2B5EF4-FFF2-40B4-BE49-F238E27FC236}">
              <a16:creationId xmlns="" xmlns:a16="http://schemas.microsoft.com/office/drawing/2014/main" id="{688664BF-4948-4465-A831-20CF332BE79C}"/>
            </a:ext>
          </a:extLst>
        </xdr:cNvPr>
        <xdr:cNvSpPr/>
      </xdr:nvSpPr>
      <xdr:spPr>
        <a:xfrm>
          <a:off x="13373100" y="63442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120015</xdr:rowOff>
    </xdr:from>
    <xdr:to>
      <xdr:col>85</xdr:col>
      <xdr:colOff>127000</xdr:colOff>
      <xdr:row>38</xdr:row>
      <xdr:rowOff>163830</xdr:rowOff>
    </xdr:to>
    <xdr:cxnSp macro="">
      <xdr:nvCxnSpPr>
        <xdr:cNvPr id="437" name="直線コネクタ 436">
          <a:extLst>
            <a:ext uri="{FF2B5EF4-FFF2-40B4-BE49-F238E27FC236}">
              <a16:creationId xmlns="" xmlns:a16="http://schemas.microsoft.com/office/drawing/2014/main" id="{68305614-6AB6-4AC2-B66E-AB35EE287D83}"/>
            </a:ext>
          </a:extLst>
        </xdr:cNvPr>
        <xdr:cNvCxnSpPr/>
      </xdr:nvCxnSpPr>
      <xdr:spPr>
        <a:xfrm>
          <a:off x="13421360" y="6392545"/>
          <a:ext cx="7366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38" name="楕円 437">
          <a:extLst>
            <a:ext uri="{FF2B5EF4-FFF2-40B4-BE49-F238E27FC236}">
              <a16:creationId xmlns="" xmlns:a16="http://schemas.microsoft.com/office/drawing/2014/main" id="{77777C69-A8F7-446F-8620-9E44EA37B45B}"/>
            </a:ext>
          </a:extLst>
        </xdr:cNvPr>
        <xdr:cNvSpPr/>
      </xdr:nvSpPr>
      <xdr:spPr>
        <a:xfrm>
          <a:off x="12613640" y="63042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120015</xdr:rowOff>
    </xdr:to>
    <xdr:cxnSp macro="">
      <xdr:nvCxnSpPr>
        <xdr:cNvPr id="439" name="直線コネクタ 438">
          <a:extLst>
            <a:ext uri="{FF2B5EF4-FFF2-40B4-BE49-F238E27FC236}">
              <a16:creationId xmlns="" xmlns:a16="http://schemas.microsoft.com/office/drawing/2014/main" id="{14978256-4C13-4F61-AFCE-573FD01E6B0B}"/>
            </a:ext>
          </a:extLst>
        </xdr:cNvPr>
        <xdr:cNvCxnSpPr/>
      </xdr:nvCxnSpPr>
      <xdr:spPr>
        <a:xfrm>
          <a:off x="12661900" y="6352540"/>
          <a:ext cx="7594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440" name="楕円 439">
          <a:extLst>
            <a:ext uri="{FF2B5EF4-FFF2-40B4-BE49-F238E27FC236}">
              <a16:creationId xmlns="" xmlns:a16="http://schemas.microsoft.com/office/drawing/2014/main" id="{86417725-2943-4F9C-8963-886FFD740048}"/>
            </a:ext>
          </a:extLst>
        </xdr:cNvPr>
        <xdr:cNvSpPr/>
      </xdr:nvSpPr>
      <xdr:spPr>
        <a:xfrm>
          <a:off x="11846560" y="6251575"/>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80010</xdr:rowOff>
    </xdr:to>
    <xdr:cxnSp macro="">
      <xdr:nvCxnSpPr>
        <xdr:cNvPr id="441" name="直線コネクタ 440">
          <a:extLst>
            <a:ext uri="{FF2B5EF4-FFF2-40B4-BE49-F238E27FC236}">
              <a16:creationId xmlns="" xmlns:a16="http://schemas.microsoft.com/office/drawing/2014/main" id="{C9199195-D455-4724-A73D-C6DF59779BA0}"/>
            </a:ext>
          </a:extLst>
        </xdr:cNvPr>
        <xdr:cNvCxnSpPr/>
      </xdr:nvCxnSpPr>
      <xdr:spPr>
        <a:xfrm>
          <a:off x="11889740" y="6297295"/>
          <a:ext cx="7721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42" name="楕円 441">
          <a:extLst>
            <a:ext uri="{FF2B5EF4-FFF2-40B4-BE49-F238E27FC236}">
              <a16:creationId xmlns="" xmlns:a16="http://schemas.microsoft.com/office/drawing/2014/main" id="{15037A9F-FE60-4DF4-8E68-19A1EF43C717}"/>
            </a:ext>
          </a:extLst>
        </xdr:cNvPr>
        <xdr:cNvSpPr/>
      </xdr:nvSpPr>
      <xdr:spPr>
        <a:xfrm>
          <a:off x="11061700" y="620014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20955</xdr:rowOff>
    </xdr:to>
    <xdr:cxnSp macro="">
      <xdr:nvCxnSpPr>
        <xdr:cNvPr id="443" name="直線コネクタ 442">
          <a:extLst>
            <a:ext uri="{FF2B5EF4-FFF2-40B4-BE49-F238E27FC236}">
              <a16:creationId xmlns="" xmlns:a16="http://schemas.microsoft.com/office/drawing/2014/main" id="{B9BA955D-93D7-40A8-AC50-0111DEE44081}"/>
            </a:ext>
          </a:extLst>
        </xdr:cNvPr>
        <xdr:cNvCxnSpPr/>
      </xdr:nvCxnSpPr>
      <xdr:spPr>
        <a:xfrm>
          <a:off x="11109960" y="6254750"/>
          <a:ext cx="77978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 xmlns:a16="http://schemas.microsoft.com/office/drawing/2014/main" id="{FAC7712A-BAF8-4656-A4EF-FE8B8CFAB7C7}"/>
            </a:ext>
          </a:extLst>
        </xdr:cNvPr>
        <xdr:cNvSpPr txBox="1"/>
      </xdr:nvSpPr>
      <xdr:spPr>
        <a:xfrm>
          <a:off x="1323658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 xmlns:a16="http://schemas.microsoft.com/office/drawing/2014/main" id="{2276FB6B-3A9C-43E0-9EB7-10C4819AD2BF}"/>
            </a:ext>
          </a:extLst>
        </xdr:cNvPr>
        <xdr:cNvSpPr txBox="1"/>
      </xdr:nvSpPr>
      <xdr:spPr>
        <a:xfrm>
          <a:off x="12487284" y="5813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 xmlns:a16="http://schemas.microsoft.com/office/drawing/2014/main" id="{5A7DCEC3-6265-46A7-A6D1-993131268252}"/>
            </a:ext>
          </a:extLst>
        </xdr:cNvPr>
        <xdr:cNvSpPr txBox="1"/>
      </xdr:nvSpPr>
      <xdr:spPr>
        <a:xfrm>
          <a:off x="1172020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 xmlns:a16="http://schemas.microsoft.com/office/drawing/2014/main" id="{4F62A485-C63F-444D-93D5-7046C16C3448}"/>
            </a:ext>
          </a:extLst>
        </xdr:cNvPr>
        <xdr:cNvSpPr txBox="1"/>
      </xdr:nvSpPr>
      <xdr:spPr>
        <a:xfrm>
          <a:off x="10935344"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161942</xdr:rowOff>
    </xdr:from>
    <xdr:ext cx="405111" cy="259045"/>
    <xdr:sp macro="" textlink="">
      <xdr:nvSpPr>
        <xdr:cNvPr id="448" name="n_1mainValue【認定こども園・幼稚園・保育所】&#10;有形固定資産減価償却率">
          <a:extLst>
            <a:ext uri="{FF2B5EF4-FFF2-40B4-BE49-F238E27FC236}">
              <a16:creationId xmlns="" xmlns:a16="http://schemas.microsoft.com/office/drawing/2014/main" id="{04AE568B-B3C2-4C5E-8089-03CA970C3EC7}"/>
            </a:ext>
          </a:extLst>
        </xdr:cNvPr>
        <xdr:cNvSpPr txBox="1"/>
      </xdr:nvSpPr>
      <xdr:spPr>
        <a:xfrm>
          <a:off x="13236584"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49" name="n_2mainValue【認定こども園・幼稚園・保育所】&#10;有形固定資産減価償却率">
          <a:extLst>
            <a:ext uri="{FF2B5EF4-FFF2-40B4-BE49-F238E27FC236}">
              <a16:creationId xmlns="" xmlns:a16="http://schemas.microsoft.com/office/drawing/2014/main" id="{DDEADBB8-A768-4F66-A183-805C36BDD7F8}"/>
            </a:ext>
          </a:extLst>
        </xdr:cNvPr>
        <xdr:cNvSpPr txBox="1"/>
      </xdr:nvSpPr>
      <xdr:spPr>
        <a:xfrm>
          <a:off x="1248728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62882</xdr:rowOff>
    </xdr:from>
    <xdr:ext cx="405111" cy="259045"/>
    <xdr:sp macro="" textlink="">
      <xdr:nvSpPr>
        <xdr:cNvPr id="450" name="n_3mainValue【認定こども園・幼稚園・保育所】&#10;有形固定資産減価償却率">
          <a:extLst>
            <a:ext uri="{FF2B5EF4-FFF2-40B4-BE49-F238E27FC236}">
              <a16:creationId xmlns="" xmlns:a16="http://schemas.microsoft.com/office/drawing/2014/main" id="{53B5EA3A-2FF5-41AA-AA93-0AB443FE8784}"/>
            </a:ext>
          </a:extLst>
        </xdr:cNvPr>
        <xdr:cNvSpPr txBox="1"/>
      </xdr:nvSpPr>
      <xdr:spPr>
        <a:xfrm>
          <a:off x="11720204" y="633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1" name="n_4mainValue【認定こども園・幼稚園・保育所】&#10;有形固定資産減価償却率">
          <a:extLst>
            <a:ext uri="{FF2B5EF4-FFF2-40B4-BE49-F238E27FC236}">
              <a16:creationId xmlns="" xmlns:a16="http://schemas.microsoft.com/office/drawing/2014/main" id="{953474CC-2870-4B65-9BB5-8AB9E4AA791A}"/>
            </a:ext>
          </a:extLst>
        </xdr:cNvPr>
        <xdr:cNvSpPr txBox="1"/>
      </xdr:nvSpPr>
      <xdr:spPr>
        <a:xfrm>
          <a:off x="1093534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CCDCE741-13AB-4625-B896-216A0FE034E0}"/>
            </a:ext>
          </a:extLst>
        </xdr:cNvPr>
        <xdr:cNvSpPr/>
      </xdr:nvSpPr>
      <xdr:spPr>
        <a:xfrm>
          <a:off x="15849600" y="40386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AEE94B71-FFC0-4345-A7B3-6317E636B412}"/>
            </a:ext>
          </a:extLst>
        </xdr:cNvPr>
        <xdr:cNvSpPr/>
      </xdr:nvSpPr>
      <xdr:spPr>
        <a:xfrm>
          <a:off x="159740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9456E6A6-2044-4DFC-8B42-BED5AC105DDD}"/>
            </a:ext>
          </a:extLst>
        </xdr:cNvPr>
        <xdr:cNvSpPr/>
      </xdr:nvSpPr>
      <xdr:spPr>
        <a:xfrm>
          <a:off x="159740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D69D35D6-846C-4F46-BB71-A7DC21036B90}"/>
            </a:ext>
          </a:extLst>
        </xdr:cNvPr>
        <xdr:cNvSpPr/>
      </xdr:nvSpPr>
      <xdr:spPr>
        <a:xfrm>
          <a:off x="168402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C7CC59EA-DDFF-49A7-B937-71D7AC4051C2}"/>
            </a:ext>
          </a:extLst>
        </xdr:cNvPr>
        <xdr:cNvSpPr/>
      </xdr:nvSpPr>
      <xdr:spPr>
        <a:xfrm>
          <a:off x="168402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3318C1CD-415C-4C77-B715-4E38DF75A8E2}"/>
            </a:ext>
          </a:extLst>
        </xdr:cNvPr>
        <xdr:cNvSpPr/>
      </xdr:nvSpPr>
      <xdr:spPr>
        <a:xfrm>
          <a:off x="178308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E4D3BEE6-A476-4DA7-A6A8-D70FD4452BD4}"/>
            </a:ext>
          </a:extLst>
        </xdr:cNvPr>
        <xdr:cNvSpPr/>
      </xdr:nvSpPr>
      <xdr:spPr>
        <a:xfrm>
          <a:off x="178308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39D4A370-53DB-4C00-AFF6-B7DEBD8130B2}"/>
            </a:ext>
          </a:extLst>
        </xdr:cNvPr>
        <xdr:cNvSpPr/>
      </xdr:nvSpPr>
      <xdr:spPr>
        <a:xfrm>
          <a:off x="15849600" y="51396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70625D98-0513-4A21-A303-3474CB002654}"/>
            </a:ext>
          </a:extLst>
        </xdr:cNvPr>
        <xdr:cNvSpPr txBox="1"/>
      </xdr:nvSpPr>
      <xdr:spPr>
        <a:xfrm>
          <a:off x="158369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76983530-879A-4473-A7A2-AA30101E4BB1}"/>
            </a:ext>
          </a:extLst>
        </xdr:cNvPr>
        <xdr:cNvCxnSpPr/>
      </xdr:nvCxnSpPr>
      <xdr:spPr>
        <a:xfrm>
          <a:off x="15849600" y="7340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 xmlns:a16="http://schemas.microsoft.com/office/drawing/2014/main" id="{5F3CD895-8AF6-4D49-9BF1-DED92D8B3BD9}"/>
            </a:ext>
          </a:extLst>
        </xdr:cNvPr>
        <xdr:cNvCxnSpPr/>
      </xdr:nvCxnSpPr>
      <xdr:spPr>
        <a:xfrm>
          <a:off x="15849600" y="6904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 xmlns:a16="http://schemas.microsoft.com/office/drawing/2014/main" id="{8353D776-3522-452F-951A-0882B43AF549}"/>
            </a:ext>
          </a:extLst>
        </xdr:cNvPr>
        <xdr:cNvSpPr txBox="1"/>
      </xdr:nvSpPr>
      <xdr:spPr>
        <a:xfrm>
          <a:off x="15459891" y="6765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 xmlns:a16="http://schemas.microsoft.com/office/drawing/2014/main" id="{0C396142-B7DA-4A6D-AB98-88EA6EA7F813}"/>
            </a:ext>
          </a:extLst>
        </xdr:cNvPr>
        <xdr:cNvCxnSpPr/>
      </xdr:nvCxnSpPr>
      <xdr:spPr>
        <a:xfrm>
          <a:off x="15849600" y="64604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 xmlns:a16="http://schemas.microsoft.com/office/drawing/2014/main" id="{1B037D3D-A0B2-44D8-9A1C-33C2C0E9B577}"/>
            </a:ext>
          </a:extLst>
        </xdr:cNvPr>
        <xdr:cNvSpPr txBox="1"/>
      </xdr:nvSpPr>
      <xdr:spPr>
        <a:xfrm>
          <a:off x="15459891" y="6320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 xmlns:a16="http://schemas.microsoft.com/office/drawing/2014/main" id="{53B8A850-C58E-47E4-8E7A-727D4E28D6F7}"/>
            </a:ext>
          </a:extLst>
        </xdr:cNvPr>
        <xdr:cNvCxnSpPr/>
      </xdr:nvCxnSpPr>
      <xdr:spPr>
        <a:xfrm>
          <a:off x="15849600" y="60198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 xmlns:a16="http://schemas.microsoft.com/office/drawing/2014/main" id="{524A0A1B-306D-4601-8191-E39479B86426}"/>
            </a:ext>
          </a:extLst>
        </xdr:cNvPr>
        <xdr:cNvSpPr txBox="1"/>
      </xdr:nvSpPr>
      <xdr:spPr>
        <a:xfrm>
          <a:off x="15459891" y="5885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 xmlns:a16="http://schemas.microsoft.com/office/drawing/2014/main" id="{53F69DD7-E2A7-47B2-8B97-12C0C76FD9D5}"/>
            </a:ext>
          </a:extLst>
        </xdr:cNvPr>
        <xdr:cNvCxnSpPr/>
      </xdr:nvCxnSpPr>
      <xdr:spPr>
        <a:xfrm>
          <a:off x="15849600" y="55841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 xmlns:a16="http://schemas.microsoft.com/office/drawing/2014/main" id="{4919D52C-6866-4857-A13E-D0C4625A74B5}"/>
            </a:ext>
          </a:extLst>
        </xdr:cNvPr>
        <xdr:cNvSpPr txBox="1"/>
      </xdr:nvSpPr>
      <xdr:spPr>
        <a:xfrm>
          <a:off x="15459891" y="5444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B9E34E42-2523-4558-9B18-AD774F333EB4}"/>
            </a:ext>
          </a:extLst>
        </xdr:cNvPr>
        <xdr:cNvCxnSpPr/>
      </xdr:nvCxnSpPr>
      <xdr:spPr>
        <a:xfrm>
          <a:off x="15849600" y="5139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 xmlns:a16="http://schemas.microsoft.com/office/drawing/2014/main" id="{3E3A3E24-A74F-4F0E-B411-6978C2FB1BC8}"/>
            </a:ext>
          </a:extLst>
        </xdr:cNvPr>
        <xdr:cNvSpPr txBox="1"/>
      </xdr:nvSpPr>
      <xdr:spPr>
        <a:xfrm>
          <a:off x="15459891" y="5000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 xmlns:a16="http://schemas.microsoft.com/office/drawing/2014/main" id="{6AA3849F-9AB7-441A-91E8-7AB450413668}"/>
            </a:ext>
          </a:extLst>
        </xdr:cNvPr>
        <xdr:cNvSpPr/>
      </xdr:nvSpPr>
      <xdr:spPr>
        <a:xfrm>
          <a:off x="15849600" y="51396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 xmlns:a16="http://schemas.microsoft.com/office/drawing/2014/main" id="{D6895ABA-801E-4CBA-B58F-575E263B2A29}"/>
            </a:ext>
          </a:extLst>
        </xdr:cNvPr>
        <xdr:cNvCxnSpPr/>
      </xdr:nvCxnSpPr>
      <xdr:spPr>
        <a:xfrm flipV="1">
          <a:off x="19217004" y="5456022"/>
          <a:ext cx="0" cy="1381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 xmlns:a16="http://schemas.microsoft.com/office/drawing/2014/main" id="{4EA4643E-1176-4B86-ADED-7722662CBDA7}"/>
            </a:ext>
          </a:extLst>
        </xdr:cNvPr>
        <xdr:cNvSpPr txBox="1"/>
      </xdr:nvSpPr>
      <xdr:spPr>
        <a:xfrm>
          <a:off x="19255740" y="68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 xmlns:a16="http://schemas.microsoft.com/office/drawing/2014/main" id="{DF60F36A-40CE-4EA1-9F4B-007789BADA5E}"/>
            </a:ext>
          </a:extLst>
        </xdr:cNvPr>
        <xdr:cNvCxnSpPr/>
      </xdr:nvCxnSpPr>
      <xdr:spPr>
        <a:xfrm>
          <a:off x="19149060" y="6837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 xmlns:a16="http://schemas.microsoft.com/office/drawing/2014/main" id="{35E8BA77-B708-4B29-B2AF-2C8375433CDA}"/>
            </a:ext>
          </a:extLst>
        </xdr:cNvPr>
        <xdr:cNvSpPr txBox="1"/>
      </xdr:nvSpPr>
      <xdr:spPr>
        <a:xfrm>
          <a:off x="19255740" y="52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 xmlns:a16="http://schemas.microsoft.com/office/drawing/2014/main" id="{B7C4B783-7B77-4821-AC39-0A9BDC96B836}"/>
            </a:ext>
          </a:extLst>
        </xdr:cNvPr>
        <xdr:cNvCxnSpPr/>
      </xdr:nvCxnSpPr>
      <xdr:spPr>
        <a:xfrm>
          <a:off x="19149060" y="5456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 xmlns:a16="http://schemas.microsoft.com/office/drawing/2014/main" id="{2E91C05B-CCF0-420A-87E3-ECC8DE55AD35}"/>
            </a:ext>
          </a:extLst>
        </xdr:cNvPr>
        <xdr:cNvSpPr txBox="1"/>
      </xdr:nvSpPr>
      <xdr:spPr>
        <a:xfrm>
          <a:off x="19255740" y="6562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 xmlns:a16="http://schemas.microsoft.com/office/drawing/2014/main" id="{C4BC3713-E67B-402C-85FC-648E03A03120}"/>
            </a:ext>
          </a:extLst>
        </xdr:cNvPr>
        <xdr:cNvSpPr/>
      </xdr:nvSpPr>
      <xdr:spPr>
        <a:xfrm>
          <a:off x="19161760" y="6586728"/>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 xmlns:a16="http://schemas.microsoft.com/office/drawing/2014/main" id="{9B9A75E5-FE84-4A72-813B-DCEA97416E4F}"/>
            </a:ext>
          </a:extLst>
        </xdr:cNvPr>
        <xdr:cNvSpPr/>
      </xdr:nvSpPr>
      <xdr:spPr>
        <a:xfrm>
          <a:off x="18450560" y="658489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 xmlns:a16="http://schemas.microsoft.com/office/drawing/2014/main" id="{FFEE5981-0C30-42C9-A81C-46A7F504553D}"/>
            </a:ext>
          </a:extLst>
        </xdr:cNvPr>
        <xdr:cNvSpPr/>
      </xdr:nvSpPr>
      <xdr:spPr>
        <a:xfrm>
          <a:off x="17665700" y="6606540"/>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 xmlns:a16="http://schemas.microsoft.com/office/drawing/2014/main" id="{E5A2F4C3-A46C-4E1D-B032-A1E135599879}"/>
            </a:ext>
          </a:extLst>
        </xdr:cNvPr>
        <xdr:cNvSpPr/>
      </xdr:nvSpPr>
      <xdr:spPr>
        <a:xfrm>
          <a:off x="16906240" y="6605778"/>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 xmlns:a16="http://schemas.microsoft.com/office/drawing/2014/main" id="{65E70740-34F0-4556-B7C0-4306455B8CD6}"/>
            </a:ext>
          </a:extLst>
        </xdr:cNvPr>
        <xdr:cNvSpPr/>
      </xdr:nvSpPr>
      <xdr:spPr>
        <a:xfrm>
          <a:off x="16139160" y="6613144"/>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338C2039-90EE-4FBC-B161-99B89E71F376}"/>
            </a:ext>
          </a:extLst>
        </xdr:cNvPr>
        <xdr:cNvSpPr txBox="1"/>
      </xdr:nvSpPr>
      <xdr:spPr>
        <a:xfrm>
          <a:off x="190525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381A67C1-9604-4F5B-8A0A-F3A5D31BCA95}"/>
            </a:ext>
          </a:extLst>
        </xdr:cNvPr>
        <xdr:cNvSpPr txBox="1"/>
      </xdr:nvSpPr>
      <xdr:spPr>
        <a:xfrm>
          <a:off x="183286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CB44D8F4-AACC-40D1-9932-43636B761B93}"/>
            </a:ext>
          </a:extLst>
        </xdr:cNvPr>
        <xdr:cNvSpPr txBox="1"/>
      </xdr:nvSpPr>
      <xdr:spPr>
        <a:xfrm>
          <a:off x="17548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8359539C-0728-4A8F-8772-FEC119DD1939}"/>
            </a:ext>
          </a:extLst>
        </xdr:cNvPr>
        <xdr:cNvSpPr txBox="1"/>
      </xdr:nvSpPr>
      <xdr:spPr>
        <a:xfrm>
          <a:off x="167894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B698D878-85CA-4CF8-A6F9-1A1DABA404BE}"/>
            </a:ext>
          </a:extLst>
        </xdr:cNvPr>
        <xdr:cNvSpPr txBox="1"/>
      </xdr:nvSpPr>
      <xdr:spPr>
        <a:xfrm>
          <a:off x="160172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142901</xdr:rowOff>
    </xdr:from>
    <xdr:to>
      <xdr:col>116</xdr:col>
      <xdr:colOff>114300</xdr:colOff>
      <xdr:row>40</xdr:row>
      <xdr:rowOff>73051</xdr:rowOff>
    </xdr:to>
    <xdr:sp macro="" textlink="">
      <xdr:nvSpPr>
        <xdr:cNvPr id="489" name="楕円 488">
          <a:extLst>
            <a:ext uri="{FF2B5EF4-FFF2-40B4-BE49-F238E27FC236}">
              <a16:creationId xmlns="" xmlns:a16="http://schemas.microsoft.com/office/drawing/2014/main" id="{A1A4A1F3-285F-4240-AB6D-526DF59D1EAE}"/>
            </a:ext>
          </a:extLst>
        </xdr:cNvPr>
        <xdr:cNvSpPr/>
      </xdr:nvSpPr>
      <xdr:spPr>
        <a:xfrm>
          <a:off x="19161760" y="6583071"/>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165778</xdr:rowOff>
    </xdr:from>
    <xdr:ext cx="469744" cy="259045"/>
    <xdr:sp macro="" textlink="">
      <xdr:nvSpPr>
        <xdr:cNvPr id="490" name="【認定こども園・幼稚園・保育所】&#10;一人当たり面積該当値テキスト">
          <a:extLst>
            <a:ext uri="{FF2B5EF4-FFF2-40B4-BE49-F238E27FC236}">
              <a16:creationId xmlns="" xmlns:a16="http://schemas.microsoft.com/office/drawing/2014/main" id="{F0B2A082-EBF2-4673-BA01-05ED10BEA0A0}"/>
            </a:ext>
          </a:extLst>
        </xdr:cNvPr>
        <xdr:cNvSpPr txBox="1"/>
      </xdr:nvSpPr>
      <xdr:spPr>
        <a:xfrm>
          <a:off x="19255740" y="64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147472</xdr:rowOff>
    </xdr:from>
    <xdr:to>
      <xdr:col>112</xdr:col>
      <xdr:colOff>38100</xdr:colOff>
      <xdr:row>40</xdr:row>
      <xdr:rowOff>77622</xdr:rowOff>
    </xdr:to>
    <xdr:sp macro="" textlink="">
      <xdr:nvSpPr>
        <xdr:cNvPr id="491" name="楕円 490">
          <a:extLst>
            <a:ext uri="{FF2B5EF4-FFF2-40B4-BE49-F238E27FC236}">
              <a16:creationId xmlns="" xmlns:a16="http://schemas.microsoft.com/office/drawing/2014/main" id="{4F2DC74F-F33E-43DF-B63B-C77F1218C9FE}"/>
            </a:ext>
          </a:extLst>
        </xdr:cNvPr>
        <xdr:cNvSpPr/>
      </xdr:nvSpPr>
      <xdr:spPr>
        <a:xfrm>
          <a:off x="18450560" y="65876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22251</xdr:rowOff>
    </xdr:from>
    <xdr:to>
      <xdr:col>116</xdr:col>
      <xdr:colOff>63500</xdr:colOff>
      <xdr:row>40</xdr:row>
      <xdr:rowOff>26822</xdr:rowOff>
    </xdr:to>
    <xdr:cxnSp macro="">
      <xdr:nvCxnSpPr>
        <xdr:cNvPr id="492" name="直線コネクタ 491">
          <a:extLst>
            <a:ext uri="{FF2B5EF4-FFF2-40B4-BE49-F238E27FC236}">
              <a16:creationId xmlns="" xmlns:a16="http://schemas.microsoft.com/office/drawing/2014/main" id="{F2FBB4B2-F179-4819-9B79-9C6C6ADB83D2}"/>
            </a:ext>
          </a:extLst>
        </xdr:cNvPr>
        <xdr:cNvCxnSpPr/>
      </xdr:nvCxnSpPr>
      <xdr:spPr>
        <a:xfrm flipV="1">
          <a:off x="18493740" y="6628791"/>
          <a:ext cx="7239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154787</xdr:rowOff>
    </xdr:from>
    <xdr:to>
      <xdr:col>107</xdr:col>
      <xdr:colOff>101600</xdr:colOff>
      <xdr:row>40</xdr:row>
      <xdr:rowOff>84937</xdr:rowOff>
    </xdr:to>
    <xdr:sp macro="" textlink="">
      <xdr:nvSpPr>
        <xdr:cNvPr id="493" name="楕円 492">
          <a:extLst>
            <a:ext uri="{FF2B5EF4-FFF2-40B4-BE49-F238E27FC236}">
              <a16:creationId xmlns="" xmlns:a16="http://schemas.microsoft.com/office/drawing/2014/main" id="{73AA4A25-F2ED-4F14-8600-BE0CE0FEB214}"/>
            </a:ext>
          </a:extLst>
        </xdr:cNvPr>
        <xdr:cNvSpPr/>
      </xdr:nvSpPr>
      <xdr:spPr>
        <a:xfrm>
          <a:off x="17665700" y="6593687"/>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26822</xdr:rowOff>
    </xdr:from>
    <xdr:to>
      <xdr:col>111</xdr:col>
      <xdr:colOff>177800</xdr:colOff>
      <xdr:row>40</xdr:row>
      <xdr:rowOff>34137</xdr:rowOff>
    </xdr:to>
    <xdr:cxnSp macro="">
      <xdr:nvCxnSpPr>
        <xdr:cNvPr id="494" name="直線コネクタ 493">
          <a:extLst>
            <a:ext uri="{FF2B5EF4-FFF2-40B4-BE49-F238E27FC236}">
              <a16:creationId xmlns="" xmlns:a16="http://schemas.microsoft.com/office/drawing/2014/main" id="{064C4C6E-046F-4EC3-8BD3-1B8BCEEDBC97}"/>
            </a:ext>
          </a:extLst>
        </xdr:cNvPr>
        <xdr:cNvCxnSpPr/>
      </xdr:nvCxnSpPr>
      <xdr:spPr>
        <a:xfrm flipV="1">
          <a:off x="17713960" y="6632092"/>
          <a:ext cx="77978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158445</xdr:rowOff>
    </xdr:from>
    <xdr:to>
      <xdr:col>102</xdr:col>
      <xdr:colOff>165100</xdr:colOff>
      <xdr:row>40</xdr:row>
      <xdr:rowOff>88595</xdr:rowOff>
    </xdr:to>
    <xdr:sp macro="" textlink="">
      <xdr:nvSpPr>
        <xdr:cNvPr id="495" name="楕円 494">
          <a:extLst>
            <a:ext uri="{FF2B5EF4-FFF2-40B4-BE49-F238E27FC236}">
              <a16:creationId xmlns="" xmlns:a16="http://schemas.microsoft.com/office/drawing/2014/main" id="{86F70439-84EF-4C3A-9EAE-EC6A54938F69}"/>
            </a:ext>
          </a:extLst>
        </xdr:cNvPr>
        <xdr:cNvSpPr/>
      </xdr:nvSpPr>
      <xdr:spPr>
        <a:xfrm>
          <a:off x="16906240" y="6596075"/>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34137</xdr:rowOff>
    </xdr:from>
    <xdr:to>
      <xdr:col>107</xdr:col>
      <xdr:colOff>50800</xdr:colOff>
      <xdr:row>40</xdr:row>
      <xdr:rowOff>37795</xdr:rowOff>
    </xdr:to>
    <xdr:cxnSp macro="">
      <xdr:nvCxnSpPr>
        <xdr:cNvPr id="496" name="直線コネクタ 495">
          <a:extLst>
            <a:ext uri="{FF2B5EF4-FFF2-40B4-BE49-F238E27FC236}">
              <a16:creationId xmlns="" xmlns:a16="http://schemas.microsoft.com/office/drawing/2014/main" id="{6611F964-793D-4801-8AFD-7F92D611966A}"/>
            </a:ext>
          </a:extLst>
        </xdr:cNvPr>
        <xdr:cNvCxnSpPr/>
      </xdr:nvCxnSpPr>
      <xdr:spPr>
        <a:xfrm flipV="1">
          <a:off x="16954500" y="6639407"/>
          <a:ext cx="75946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163932</xdr:rowOff>
    </xdr:from>
    <xdr:to>
      <xdr:col>98</xdr:col>
      <xdr:colOff>38100</xdr:colOff>
      <xdr:row>40</xdr:row>
      <xdr:rowOff>94082</xdr:rowOff>
    </xdr:to>
    <xdr:sp macro="" textlink="">
      <xdr:nvSpPr>
        <xdr:cNvPr id="497" name="楕円 496">
          <a:extLst>
            <a:ext uri="{FF2B5EF4-FFF2-40B4-BE49-F238E27FC236}">
              <a16:creationId xmlns="" xmlns:a16="http://schemas.microsoft.com/office/drawing/2014/main" id="{D8C613CA-416B-4380-9A76-E0669C103F2F}"/>
            </a:ext>
          </a:extLst>
        </xdr:cNvPr>
        <xdr:cNvSpPr/>
      </xdr:nvSpPr>
      <xdr:spPr>
        <a:xfrm>
          <a:off x="16139160" y="6600292"/>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37795</xdr:rowOff>
    </xdr:from>
    <xdr:to>
      <xdr:col>102</xdr:col>
      <xdr:colOff>114300</xdr:colOff>
      <xdr:row>40</xdr:row>
      <xdr:rowOff>43282</xdr:rowOff>
    </xdr:to>
    <xdr:cxnSp macro="">
      <xdr:nvCxnSpPr>
        <xdr:cNvPr id="498" name="直線コネクタ 497">
          <a:extLst>
            <a:ext uri="{FF2B5EF4-FFF2-40B4-BE49-F238E27FC236}">
              <a16:creationId xmlns="" xmlns:a16="http://schemas.microsoft.com/office/drawing/2014/main" id="{C5CC73D3-75A4-46A8-B9B0-017887DC10AE}"/>
            </a:ext>
          </a:extLst>
        </xdr:cNvPr>
        <xdr:cNvCxnSpPr/>
      </xdr:nvCxnSpPr>
      <xdr:spPr>
        <a:xfrm flipV="1">
          <a:off x="16182340" y="6641795"/>
          <a:ext cx="77216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 xmlns:a16="http://schemas.microsoft.com/office/drawing/2014/main" id="{0E40C3F0-3881-4541-947E-324EB0B5ACEF}"/>
            </a:ext>
          </a:extLst>
        </xdr:cNvPr>
        <xdr:cNvSpPr txBox="1"/>
      </xdr:nvSpPr>
      <xdr:spPr>
        <a:xfrm>
          <a:off x="18280457" y="63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 xmlns:a16="http://schemas.microsoft.com/office/drawing/2014/main" id="{DD2AE2A3-5AC2-4344-A043-9894F8F903D7}"/>
            </a:ext>
          </a:extLst>
        </xdr:cNvPr>
        <xdr:cNvSpPr txBox="1"/>
      </xdr:nvSpPr>
      <xdr:spPr>
        <a:xfrm>
          <a:off x="1750575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 xmlns:a16="http://schemas.microsoft.com/office/drawing/2014/main" id="{4FCB3BFD-E746-46AA-9B4D-F0BED6238602}"/>
            </a:ext>
          </a:extLst>
        </xdr:cNvPr>
        <xdr:cNvSpPr txBox="1"/>
      </xdr:nvSpPr>
      <xdr:spPr>
        <a:xfrm>
          <a:off x="16746297"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 xmlns:a16="http://schemas.microsoft.com/office/drawing/2014/main" id="{494C0381-59DA-49F3-8EAD-6C0059CC697F}"/>
            </a:ext>
          </a:extLst>
        </xdr:cNvPr>
        <xdr:cNvSpPr txBox="1"/>
      </xdr:nvSpPr>
      <xdr:spPr>
        <a:xfrm>
          <a:off x="15985567" y="670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68749</xdr:rowOff>
    </xdr:from>
    <xdr:ext cx="469744" cy="259045"/>
    <xdr:sp macro="" textlink="">
      <xdr:nvSpPr>
        <xdr:cNvPr id="503" name="n_1mainValue【認定こども園・幼稚園・保育所】&#10;一人当たり面積">
          <a:extLst>
            <a:ext uri="{FF2B5EF4-FFF2-40B4-BE49-F238E27FC236}">
              <a16:creationId xmlns="" xmlns:a16="http://schemas.microsoft.com/office/drawing/2014/main" id="{B21CE04D-1E8E-4593-8D37-F0799AFFD4EF}"/>
            </a:ext>
          </a:extLst>
        </xdr:cNvPr>
        <xdr:cNvSpPr txBox="1"/>
      </xdr:nvSpPr>
      <xdr:spPr>
        <a:xfrm>
          <a:off x="18280457" y="66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101464</xdr:rowOff>
    </xdr:from>
    <xdr:ext cx="469744" cy="259045"/>
    <xdr:sp macro="" textlink="">
      <xdr:nvSpPr>
        <xdr:cNvPr id="504" name="n_2mainValue【認定こども園・幼稚園・保育所】&#10;一人当たり面積">
          <a:extLst>
            <a:ext uri="{FF2B5EF4-FFF2-40B4-BE49-F238E27FC236}">
              <a16:creationId xmlns="" xmlns:a16="http://schemas.microsoft.com/office/drawing/2014/main" id="{DCE172D1-7CD9-4636-B994-7A60CEF1B7F6}"/>
            </a:ext>
          </a:extLst>
        </xdr:cNvPr>
        <xdr:cNvSpPr txBox="1"/>
      </xdr:nvSpPr>
      <xdr:spPr>
        <a:xfrm>
          <a:off x="17505757" y="637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105122</xdr:rowOff>
    </xdr:from>
    <xdr:ext cx="469744" cy="259045"/>
    <xdr:sp macro="" textlink="">
      <xdr:nvSpPr>
        <xdr:cNvPr id="505" name="n_3mainValue【認定こども園・幼稚園・保育所】&#10;一人当たり面積">
          <a:extLst>
            <a:ext uri="{FF2B5EF4-FFF2-40B4-BE49-F238E27FC236}">
              <a16:creationId xmlns="" xmlns:a16="http://schemas.microsoft.com/office/drawing/2014/main" id="{49382818-01A5-46E2-956E-F1C0F158B8F7}"/>
            </a:ext>
          </a:extLst>
        </xdr:cNvPr>
        <xdr:cNvSpPr txBox="1"/>
      </xdr:nvSpPr>
      <xdr:spPr>
        <a:xfrm>
          <a:off x="16746297" y="63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110609</xdr:rowOff>
    </xdr:from>
    <xdr:ext cx="469744" cy="259045"/>
    <xdr:sp macro="" textlink="">
      <xdr:nvSpPr>
        <xdr:cNvPr id="506" name="n_4mainValue【認定こども園・幼稚園・保育所】&#10;一人当たり面積">
          <a:extLst>
            <a:ext uri="{FF2B5EF4-FFF2-40B4-BE49-F238E27FC236}">
              <a16:creationId xmlns="" xmlns:a16="http://schemas.microsoft.com/office/drawing/2014/main" id="{356ADAF0-91F7-4162-BDDD-B7B8292A15C5}"/>
            </a:ext>
          </a:extLst>
        </xdr:cNvPr>
        <xdr:cNvSpPr txBox="1"/>
      </xdr:nvSpPr>
      <xdr:spPr>
        <a:xfrm>
          <a:off x="15985567" y="638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C4C9F43C-2C96-45A8-BAE3-2154B071033D}"/>
            </a:ext>
          </a:extLst>
        </xdr:cNvPr>
        <xdr:cNvSpPr/>
      </xdr:nvSpPr>
      <xdr:spPr>
        <a:xfrm>
          <a:off x="10797540" y="77089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98F06131-F510-4393-BC16-9E4C8E39015E}"/>
            </a:ext>
          </a:extLst>
        </xdr:cNvPr>
        <xdr:cNvSpPr/>
      </xdr:nvSpPr>
      <xdr:spPr>
        <a:xfrm>
          <a:off x="108966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17CACB04-9971-4F8E-8D79-8C34FA1B55E5}"/>
            </a:ext>
          </a:extLst>
        </xdr:cNvPr>
        <xdr:cNvSpPr/>
      </xdr:nvSpPr>
      <xdr:spPr>
        <a:xfrm>
          <a:off x="108966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CB98AA63-6444-47C2-8B91-CE56EEC5CFBF}"/>
            </a:ext>
          </a:extLst>
        </xdr:cNvPr>
        <xdr:cNvSpPr/>
      </xdr:nvSpPr>
      <xdr:spPr>
        <a:xfrm>
          <a:off x="117881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4D341C27-7018-4FD1-B5F1-066F1BAC53ED}"/>
            </a:ext>
          </a:extLst>
        </xdr:cNvPr>
        <xdr:cNvSpPr/>
      </xdr:nvSpPr>
      <xdr:spPr>
        <a:xfrm>
          <a:off x="117881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996E0915-7AC8-4AF7-AE75-FDB552D4DBAD}"/>
            </a:ext>
          </a:extLst>
        </xdr:cNvPr>
        <xdr:cNvSpPr/>
      </xdr:nvSpPr>
      <xdr:spPr>
        <a:xfrm>
          <a:off x="127787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82D1AFAD-E2F9-4963-BCF4-F8626EC4B31A}"/>
            </a:ext>
          </a:extLst>
        </xdr:cNvPr>
        <xdr:cNvSpPr/>
      </xdr:nvSpPr>
      <xdr:spPr>
        <a:xfrm>
          <a:off x="127787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3B188315-FAB3-45FA-B36E-9A58EFCD5EB9}"/>
            </a:ext>
          </a:extLst>
        </xdr:cNvPr>
        <xdr:cNvSpPr/>
      </xdr:nvSpPr>
      <xdr:spPr>
        <a:xfrm>
          <a:off x="10797540" y="88099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 xmlns:a16="http://schemas.microsoft.com/office/drawing/2014/main" id="{8E1D78C9-DCAF-4C46-BE6F-BA454F7B3EF2}"/>
            </a:ext>
          </a:extLst>
        </xdr:cNvPr>
        <xdr:cNvSpPr txBox="1"/>
      </xdr:nvSpPr>
      <xdr:spPr>
        <a:xfrm>
          <a:off x="1075944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 xmlns:a16="http://schemas.microsoft.com/office/drawing/2014/main" id="{DC2FFB47-AE48-4AC7-B793-F8F80D6F581F}"/>
            </a:ext>
          </a:extLst>
        </xdr:cNvPr>
        <xdr:cNvCxnSpPr/>
      </xdr:nvCxnSpPr>
      <xdr:spPr>
        <a:xfrm>
          <a:off x="10797540" y="110109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 xmlns:a16="http://schemas.microsoft.com/office/drawing/2014/main" id="{E271DF7F-CFCE-47A7-84C1-A4F39C285A9E}"/>
            </a:ext>
          </a:extLst>
        </xdr:cNvPr>
        <xdr:cNvSpPr txBox="1"/>
      </xdr:nvSpPr>
      <xdr:spPr>
        <a:xfrm>
          <a:off x="10401481" y="10876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 xmlns:a16="http://schemas.microsoft.com/office/drawing/2014/main" id="{72562EBC-7946-4508-A03F-01F09D08F28B}"/>
            </a:ext>
          </a:extLst>
        </xdr:cNvPr>
        <xdr:cNvCxnSpPr/>
      </xdr:nvCxnSpPr>
      <xdr:spPr>
        <a:xfrm>
          <a:off x="10797540" y="10694488"/>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 xmlns:a16="http://schemas.microsoft.com/office/drawing/2014/main" id="{E96758E1-636B-48F5-AAD7-12C5017EDB38}"/>
            </a:ext>
          </a:extLst>
        </xdr:cNvPr>
        <xdr:cNvSpPr txBox="1"/>
      </xdr:nvSpPr>
      <xdr:spPr>
        <a:xfrm>
          <a:off x="10401481" y="10559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 xmlns:a16="http://schemas.microsoft.com/office/drawing/2014/main" id="{246F66B6-0C41-491B-98E0-9AFD47D867B0}"/>
            </a:ext>
          </a:extLst>
        </xdr:cNvPr>
        <xdr:cNvCxnSpPr/>
      </xdr:nvCxnSpPr>
      <xdr:spPr>
        <a:xfrm>
          <a:off x="10797540" y="10384427"/>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 xmlns:a16="http://schemas.microsoft.com/office/drawing/2014/main" id="{8C27887C-B6B9-4363-B3F4-7F18B676C4D9}"/>
            </a:ext>
          </a:extLst>
        </xdr:cNvPr>
        <xdr:cNvSpPr txBox="1"/>
      </xdr:nvSpPr>
      <xdr:spPr>
        <a:xfrm>
          <a:off x="10442741" y="102396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 xmlns:a16="http://schemas.microsoft.com/office/drawing/2014/main" id="{1B2DBCDA-A4E9-4D93-A2D5-9FDF268139F9}"/>
            </a:ext>
          </a:extLst>
        </xdr:cNvPr>
        <xdr:cNvCxnSpPr/>
      </xdr:nvCxnSpPr>
      <xdr:spPr>
        <a:xfrm>
          <a:off x="10797540" y="10068015"/>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 xmlns:a16="http://schemas.microsoft.com/office/drawing/2014/main" id="{D4DF2E17-B88B-4F22-A7A1-BC5771196BDE}"/>
            </a:ext>
          </a:extLst>
        </xdr:cNvPr>
        <xdr:cNvSpPr txBox="1"/>
      </xdr:nvSpPr>
      <xdr:spPr>
        <a:xfrm>
          <a:off x="10442741" y="992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 xmlns:a16="http://schemas.microsoft.com/office/drawing/2014/main" id="{A7992808-895C-45B8-9E40-93ACBD9D028E}"/>
            </a:ext>
          </a:extLst>
        </xdr:cNvPr>
        <xdr:cNvCxnSpPr/>
      </xdr:nvCxnSpPr>
      <xdr:spPr>
        <a:xfrm>
          <a:off x="10797540" y="9747795"/>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 xmlns:a16="http://schemas.microsoft.com/office/drawing/2014/main" id="{56396D23-AEBB-4CFE-A8D0-9D0DCA8FB077}"/>
            </a:ext>
          </a:extLst>
        </xdr:cNvPr>
        <xdr:cNvSpPr txBox="1"/>
      </xdr:nvSpPr>
      <xdr:spPr>
        <a:xfrm>
          <a:off x="1044274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 xmlns:a16="http://schemas.microsoft.com/office/drawing/2014/main" id="{6050ACB2-C1B7-44CB-BC86-7F310459951C}"/>
            </a:ext>
          </a:extLst>
        </xdr:cNvPr>
        <xdr:cNvCxnSpPr/>
      </xdr:nvCxnSpPr>
      <xdr:spPr>
        <a:xfrm>
          <a:off x="10797540" y="9437733"/>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 xmlns:a16="http://schemas.microsoft.com/office/drawing/2014/main" id="{810E9217-875D-4486-9A4D-2748D084C050}"/>
            </a:ext>
          </a:extLst>
        </xdr:cNvPr>
        <xdr:cNvSpPr txBox="1"/>
      </xdr:nvSpPr>
      <xdr:spPr>
        <a:xfrm>
          <a:off x="10442741" y="92967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 xmlns:a16="http://schemas.microsoft.com/office/drawing/2014/main" id="{AE781F58-64E0-4A2C-B741-BD5BABFCC0F4}"/>
            </a:ext>
          </a:extLst>
        </xdr:cNvPr>
        <xdr:cNvCxnSpPr/>
      </xdr:nvCxnSpPr>
      <xdr:spPr>
        <a:xfrm>
          <a:off x="10797540" y="9121322"/>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 xmlns:a16="http://schemas.microsoft.com/office/drawing/2014/main" id="{E3F8293C-81B9-47F8-B172-AC30DEBE3E14}"/>
            </a:ext>
          </a:extLst>
        </xdr:cNvPr>
        <xdr:cNvSpPr txBox="1"/>
      </xdr:nvSpPr>
      <xdr:spPr>
        <a:xfrm>
          <a:off x="10508131" y="898671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 xmlns:a16="http://schemas.microsoft.com/office/drawing/2014/main" id="{11CFD64D-01E5-4953-842C-B4BC51887D31}"/>
            </a:ext>
          </a:extLst>
        </xdr:cNvPr>
        <xdr:cNvCxnSpPr/>
      </xdr:nvCxnSpPr>
      <xdr:spPr>
        <a:xfrm>
          <a:off x="10797540" y="88099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 xmlns:a16="http://schemas.microsoft.com/office/drawing/2014/main" id="{D50A5496-E011-47B4-A9FB-CFA67FDB6FFB}"/>
            </a:ext>
          </a:extLst>
        </xdr:cNvPr>
        <xdr:cNvSpPr/>
      </xdr:nvSpPr>
      <xdr:spPr>
        <a:xfrm>
          <a:off x="10797540" y="88099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 xmlns:a16="http://schemas.microsoft.com/office/drawing/2014/main" id="{7F9BBAC3-24CF-40C4-81FA-B2D695D0CBCD}"/>
            </a:ext>
          </a:extLst>
        </xdr:cNvPr>
        <xdr:cNvCxnSpPr/>
      </xdr:nvCxnSpPr>
      <xdr:spPr>
        <a:xfrm flipV="1">
          <a:off x="14157324" y="9312185"/>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 xmlns:a16="http://schemas.microsoft.com/office/drawing/2014/main" id="{DF5D5BEE-1646-455F-9462-11D166261A19}"/>
            </a:ext>
          </a:extLst>
        </xdr:cNvPr>
        <xdr:cNvSpPr txBox="1"/>
      </xdr:nvSpPr>
      <xdr:spPr>
        <a:xfrm>
          <a:off x="1419606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 xmlns:a16="http://schemas.microsoft.com/office/drawing/2014/main" id="{17E5B6B6-80C4-4D72-B4AE-E76479BE5109}"/>
            </a:ext>
          </a:extLst>
        </xdr:cNvPr>
        <xdr:cNvCxnSpPr/>
      </xdr:nvCxnSpPr>
      <xdr:spPr>
        <a:xfrm>
          <a:off x="14071600" y="1060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 xmlns:a16="http://schemas.microsoft.com/office/drawing/2014/main" id="{DADB2A59-4A9C-4D72-B58F-0C7DB5B45E94}"/>
            </a:ext>
          </a:extLst>
        </xdr:cNvPr>
        <xdr:cNvSpPr txBox="1"/>
      </xdr:nvSpPr>
      <xdr:spPr>
        <a:xfrm>
          <a:off x="14196060" y="908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 xmlns:a16="http://schemas.microsoft.com/office/drawing/2014/main" id="{2B6723C5-2921-4162-9BE5-0F5BF76E4353}"/>
            </a:ext>
          </a:extLst>
        </xdr:cNvPr>
        <xdr:cNvCxnSpPr/>
      </xdr:nvCxnSpPr>
      <xdr:spPr>
        <a:xfrm>
          <a:off x="14071600" y="9312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 xmlns:a16="http://schemas.microsoft.com/office/drawing/2014/main" id="{C6511109-17B1-4D2D-9C79-636585237EED}"/>
            </a:ext>
          </a:extLst>
        </xdr:cNvPr>
        <xdr:cNvSpPr txBox="1"/>
      </xdr:nvSpPr>
      <xdr:spPr>
        <a:xfrm>
          <a:off x="14196060" y="990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 xmlns:a16="http://schemas.microsoft.com/office/drawing/2014/main" id="{130CB957-8F1C-4962-8BE8-89DBDF63B04A}"/>
            </a:ext>
          </a:extLst>
        </xdr:cNvPr>
        <xdr:cNvSpPr/>
      </xdr:nvSpPr>
      <xdr:spPr>
        <a:xfrm>
          <a:off x="14109700" y="10048784"/>
          <a:ext cx="914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 xmlns:a16="http://schemas.microsoft.com/office/drawing/2014/main" id="{A7A8B03A-DC56-4795-B703-017594686C56}"/>
            </a:ext>
          </a:extLst>
        </xdr:cNvPr>
        <xdr:cNvSpPr/>
      </xdr:nvSpPr>
      <xdr:spPr>
        <a:xfrm>
          <a:off x="13373100" y="10059307"/>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 xmlns:a16="http://schemas.microsoft.com/office/drawing/2014/main" id="{E3F90D2A-2FA2-4826-8413-C9C8844E0D2E}"/>
            </a:ext>
          </a:extLst>
        </xdr:cNvPr>
        <xdr:cNvSpPr/>
      </xdr:nvSpPr>
      <xdr:spPr>
        <a:xfrm>
          <a:off x="12613640" y="10033907"/>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 xmlns:a16="http://schemas.microsoft.com/office/drawing/2014/main" id="{05E38228-9C80-411E-8D0F-274B56D801FD}"/>
            </a:ext>
          </a:extLst>
        </xdr:cNvPr>
        <xdr:cNvSpPr/>
      </xdr:nvSpPr>
      <xdr:spPr>
        <a:xfrm>
          <a:off x="11846560" y="9996351"/>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 xmlns:a16="http://schemas.microsoft.com/office/drawing/2014/main" id="{6E862A1A-9E1E-4C28-9994-FAFAD308E5A4}"/>
            </a:ext>
          </a:extLst>
        </xdr:cNvPr>
        <xdr:cNvSpPr/>
      </xdr:nvSpPr>
      <xdr:spPr>
        <a:xfrm>
          <a:off x="11061700" y="9991453"/>
          <a:ext cx="1041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253118E7-BA53-4024-97BA-8A2DDB2325D0}"/>
            </a:ext>
          </a:extLst>
        </xdr:cNvPr>
        <xdr:cNvSpPr txBox="1"/>
      </xdr:nvSpPr>
      <xdr:spPr>
        <a:xfrm>
          <a:off x="13992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1735545E-3FB0-4B20-8F3C-AE9051F001A9}"/>
            </a:ext>
          </a:extLst>
        </xdr:cNvPr>
        <xdr:cNvSpPr txBox="1"/>
      </xdr:nvSpPr>
      <xdr:spPr>
        <a:xfrm>
          <a:off x="132562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E5B7BEBF-2BBB-4C7A-A0B4-D3579113CC1F}"/>
            </a:ext>
          </a:extLst>
        </xdr:cNvPr>
        <xdr:cNvSpPr txBox="1"/>
      </xdr:nvSpPr>
      <xdr:spPr>
        <a:xfrm>
          <a:off x="1249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1C77C0E3-50B2-4CDA-817A-373188CFAE6A}"/>
            </a:ext>
          </a:extLst>
        </xdr:cNvPr>
        <xdr:cNvSpPr txBox="1"/>
      </xdr:nvSpPr>
      <xdr:spPr>
        <a:xfrm>
          <a:off x="117246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2507F820-6D4B-4842-A9EE-83CDC6D28287}"/>
            </a:ext>
          </a:extLst>
        </xdr:cNvPr>
        <xdr:cNvSpPr txBox="1"/>
      </xdr:nvSpPr>
      <xdr:spPr>
        <a:xfrm>
          <a:off x="10944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548" name="楕円 547">
          <a:extLst>
            <a:ext uri="{FF2B5EF4-FFF2-40B4-BE49-F238E27FC236}">
              <a16:creationId xmlns="" xmlns:a16="http://schemas.microsoft.com/office/drawing/2014/main" id="{FABCE088-E890-4780-91FE-E79462BA4053}"/>
            </a:ext>
          </a:extLst>
        </xdr:cNvPr>
        <xdr:cNvSpPr/>
      </xdr:nvSpPr>
      <xdr:spPr>
        <a:xfrm>
          <a:off x="14109700" y="10059307"/>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549" name="【学校施設】&#10;有形固定資産減価償却率該当値テキスト">
          <a:extLst>
            <a:ext uri="{FF2B5EF4-FFF2-40B4-BE49-F238E27FC236}">
              <a16:creationId xmlns="" xmlns:a16="http://schemas.microsoft.com/office/drawing/2014/main" id="{9C12C085-EBF8-4E2C-A96E-3FEC0FDC544F}"/>
            </a:ext>
          </a:extLst>
        </xdr:cNvPr>
        <xdr:cNvSpPr txBox="1"/>
      </xdr:nvSpPr>
      <xdr:spPr>
        <a:xfrm>
          <a:off x="14196060" y="10035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50" name="楕円 549">
          <a:extLst>
            <a:ext uri="{FF2B5EF4-FFF2-40B4-BE49-F238E27FC236}">
              <a16:creationId xmlns="" xmlns:a16="http://schemas.microsoft.com/office/drawing/2014/main" id="{B0D34FA6-0E68-4A88-B767-DF2537658287}"/>
            </a:ext>
          </a:extLst>
        </xdr:cNvPr>
        <xdr:cNvSpPr/>
      </xdr:nvSpPr>
      <xdr:spPr>
        <a:xfrm>
          <a:off x="13373100" y="10028646"/>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32657</xdr:rowOff>
    </xdr:to>
    <xdr:cxnSp macro="">
      <xdr:nvCxnSpPr>
        <xdr:cNvPr id="551" name="直線コネクタ 550">
          <a:extLst>
            <a:ext uri="{FF2B5EF4-FFF2-40B4-BE49-F238E27FC236}">
              <a16:creationId xmlns="" xmlns:a16="http://schemas.microsoft.com/office/drawing/2014/main" id="{198755BD-CC40-486C-95EF-D22D283BD07C}"/>
            </a:ext>
          </a:extLst>
        </xdr:cNvPr>
        <xdr:cNvCxnSpPr/>
      </xdr:nvCxnSpPr>
      <xdr:spPr>
        <a:xfrm>
          <a:off x="13421360" y="10074366"/>
          <a:ext cx="7366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52" name="楕円 551">
          <a:extLst>
            <a:ext uri="{FF2B5EF4-FFF2-40B4-BE49-F238E27FC236}">
              <a16:creationId xmlns="" xmlns:a16="http://schemas.microsoft.com/office/drawing/2014/main" id="{BA8E65C2-2226-4DB1-B3A8-898EBDC5EAA4}"/>
            </a:ext>
          </a:extLst>
        </xdr:cNvPr>
        <xdr:cNvSpPr/>
      </xdr:nvSpPr>
      <xdr:spPr>
        <a:xfrm>
          <a:off x="12613640" y="9991090"/>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3266</xdr:rowOff>
    </xdr:to>
    <xdr:cxnSp macro="">
      <xdr:nvCxnSpPr>
        <xdr:cNvPr id="553" name="直線コネクタ 552">
          <a:extLst>
            <a:ext uri="{FF2B5EF4-FFF2-40B4-BE49-F238E27FC236}">
              <a16:creationId xmlns="" xmlns:a16="http://schemas.microsoft.com/office/drawing/2014/main" id="{E1BB9796-646F-4650-B053-52786EB4F980}"/>
            </a:ext>
          </a:extLst>
        </xdr:cNvPr>
        <xdr:cNvCxnSpPr/>
      </xdr:nvCxnSpPr>
      <xdr:spPr>
        <a:xfrm>
          <a:off x="12661900" y="10045700"/>
          <a:ext cx="75946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83094</xdr:rowOff>
    </xdr:from>
    <xdr:to>
      <xdr:col>72</xdr:col>
      <xdr:colOff>38100</xdr:colOff>
      <xdr:row>61</xdr:row>
      <xdr:rowOff>13244</xdr:rowOff>
    </xdr:to>
    <xdr:sp macro="" textlink="">
      <xdr:nvSpPr>
        <xdr:cNvPr id="554" name="楕円 553">
          <a:extLst>
            <a:ext uri="{FF2B5EF4-FFF2-40B4-BE49-F238E27FC236}">
              <a16:creationId xmlns="" xmlns:a16="http://schemas.microsoft.com/office/drawing/2014/main" id="{EEB66762-4D53-48E4-931F-5FB575BADA13}"/>
            </a:ext>
          </a:extLst>
        </xdr:cNvPr>
        <xdr:cNvSpPr/>
      </xdr:nvSpPr>
      <xdr:spPr>
        <a:xfrm>
          <a:off x="11846560" y="998782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60</xdr:row>
      <xdr:rowOff>137160</xdr:rowOff>
    </xdr:to>
    <xdr:cxnSp macro="">
      <xdr:nvCxnSpPr>
        <xdr:cNvPr id="555" name="直線コネクタ 554">
          <a:extLst>
            <a:ext uri="{FF2B5EF4-FFF2-40B4-BE49-F238E27FC236}">
              <a16:creationId xmlns="" xmlns:a16="http://schemas.microsoft.com/office/drawing/2014/main" id="{88C49596-E7F3-489D-B8F0-519203069A35}"/>
            </a:ext>
          </a:extLst>
        </xdr:cNvPr>
        <xdr:cNvCxnSpPr/>
      </xdr:nvCxnSpPr>
      <xdr:spPr>
        <a:xfrm>
          <a:off x="11889740" y="10042434"/>
          <a:ext cx="7721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56" name="楕円 555">
          <a:extLst>
            <a:ext uri="{FF2B5EF4-FFF2-40B4-BE49-F238E27FC236}">
              <a16:creationId xmlns="" xmlns:a16="http://schemas.microsoft.com/office/drawing/2014/main" id="{7BBF48CF-DB4B-465F-B714-6A0507E5FBBA}"/>
            </a:ext>
          </a:extLst>
        </xdr:cNvPr>
        <xdr:cNvSpPr/>
      </xdr:nvSpPr>
      <xdr:spPr>
        <a:xfrm>
          <a:off x="11061700" y="10050780"/>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61</xdr:row>
      <xdr:rowOff>22860</xdr:rowOff>
    </xdr:to>
    <xdr:cxnSp macro="">
      <xdr:nvCxnSpPr>
        <xdr:cNvPr id="557" name="直線コネクタ 556">
          <a:extLst>
            <a:ext uri="{FF2B5EF4-FFF2-40B4-BE49-F238E27FC236}">
              <a16:creationId xmlns="" xmlns:a16="http://schemas.microsoft.com/office/drawing/2014/main" id="{FFC6529A-9115-4096-A78D-06FA8192BAFC}"/>
            </a:ext>
          </a:extLst>
        </xdr:cNvPr>
        <xdr:cNvCxnSpPr/>
      </xdr:nvCxnSpPr>
      <xdr:spPr>
        <a:xfrm flipV="1">
          <a:off x="11109960" y="10042434"/>
          <a:ext cx="77978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 xmlns:a16="http://schemas.microsoft.com/office/drawing/2014/main" id="{4CC672BB-9C9B-41A6-8056-81EBCAD8188A}"/>
            </a:ext>
          </a:extLst>
        </xdr:cNvPr>
        <xdr:cNvSpPr txBox="1"/>
      </xdr:nvSpPr>
      <xdr:spPr>
        <a:xfrm>
          <a:off x="13236584" y="1014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 xmlns:a16="http://schemas.microsoft.com/office/drawing/2014/main" id="{512C0E00-6A54-4B28-9DC0-E931E53E01E2}"/>
            </a:ext>
          </a:extLst>
        </xdr:cNvPr>
        <xdr:cNvSpPr txBox="1"/>
      </xdr:nvSpPr>
      <xdr:spPr>
        <a:xfrm>
          <a:off x="12487284"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 xmlns:a16="http://schemas.microsoft.com/office/drawing/2014/main" id="{CEEF51DC-4ACB-437A-AFD1-17E854C2E3DC}"/>
            </a:ext>
          </a:extLst>
        </xdr:cNvPr>
        <xdr:cNvSpPr txBox="1"/>
      </xdr:nvSpPr>
      <xdr:spPr>
        <a:xfrm>
          <a:off x="11720204"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 xmlns:a16="http://schemas.microsoft.com/office/drawing/2014/main" id="{68408E4D-CCF8-464D-A941-ABAB80D1A1D2}"/>
            </a:ext>
          </a:extLst>
        </xdr:cNvPr>
        <xdr:cNvSpPr txBox="1"/>
      </xdr:nvSpPr>
      <xdr:spPr>
        <a:xfrm>
          <a:off x="10935344" y="9775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70593</xdr:rowOff>
    </xdr:from>
    <xdr:ext cx="405111" cy="259045"/>
    <xdr:sp macro="" textlink="">
      <xdr:nvSpPr>
        <xdr:cNvPr id="562" name="n_1mainValue【学校施設】&#10;有形固定資産減価償却率">
          <a:extLst>
            <a:ext uri="{FF2B5EF4-FFF2-40B4-BE49-F238E27FC236}">
              <a16:creationId xmlns="" xmlns:a16="http://schemas.microsoft.com/office/drawing/2014/main" id="{799ADA6B-6A99-4157-8492-6EF55D40DA12}"/>
            </a:ext>
          </a:extLst>
        </xdr:cNvPr>
        <xdr:cNvSpPr txBox="1"/>
      </xdr:nvSpPr>
      <xdr:spPr>
        <a:xfrm>
          <a:off x="13236584" y="981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63" name="n_2mainValue【学校施設】&#10;有形固定資産減価償却率">
          <a:extLst>
            <a:ext uri="{FF2B5EF4-FFF2-40B4-BE49-F238E27FC236}">
              <a16:creationId xmlns="" xmlns:a16="http://schemas.microsoft.com/office/drawing/2014/main" id="{57CD5375-B317-451C-BBCD-158E2690C4DD}"/>
            </a:ext>
          </a:extLst>
        </xdr:cNvPr>
        <xdr:cNvSpPr txBox="1"/>
      </xdr:nvSpPr>
      <xdr:spPr>
        <a:xfrm>
          <a:off x="1248728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4" name="n_3mainValue【学校施設】&#10;有形固定資産減価償却率">
          <a:extLst>
            <a:ext uri="{FF2B5EF4-FFF2-40B4-BE49-F238E27FC236}">
              <a16:creationId xmlns="" xmlns:a16="http://schemas.microsoft.com/office/drawing/2014/main" id="{2956AAC0-0A93-4602-A939-7265990515A8}"/>
            </a:ext>
          </a:extLst>
        </xdr:cNvPr>
        <xdr:cNvSpPr txBox="1"/>
      </xdr:nvSpPr>
      <xdr:spPr>
        <a:xfrm>
          <a:off x="11720204" y="977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5" name="n_4mainValue【学校施設】&#10;有形固定資産減価償却率">
          <a:extLst>
            <a:ext uri="{FF2B5EF4-FFF2-40B4-BE49-F238E27FC236}">
              <a16:creationId xmlns="" xmlns:a16="http://schemas.microsoft.com/office/drawing/2014/main" id="{83C0C67C-E1D9-4672-9AF5-4A8079B5691D}"/>
            </a:ext>
          </a:extLst>
        </xdr:cNvPr>
        <xdr:cNvSpPr txBox="1"/>
      </xdr:nvSpPr>
      <xdr:spPr>
        <a:xfrm>
          <a:off x="109353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 xmlns:a16="http://schemas.microsoft.com/office/drawing/2014/main" id="{9CAD6F47-5BD3-466D-BF2A-24F10C432DAD}"/>
            </a:ext>
          </a:extLst>
        </xdr:cNvPr>
        <xdr:cNvSpPr/>
      </xdr:nvSpPr>
      <xdr:spPr>
        <a:xfrm>
          <a:off x="15849600" y="77089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 xmlns:a16="http://schemas.microsoft.com/office/drawing/2014/main" id="{7302DF2B-8438-4928-9308-AC6A6414594D}"/>
            </a:ext>
          </a:extLst>
        </xdr:cNvPr>
        <xdr:cNvSpPr/>
      </xdr:nvSpPr>
      <xdr:spPr>
        <a:xfrm>
          <a:off x="159740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 xmlns:a16="http://schemas.microsoft.com/office/drawing/2014/main" id="{600BFD48-33D8-45E3-80A3-38BCBBE2124B}"/>
            </a:ext>
          </a:extLst>
        </xdr:cNvPr>
        <xdr:cNvSpPr/>
      </xdr:nvSpPr>
      <xdr:spPr>
        <a:xfrm>
          <a:off x="159740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 xmlns:a16="http://schemas.microsoft.com/office/drawing/2014/main" id="{56EF4259-54A3-449A-880F-1A2294424BF3}"/>
            </a:ext>
          </a:extLst>
        </xdr:cNvPr>
        <xdr:cNvSpPr/>
      </xdr:nvSpPr>
      <xdr:spPr>
        <a:xfrm>
          <a:off x="168402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 xmlns:a16="http://schemas.microsoft.com/office/drawing/2014/main" id="{3F2A60E7-67D4-47F8-9A7D-3C46326C6A60}"/>
            </a:ext>
          </a:extLst>
        </xdr:cNvPr>
        <xdr:cNvSpPr/>
      </xdr:nvSpPr>
      <xdr:spPr>
        <a:xfrm>
          <a:off x="168402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 xmlns:a16="http://schemas.microsoft.com/office/drawing/2014/main" id="{0D1D8FA0-5CA2-42E5-A6F2-754C836D6FD0}"/>
            </a:ext>
          </a:extLst>
        </xdr:cNvPr>
        <xdr:cNvSpPr/>
      </xdr:nvSpPr>
      <xdr:spPr>
        <a:xfrm>
          <a:off x="178308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 xmlns:a16="http://schemas.microsoft.com/office/drawing/2014/main" id="{E216A91C-D863-405D-9DD5-D8030B11D6F2}"/>
            </a:ext>
          </a:extLst>
        </xdr:cNvPr>
        <xdr:cNvSpPr/>
      </xdr:nvSpPr>
      <xdr:spPr>
        <a:xfrm>
          <a:off x="178308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 xmlns:a16="http://schemas.microsoft.com/office/drawing/2014/main" id="{5F17C24C-46DA-4AB0-B954-595DCCD6FD0B}"/>
            </a:ext>
          </a:extLst>
        </xdr:cNvPr>
        <xdr:cNvSpPr/>
      </xdr:nvSpPr>
      <xdr:spPr>
        <a:xfrm>
          <a:off x="15849600" y="88099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 xmlns:a16="http://schemas.microsoft.com/office/drawing/2014/main" id="{7E248159-7B10-4F88-9C9B-8770A4340CBA}"/>
            </a:ext>
          </a:extLst>
        </xdr:cNvPr>
        <xdr:cNvSpPr txBox="1"/>
      </xdr:nvSpPr>
      <xdr:spPr>
        <a:xfrm>
          <a:off x="158369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 xmlns:a16="http://schemas.microsoft.com/office/drawing/2014/main" id="{004E5511-94C4-440D-AEF5-63D8B5582474}"/>
            </a:ext>
          </a:extLst>
        </xdr:cNvPr>
        <xdr:cNvCxnSpPr/>
      </xdr:nvCxnSpPr>
      <xdr:spPr>
        <a:xfrm>
          <a:off x="15849600" y="11010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 xmlns:a16="http://schemas.microsoft.com/office/drawing/2014/main" id="{C5AF82B5-D0D9-49C6-B5A2-DA2D506FFBEB}"/>
            </a:ext>
          </a:extLst>
        </xdr:cNvPr>
        <xdr:cNvCxnSpPr/>
      </xdr:nvCxnSpPr>
      <xdr:spPr>
        <a:xfrm>
          <a:off x="15849600" y="10642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 xmlns:a16="http://schemas.microsoft.com/office/drawing/2014/main" id="{B20F0FD7-7D3E-44AC-8C23-43F864AA30EB}"/>
            </a:ext>
          </a:extLst>
        </xdr:cNvPr>
        <xdr:cNvSpPr txBox="1"/>
      </xdr:nvSpPr>
      <xdr:spPr>
        <a:xfrm>
          <a:off x="15459891" y="10507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 xmlns:a16="http://schemas.microsoft.com/office/drawing/2014/main" id="{81286714-A339-414F-87B4-9DFA1022525E}"/>
            </a:ext>
          </a:extLst>
        </xdr:cNvPr>
        <xdr:cNvCxnSpPr/>
      </xdr:nvCxnSpPr>
      <xdr:spPr>
        <a:xfrm>
          <a:off x="15849600" y="102743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 xmlns:a16="http://schemas.microsoft.com/office/drawing/2014/main" id="{52CA69B8-0F7A-4075-845C-1B021AF2EF33}"/>
            </a:ext>
          </a:extLst>
        </xdr:cNvPr>
        <xdr:cNvSpPr txBox="1"/>
      </xdr:nvSpPr>
      <xdr:spPr>
        <a:xfrm>
          <a:off x="15459891" y="10139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 xmlns:a16="http://schemas.microsoft.com/office/drawing/2014/main" id="{0A64DB87-7EB2-4177-9E39-6C2AB9E1AC00}"/>
            </a:ext>
          </a:extLst>
        </xdr:cNvPr>
        <xdr:cNvCxnSpPr/>
      </xdr:nvCxnSpPr>
      <xdr:spPr>
        <a:xfrm>
          <a:off x="15849600" y="99060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 xmlns:a16="http://schemas.microsoft.com/office/drawing/2014/main" id="{38DEF757-8E87-479A-8175-60C243047259}"/>
            </a:ext>
          </a:extLst>
        </xdr:cNvPr>
        <xdr:cNvSpPr txBox="1"/>
      </xdr:nvSpPr>
      <xdr:spPr>
        <a:xfrm>
          <a:off x="15459891" y="9771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 xmlns:a16="http://schemas.microsoft.com/office/drawing/2014/main" id="{20FDC700-3BC0-44C1-A0C2-5AB225020A60}"/>
            </a:ext>
          </a:extLst>
        </xdr:cNvPr>
        <xdr:cNvCxnSpPr/>
      </xdr:nvCxnSpPr>
      <xdr:spPr>
        <a:xfrm>
          <a:off x="15849600" y="95465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 xmlns:a16="http://schemas.microsoft.com/office/drawing/2014/main" id="{14B968B1-6056-431A-9471-18825A36A2CD}"/>
            </a:ext>
          </a:extLst>
        </xdr:cNvPr>
        <xdr:cNvSpPr txBox="1"/>
      </xdr:nvSpPr>
      <xdr:spPr>
        <a:xfrm>
          <a:off x="15459891" y="9406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 xmlns:a16="http://schemas.microsoft.com/office/drawing/2014/main" id="{41F6F28F-6F9A-4711-8F43-B1CB466C9E1E}"/>
            </a:ext>
          </a:extLst>
        </xdr:cNvPr>
        <xdr:cNvCxnSpPr/>
      </xdr:nvCxnSpPr>
      <xdr:spPr>
        <a:xfrm>
          <a:off x="15849600" y="91782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 xmlns:a16="http://schemas.microsoft.com/office/drawing/2014/main" id="{ABE699AA-6E5E-4FC9-A134-7237437C102D}"/>
            </a:ext>
          </a:extLst>
        </xdr:cNvPr>
        <xdr:cNvSpPr txBox="1"/>
      </xdr:nvSpPr>
      <xdr:spPr>
        <a:xfrm>
          <a:off x="15459891" y="9038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 xmlns:a16="http://schemas.microsoft.com/office/drawing/2014/main" id="{E8F3DF12-48C9-47E5-BAE3-0150C1450A4F}"/>
            </a:ext>
          </a:extLst>
        </xdr:cNvPr>
        <xdr:cNvCxnSpPr/>
      </xdr:nvCxnSpPr>
      <xdr:spPr>
        <a:xfrm>
          <a:off x="15849600" y="8809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 xmlns:a16="http://schemas.microsoft.com/office/drawing/2014/main" id="{AA43F3E2-6E6A-4557-917A-37FB165FBEC7}"/>
            </a:ext>
          </a:extLst>
        </xdr:cNvPr>
        <xdr:cNvSpPr txBox="1"/>
      </xdr:nvSpPr>
      <xdr:spPr>
        <a:xfrm>
          <a:off x="15394501" y="8670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 xmlns:a16="http://schemas.microsoft.com/office/drawing/2014/main" id="{AF4193D8-2F30-4236-9AE4-694E429A94FA}"/>
            </a:ext>
          </a:extLst>
        </xdr:cNvPr>
        <xdr:cNvSpPr/>
      </xdr:nvSpPr>
      <xdr:spPr>
        <a:xfrm>
          <a:off x="15849600" y="88099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 xmlns:a16="http://schemas.microsoft.com/office/drawing/2014/main" id="{B1E1E26D-25C7-47A5-8F83-2070D99BDD50}"/>
            </a:ext>
          </a:extLst>
        </xdr:cNvPr>
        <xdr:cNvCxnSpPr/>
      </xdr:nvCxnSpPr>
      <xdr:spPr>
        <a:xfrm flipV="1">
          <a:off x="19217004" y="9348914"/>
          <a:ext cx="0" cy="112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 xmlns:a16="http://schemas.microsoft.com/office/drawing/2014/main" id="{478BA937-67BF-4E79-8043-E8CD11278920}"/>
            </a:ext>
          </a:extLst>
        </xdr:cNvPr>
        <xdr:cNvSpPr txBox="1"/>
      </xdr:nvSpPr>
      <xdr:spPr>
        <a:xfrm>
          <a:off x="1925574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 xmlns:a16="http://schemas.microsoft.com/office/drawing/2014/main" id="{545BBB4D-7AA7-4866-A322-F6592356AB71}"/>
            </a:ext>
          </a:extLst>
        </xdr:cNvPr>
        <xdr:cNvCxnSpPr/>
      </xdr:nvCxnSpPr>
      <xdr:spPr>
        <a:xfrm>
          <a:off x="19149060" y="1047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 xmlns:a16="http://schemas.microsoft.com/office/drawing/2014/main" id="{EE12B091-0838-4BCA-B279-CE69AB1C1812}"/>
            </a:ext>
          </a:extLst>
        </xdr:cNvPr>
        <xdr:cNvSpPr txBox="1"/>
      </xdr:nvSpPr>
      <xdr:spPr>
        <a:xfrm>
          <a:off x="19255740" y="91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 xmlns:a16="http://schemas.microsoft.com/office/drawing/2014/main" id="{27835AC3-98BB-4F94-8666-E78EFBDBD283}"/>
            </a:ext>
          </a:extLst>
        </xdr:cNvPr>
        <xdr:cNvCxnSpPr/>
      </xdr:nvCxnSpPr>
      <xdr:spPr>
        <a:xfrm>
          <a:off x="19149060" y="9348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a:extLst>
            <a:ext uri="{FF2B5EF4-FFF2-40B4-BE49-F238E27FC236}">
              <a16:creationId xmlns="" xmlns:a16="http://schemas.microsoft.com/office/drawing/2014/main" id="{3B72427A-AB84-4E59-8A13-8B92DB090B8D}"/>
            </a:ext>
          </a:extLst>
        </xdr:cNvPr>
        <xdr:cNvSpPr txBox="1"/>
      </xdr:nvSpPr>
      <xdr:spPr>
        <a:xfrm>
          <a:off x="19255740" y="10125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 xmlns:a16="http://schemas.microsoft.com/office/drawing/2014/main" id="{B829FBB8-DC0C-44BA-97C3-8F061285150F}"/>
            </a:ext>
          </a:extLst>
        </xdr:cNvPr>
        <xdr:cNvSpPr/>
      </xdr:nvSpPr>
      <xdr:spPr>
        <a:xfrm>
          <a:off x="19161760" y="10149269"/>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 xmlns:a16="http://schemas.microsoft.com/office/drawing/2014/main" id="{35192C47-3825-4B38-9221-BDEF3A2EFF8C}"/>
            </a:ext>
          </a:extLst>
        </xdr:cNvPr>
        <xdr:cNvSpPr/>
      </xdr:nvSpPr>
      <xdr:spPr>
        <a:xfrm>
          <a:off x="18450560" y="10160254"/>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 xmlns:a16="http://schemas.microsoft.com/office/drawing/2014/main" id="{DBB41494-8694-4DAC-925D-BA05E59B9891}"/>
            </a:ext>
          </a:extLst>
        </xdr:cNvPr>
        <xdr:cNvSpPr/>
      </xdr:nvSpPr>
      <xdr:spPr>
        <a:xfrm>
          <a:off x="17665700" y="10180447"/>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 xmlns:a16="http://schemas.microsoft.com/office/drawing/2014/main" id="{94F524CB-2072-4CA0-BB66-0AD45D01D754}"/>
            </a:ext>
          </a:extLst>
        </xdr:cNvPr>
        <xdr:cNvSpPr/>
      </xdr:nvSpPr>
      <xdr:spPr>
        <a:xfrm>
          <a:off x="16906240" y="101589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 xmlns:a16="http://schemas.microsoft.com/office/drawing/2014/main" id="{3493EABE-3505-4618-8A1A-D1D26B1C9E8D}"/>
            </a:ext>
          </a:extLst>
        </xdr:cNvPr>
        <xdr:cNvSpPr/>
      </xdr:nvSpPr>
      <xdr:spPr>
        <a:xfrm>
          <a:off x="16139160" y="10163683"/>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1A1EF3A1-B5CD-422C-8B63-959FB1DA8C4A}"/>
            </a:ext>
          </a:extLst>
        </xdr:cNvPr>
        <xdr:cNvSpPr txBox="1"/>
      </xdr:nvSpPr>
      <xdr:spPr>
        <a:xfrm>
          <a:off x="190525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905C58A1-4DAF-42D9-8598-51B1906ED92D}"/>
            </a:ext>
          </a:extLst>
        </xdr:cNvPr>
        <xdr:cNvSpPr txBox="1"/>
      </xdr:nvSpPr>
      <xdr:spPr>
        <a:xfrm>
          <a:off x="183286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01A93186-FA19-4CF8-9FD5-CC15A3A10584}"/>
            </a:ext>
          </a:extLst>
        </xdr:cNvPr>
        <xdr:cNvSpPr txBox="1"/>
      </xdr:nvSpPr>
      <xdr:spPr>
        <a:xfrm>
          <a:off x="17548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39E05162-359A-44FD-ABAB-F7DCA947622E}"/>
            </a:ext>
          </a:extLst>
        </xdr:cNvPr>
        <xdr:cNvSpPr txBox="1"/>
      </xdr:nvSpPr>
      <xdr:spPr>
        <a:xfrm>
          <a:off x="167894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68DA443E-4E16-4CF8-B37D-47804A7094A1}"/>
            </a:ext>
          </a:extLst>
        </xdr:cNvPr>
        <xdr:cNvSpPr txBox="1"/>
      </xdr:nvSpPr>
      <xdr:spPr>
        <a:xfrm>
          <a:off x="160172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160274</xdr:rowOff>
    </xdr:from>
    <xdr:to>
      <xdr:col>116</xdr:col>
      <xdr:colOff>114300</xdr:colOff>
      <xdr:row>59</xdr:row>
      <xdr:rowOff>90424</xdr:rowOff>
    </xdr:to>
    <xdr:sp macro="" textlink="">
      <xdr:nvSpPr>
        <xdr:cNvPr id="605" name="楕円 604">
          <a:extLst>
            <a:ext uri="{FF2B5EF4-FFF2-40B4-BE49-F238E27FC236}">
              <a16:creationId xmlns="" xmlns:a16="http://schemas.microsoft.com/office/drawing/2014/main" id="{400ABCBC-60A2-4EA6-B73F-0B0D5EFD9920}"/>
            </a:ext>
          </a:extLst>
        </xdr:cNvPr>
        <xdr:cNvSpPr/>
      </xdr:nvSpPr>
      <xdr:spPr>
        <a:xfrm>
          <a:off x="19161760" y="9734804"/>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11701</xdr:rowOff>
    </xdr:from>
    <xdr:ext cx="469744" cy="259045"/>
    <xdr:sp macro="" textlink="">
      <xdr:nvSpPr>
        <xdr:cNvPr id="606" name="【学校施設】&#10;一人当たり面積該当値テキスト">
          <a:extLst>
            <a:ext uri="{FF2B5EF4-FFF2-40B4-BE49-F238E27FC236}">
              <a16:creationId xmlns="" xmlns:a16="http://schemas.microsoft.com/office/drawing/2014/main" id="{7879F6D9-2644-4E33-9AEC-60B5BA161A78}"/>
            </a:ext>
          </a:extLst>
        </xdr:cNvPr>
        <xdr:cNvSpPr txBox="1"/>
      </xdr:nvSpPr>
      <xdr:spPr>
        <a:xfrm>
          <a:off x="19255740" y="95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5017</xdr:rowOff>
    </xdr:from>
    <xdr:to>
      <xdr:col>112</xdr:col>
      <xdr:colOff>38100</xdr:colOff>
      <xdr:row>59</xdr:row>
      <xdr:rowOff>106617</xdr:rowOff>
    </xdr:to>
    <xdr:sp macro="" textlink="">
      <xdr:nvSpPr>
        <xdr:cNvPr id="607" name="楕円 606">
          <a:extLst>
            <a:ext uri="{FF2B5EF4-FFF2-40B4-BE49-F238E27FC236}">
              <a16:creationId xmlns="" xmlns:a16="http://schemas.microsoft.com/office/drawing/2014/main" id="{62E2F5CC-779C-4579-8274-9DC682D4B648}"/>
            </a:ext>
          </a:extLst>
        </xdr:cNvPr>
        <xdr:cNvSpPr/>
      </xdr:nvSpPr>
      <xdr:spPr>
        <a:xfrm>
          <a:off x="18450560" y="9744647"/>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39624</xdr:rowOff>
    </xdr:from>
    <xdr:to>
      <xdr:col>116</xdr:col>
      <xdr:colOff>63500</xdr:colOff>
      <xdr:row>59</xdr:row>
      <xdr:rowOff>55817</xdr:rowOff>
    </xdr:to>
    <xdr:cxnSp macro="">
      <xdr:nvCxnSpPr>
        <xdr:cNvPr id="608" name="直線コネクタ 607">
          <a:extLst>
            <a:ext uri="{FF2B5EF4-FFF2-40B4-BE49-F238E27FC236}">
              <a16:creationId xmlns="" xmlns:a16="http://schemas.microsoft.com/office/drawing/2014/main" id="{9C133CE7-1DF7-4984-B4C7-36794CDE7609}"/>
            </a:ext>
          </a:extLst>
        </xdr:cNvPr>
        <xdr:cNvCxnSpPr/>
      </xdr:nvCxnSpPr>
      <xdr:spPr>
        <a:xfrm flipV="1">
          <a:off x="18493740" y="9780524"/>
          <a:ext cx="7239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110934</xdr:rowOff>
    </xdr:from>
    <xdr:to>
      <xdr:col>107</xdr:col>
      <xdr:colOff>101600</xdr:colOff>
      <xdr:row>62</xdr:row>
      <xdr:rowOff>41084</xdr:rowOff>
    </xdr:to>
    <xdr:sp macro="" textlink="">
      <xdr:nvSpPr>
        <xdr:cNvPr id="609" name="楕円 608">
          <a:extLst>
            <a:ext uri="{FF2B5EF4-FFF2-40B4-BE49-F238E27FC236}">
              <a16:creationId xmlns="" xmlns:a16="http://schemas.microsoft.com/office/drawing/2014/main" id="{BFA5D9D0-402F-4036-B2EC-D926FD46D0F8}"/>
            </a:ext>
          </a:extLst>
        </xdr:cNvPr>
        <xdr:cNvSpPr/>
      </xdr:nvSpPr>
      <xdr:spPr>
        <a:xfrm>
          <a:off x="17665700" y="10182034"/>
          <a:ext cx="1041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55817</xdr:rowOff>
    </xdr:from>
    <xdr:to>
      <xdr:col>111</xdr:col>
      <xdr:colOff>177800</xdr:colOff>
      <xdr:row>61</xdr:row>
      <xdr:rowOff>161734</xdr:rowOff>
    </xdr:to>
    <xdr:cxnSp macro="">
      <xdr:nvCxnSpPr>
        <xdr:cNvPr id="610" name="直線コネクタ 609">
          <a:extLst>
            <a:ext uri="{FF2B5EF4-FFF2-40B4-BE49-F238E27FC236}">
              <a16:creationId xmlns="" xmlns:a16="http://schemas.microsoft.com/office/drawing/2014/main" id="{644BF695-FDE4-42C1-B213-05A9B5411FCE}"/>
            </a:ext>
          </a:extLst>
        </xdr:cNvPr>
        <xdr:cNvCxnSpPr/>
      </xdr:nvCxnSpPr>
      <xdr:spPr>
        <a:xfrm flipV="1">
          <a:off x="17713960" y="9794177"/>
          <a:ext cx="779780" cy="43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11" name="楕円 610">
          <a:extLst>
            <a:ext uri="{FF2B5EF4-FFF2-40B4-BE49-F238E27FC236}">
              <a16:creationId xmlns="" xmlns:a16="http://schemas.microsoft.com/office/drawing/2014/main" id="{7AA00D92-E4CF-4832-9577-5FA3050D1A97}"/>
            </a:ext>
          </a:extLst>
        </xdr:cNvPr>
        <xdr:cNvSpPr/>
      </xdr:nvSpPr>
      <xdr:spPr>
        <a:xfrm>
          <a:off x="16906240" y="10187178"/>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161734</xdr:rowOff>
    </xdr:from>
    <xdr:to>
      <xdr:col>107</xdr:col>
      <xdr:colOff>50800</xdr:colOff>
      <xdr:row>61</xdr:row>
      <xdr:rowOff>166878</xdr:rowOff>
    </xdr:to>
    <xdr:cxnSp macro="">
      <xdr:nvCxnSpPr>
        <xdr:cNvPr id="612" name="直線コネクタ 611">
          <a:extLst>
            <a:ext uri="{FF2B5EF4-FFF2-40B4-BE49-F238E27FC236}">
              <a16:creationId xmlns="" xmlns:a16="http://schemas.microsoft.com/office/drawing/2014/main" id="{6EC9DD25-1696-4E95-8424-FA475CA24D55}"/>
            </a:ext>
          </a:extLst>
        </xdr:cNvPr>
        <xdr:cNvCxnSpPr/>
      </xdr:nvCxnSpPr>
      <xdr:spPr>
        <a:xfrm flipV="1">
          <a:off x="16954500" y="10231564"/>
          <a:ext cx="75946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13" name="楕円 612">
          <a:extLst>
            <a:ext uri="{FF2B5EF4-FFF2-40B4-BE49-F238E27FC236}">
              <a16:creationId xmlns="" xmlns:a16="http://schemas.microsoft.com/office/drawing/2014/main" id="{2A182B50-E265-48AD-A626-A2655DE6F5F3}"/>
            </a:ext>
          </a:extLst>
        </xdr:cNvPr>
        <xdr:cNvSpPr/>
      </xdr:nvSpPr>
      <xdr:spPr>
        <a:xfrm>
          <a:off x="16139160" y="1019467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4191</xdr:rowOff>
    </xdr:to>
    <xdr:cxnSp macro="">
      <xdr:nvCxnSpPr>
        <xdr:cNvPr id="614" name="直線コネクタ 613">
          <a:extLst>
            <a:ext uri="{FF2B5EF4-FFF2-40B4-BE49-F238E27FC236}">
              <a16:creationId xmlns="" xmlns:a16="http://schemas.microsoft.com/office/drawing/2014/main" id="{8C042F44-8088-4518-B682-7511A80853A5}"/>
            </a:ext>
          </a:extLst>
        </xdr:cNvPr>
        <xdr:cNvCxnSpPr/>
      </xdr:nvCxnSpPr>
      <xdr:spPr>
        <a:xfrm flipV="1">
          <a:off x="16182340" y="10235438"/>
          <a:ext cx="77216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 xmlns:a16="http://schemas.microsoft.com/office/drawing/2014/main" id="{3152EE3A-52FD-4E83-AEB3-76F5B574585E}"/>
            </a:ext>
          </a:extLst>
        </xdr:cNvPr>
        <xdr:cNvSpPr txBox="1"/>
      </xdr:nvSpPr>
      <xdr:spPr>
        <a:xfrm>
          <a:off x="18280457" y="10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 xmlns:a16="http://schemas.microsoft.com/office/drawing/2014/main" id="{5BE4978A-9A65-42F8-8702-DE064376CF1F}"/>
            </a:ext>
          </a:extLst>
        </xdr:cNvPr>
        <xdr:cNvSpPr txBox="1"/>
      </xdr:nvSpPr>
      <xdr:spPr>
        <a:xfrm>
          <a:off x="17505757" y="995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 xmlns:a16="http://schemas.microsoft.com/office/drawing/2014/main" id="{5D4D8614-0FCD-45E4-AC7C-C330B8F277A9}"/>
            </a:ext>
          </a:extLst>
        </xdr:cNvPr>
        <xdr:cNvSpPr txBox="1"/>
      </xdr:nvSpPr>
      <xdr:spPr>
        <a:xfrm>
          <a:off x="16746297" y="9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 xmlns:a16="http://schemas.microsoft.com/office/drawing/2014/main" id="{99FADA8B-50C0-42B3-882A-7333A5F5909C}"/>
            </a:ext>
          </a:extLst>
        </xdr:cNvPr>
        <xdr:cNvSpPr txBox="1"/>
      </xdr:nvSpPr>
      <xdr:spPr>
        <a:xfrm>
          <a:off x="15985567"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123144</xdr:rowOff>
    </xdr:from>
    <xdr:ext cx="469744" cy="259045"/>
    <xdr:sp macro="" textlink="">
      <xdr:nvSpPr>
        <xdr:cNvPr id="619" name="n_1mainValue【学校施設】&#10;一人当たり面積">
          <a:extLst>
            <a:ext uri="{FF2B5EF4-FFF2-40B4-BE49-F238E27FC236}">
              <a16:creationId xmlns="" xmlns:a16="http://schemas.microsoft.com/office/drawing/2014/main" id="{2B2AF0E2-442B-4C07-BD45-B7C125920944}"/>
            </a:ext>
          </a:extLst>
        </xdr:cNvPr>
        <xdr:cNvSpPr txBox="1"/>
      </xdr:nvSpPr>
      <xdr:spPr>
        <a:xfrm>
          <a:off x="18280457" y="95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32211</xdr:rowOff>
    </xdr:from>
    <xdr:ext cx="469744" cy="259045"/>
    <xdr:sp macro="" textlink="">
      <xdr:nvSpPr>
        <xdr:cNvPr id="620" name="n_2mainValue【学校施設】&#10;一人当たり面積">
          <a:extLst>
            <a:ext uri="{FF2B5EF4-FFF2-40B4-BE49-F238E27FC236}">
              <a16:creationId xmlns="" xmlns:a16="http://schemas.microsoft.com/office/drawing/2014/main" id="{74876934-B121-404A-84ED-22CD34A2816A}"/>
            </a:ext>
          </a:extLst>
        </xdr:cNvPr>
        <xdr:cNvSpPr txBox="1"/>
      </xdr:nvSpPr>
      <xdr:spPr>
        <a:xfrm>
          <a:off x="17505757" y="1026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621" name="n_3mainValue【学校施設】&#10;一人当たり面積">
          <a:extLst>
            <a:ext uri="{FF2B5EF4-FFF2-40B4-BE49-F238E27FC236}">
              <a16:creationId xmlns="" xmlns:a16="http://schemas.microsoft.com/office/drawing/2014/main" id="{34842A8F-9ABA-4A81-8B92-012BC1203369}"/>
            </a:ext>
          </a:extLst>
        </xdr:cNvPr>
        <xdr:cNvSpPr txBox="1"/>
      </xdr:nvSpPr>
      <xdr:spPr>
        <a:xfrm>
          <a:off x="16746297" y="102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622" name="n_4mainValue【学校施設】&#10;一人当たり面積">
          <a:extLst>
            <a:ext uri="{FF2B5EF4-FFF2-40B4-BE49-F238E27FC236}">
              <a16:creationId xmlns="" xmlns:a16="http://schemas.microsoft.com/office/drawing/2014/main" id="{7CE83034-1C8D-4741-B0D1-6C86098A00D5}"/>
            </a:ext>
          </a:extLst>
        </xdr:cNvPr>
        <xdr:cNvSpPr txBox="1"/>
      </xdr:nvSpPr>
      <xdr:spPr>
        <a:xfrm>
          <a:off x="15985567" y="102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 xmlns:a16="http://schemas.microsoft.com/office/drawing/2014/main" id="{3D9D284D-4C11-40C4-A797-EA372E651535}"/>
            </a:ext>
          </a:extLst>
        </xdr:cNvPr>
        <xdr:cNvSpPr/>
      </xdr:nvSpPr>
      <xdr:spPr>
        <a:xfrm>
          <a:off x="10797540" y="113792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 xmlns:a16="http://schemas.microsoft.com/office/drawing/2014/main" id="{06964A2F-161B-4FEA-81D1-695DF522D8AA}"/>
            </a:ext>
          </a:extLst>
        </xdr:cNvPr>
        <xdr:cNvSpPr/>
      </xdr:nvSpPr>
      <xdr:spPr>
        <a:xfrm>
          <a:off x="108966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 xmlns:a16="http://schemas.microsoft.com/office/drawing/2014/main" id="{B0D01D8F-B62C-4260-BA0B-F9A9D8EADEB1}"/>
            </a:ext>
          </a:extLst>
        </xdr:cNvPr>
        <xdr:cNvSpPr/>
      </xdr:nvSpPr>
      <xdr:spPr>
        <a:xfrm>
          <a:off x="108966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 xmlns:a16="http://schemas.microsoft.com/office/drawing/2014/main" id="{B1C55B31-2C50-415D-AB73-7F69ECA478F7}"/>
            </a:ext>
          </a:extLst>
        </xdr:cNvPr>
        <xdr:cNvSpPr/>
      </xdr:nvSpPr>
      <xdr:spPr>
        <a:xfrm>
          <a:off x="117881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 xmlns:a16="http://schemas.microsoft.com/office/drawing/2014/main" id="{01F4F2F1-F285-4E2C-AB96-F3233D084FC0}"/>
            </a:ext>
          </a:extLst>
        </xdr:cNvPr>
        <xdr:cNvSpPr/>
      </xdr:nvSpPr>
      <xdr:spPr>
        <a:xfrm>
          <a:off x="117881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 xmlns:a16="http://schemas.microsoft.com/office/drawing/2014/main" id="{7675C0B6-D14C-42FF-A501-5D75D646030D}"/>
            </a:ext>
          </a:extLst>
        </xdr:cNvPr>
        <xdr:cNvSpPr/>
      </xdr:nvSpPr>
      <xdr:spPr>
        <a:xfrm>
          <a:off x="127787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 xmlns:a16="http://schemas.microsoft.com/office/drawing/2014/main" id="{45729BDA-29C7-4746-B636-5EDB1A5E2618}"/>
            </a:ext>
          </a:extLst>
        </xdr:cNvPr>
        <xdr:cNvSpPr/>
      </xdr:nvSpPr>
      <xdr:spPr>
        <a:xfrm>
          <a:off x="127787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 xmlns:a16="http://schemas.microsoft.com/office/drawing/2014/main" id="{607DB01D-9440-4040-A854-61A8B08C944E}"/>
            </a:ext>
          </a:extLst>
        </xdr:cNvPr>
        <xdr:cNvSpPr/>
      </xdr:nvSpPr>
      <xdr:spPr>
        <a:xfrm>
          <a:off x="10797540" y="124802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 xmlns:a16="http://schemas.microsoft.com/office/drawing/2014/main" id="{342B540A-5AB5-4D33-B080-4C04DE75A05D}"/>
            </a:ext>
          </a:extLst>
        </xdr:cNvPr>
        <xdr:cNvSpPr txBox="1"/>
      </xdr:nvSpPr>
      <xdr:spPr>
        <a:xfrm>
          <a:off x="1075944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 xmlns:a16="http://schemas.microsoft.com/office/drawing/2014/main" id="{0A1CD719-6C6A-46B5-9DB8-F707F9DDCC75}"/>
            </a:ext>
          </a:extLst>
        </xdr:cNvPr>
        <xdr:cNvCxnSpPr/>
      </xdr:nvCxnSpPr>
      <xdr:spPr>
        <a:xfrm>
          <a:off x="10797540" y="146812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 xmlns:a16="http://schemas.microsoft.com/office/drawing/2014/main" id="{A3044376-DADA-4069-B5BE-726065E8482F}"/>
            </a:ext>
          </a:extLst>
        </xdr:cNvPr>
        <xdr:cNvSpPr txBox="1"/>
      </xdr:nvSpPr>
      <xdr:spPr>
        <a:xfrm>
          <a:off x="10401481" y="14537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 xmlns:a16="http://schemas.microsoft.com/office/drawing/2014/main" id="{52D51CC5-4A02-4083-B540-77F9E06916F3}"/>
            </a:ext>
          </a:extLst>
        </xdr:cNvPr>
        <xdr:cNvCxnSpPr/>
      </xdr:nvCxnSpPr>
      <xdr:spPr>
        <a:xfrm>
          <a:off x="10797540" y="143129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 xmlns:a16="http://schemas.microsoft.com/office/drawing/2014/main" id="{FCA8C09D-3B41-407F-9745-F29AD6F5B28A}"/>
            </a:ext>
          </a:extLst>
        </xdr:cNvPr>
        <xdr:cNvSpPr txBox="1"/>
      </xdr:nvSpPr>
      <xdr:spPr>
        <a:xfrm>
          <a:off x="10401481" y="14178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 xmlns:a16="http://schemas.microsoft.com/office/drawing/2014/main" id="{9291EC5E-EAA0-4776-A750-BB32D23C5390}"/>
            </a:ext>
          </a:extLst>
        </xdr:cNvPr>
        <xdr:cNvCxnSpPr/>
      </xdr:nvCxnSpPr>
      <xdr:spPr>
        <a:xfrm>
          <a:off x="10797540" y="139446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 xmlns:a16="http://schemas.microsoft.com/office/drawing/2014/main" id="{E9BCC81B-394A-4EB2-8C16-C0CD59406864}"/>
            </a:ext>
          </a:extLst>
        </xdr:cNvPr>
        <xdr:cNvSpPr txBox="1"/>
      </xdr:nvSpPr>
      <xdr:spPr>
        <a:xfrm>
          <a:off x="10442741" y="138099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 xmlns:a16="http://schemas.microsoft.com/office/drawing/2014/main" id="{48E50732-7C2F-43A6-BB57-162F79DDB117}"/>
            </a:ext>
          </a:extLst>
        </xdr:cNvPr>
        <xdr:cNvCxnSpPr/>
      </xdr:nvCxnSpPr>
      <xdr:spPr>
        <a:xfrm>
          <a:off x="10797540" y="135763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 xmlns:a16="http://schemas.microsoft.com/office/drawing/2014/main" id="{CD79A3FD-41CF-40A3-BCDB-511D92FFF1D9}"/>
            </a:ext>
          </a:extLst>
        </xdr:cNvPr>
        <xdr:cNvSpPr txBox="1"/>
      </xdr:nvSpPr>
      <xdr:spPr>
        <a:xfrm>
          <a:off x="10442741" y="134416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 xmlns:a16="http://schemas.microsoft.com/office/drawing/2014/main" id="{01B6F4A6-2BA4-46BC-B125-5F0E65AA4DE9}"/>
            </a:ext>
          </a:extLst>
        </xdr:cNvPr>
        <xdr:cNvCxnSpPr/>
      </xdr:nvCxnSpPr>
      <xdr:spPr>
        <a:xfrm>
          <a:off x="10797540" y="132080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 xmlns:a16="http://schemas.microsoft.com/office/drawing/2014/main" id="{400FE89C-364E-4BEB-B834-782C651F0455}"/>
            </a:ext>
          </a:extLst>
        </xdr:cNvPr>
        <xdr:cNvSpPr txBox="1"/>
      </xdr:nvSpPr>
      <xdr:spPr>
        <a:xfrm>
          <a:off x="10442741" y="13073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 xmlns:a16="http://schemas.microsoft.com/office/drawing/2014/main" id="{05041990-D63F-43E6-AF25-C9843B3A26DB}"/>
            </a:ext>
          </a:extLst>
        </xdr:cNvPr>
        <xdr:cNvCxnSpPr/>
      </xdr:nvCxnSpPr>
      <xdr:spPr>
        <a:xfrm>
          <a:off x="10797540" y="12848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 xmlns:a16="http://schemas.microsoft.com/office/drawing/2014/main" id="{5F354127-F4FC-4EF5-A0EE-3AFE3C1F0594}"/>
            </a:ext>
          </a:extLst>
        </xdr:cNvPr>
        <xdr:cNvSpPr txBox="1"/>
      </xdr:nvSpPr>
      <xdr:spPr>
        <a:xfrm>
          <a:off x="10442741" y="12708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 xmlns:a16="http://schemas.microsoft.com/office/drawing/2014/main" id="{34E27C02-B7A2-4548-AC37-F06EACE9A0AF}"/>
            </a:ext>
          </a:extLst>
        </xdr:cNvPr>
        <xdr:cNvCxnSpPr/>
      </xdr:nvCxnSpPr>
      <xdr:spPr>
        <a:xfrm>
          <a:off x="10797540" y="124802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 xmlns:a16="http://schemas.microsoft.com/office/drawing/2014/main" id="{1AFFEF67-CB32-497E-ADB4-4A6946552BDE}"/>
            </a:ext>
          </a:extLst>
        </xdr:cNvPr>
        <xdr:cNvSpPr txBox="1"/>
      </xdr:nvSpPr>
      <xdr:spPr>
        <a:xfrm>
          <a:off x="10508131" y="123406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 xmlns:a16="http://schemas.microsoft.com/office/drawing/2014/main" id="{FB6A1126-DEBC-4CDD-88BF-9CA4CDBB5C46}"/>
            </a:ext>
          </a:extLst>
        </xdr:cNvPr>
        <xdr:cNvSpPr/>
      </xdr:nvSpPr>
      <xdr:spPr>
        <a:xfrm>
          <a:off x="10797540" y="124802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 xmlns:a16="http://schemas.microsoft.com/office/drawing/2014/main" id="{7E106075-7CDC-4099-A389-144645A96C40}"/>
            </a:ext>
          </a:extLst>
        </xdr:cNvPr>
        <xdr:cNvCxnSpPr/>
      </xdr:nvCxnSpPr>
      <xdr:spPr>
        <a:xfrm flipV="1">
          <a:off x="14157324" y="1281684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 xmlns:a16="http://schemas.microsoft.com/office/drawing/2014/main" id="{3D04362C-45EB-4F8A-82DE-0E3D626D12C2}"/>
            </a:ext>
          </a:extLst>
        </xdr:cNvPr>
        <xdr:cNvSpPr txBox="1"/>
      </xdr:nvSpPr>
      <xdr:spPr>
        <a:xfrm>
          <a:off x="1419606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 xmlns:a16="http://schemas.microsoft.com/office/drawing/2014/main" id="{8F96770C-6675-4889-8194-55CAB7D57D5E}"/>
            </a:ext>
          </a:extLst>
        </xdr:cNvPr>
        <xdr:cNvCxnSpPr/>
      </xdr:nvCxnSpPr>
      <xdr:spPr>
        <a:xfrm>
          <a:off x="14071600" y="14312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 xmlns:a16="http://schemas.microsoft.com/office/drawing/2014/main" id="{D1CAC927-4A86-46C0-930C-0F3610B92479}"/>
            </a:ext>
          </a:extLst>
        </xdr:cNvPr>
        <xdr:cNvSpPr txBox="1"/>
      </xdr:nvSpPr>
      <xdr:spPr>
        <a:xfrm>
          <a:off x="14196060" y="1259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 xmlns:a16="http://schemas.microsoft.com/office/drawing/2014/main" id="{7A2E66D4-B4AB-4EB1-8CC3-0577E38400BB}"/>
            </a:ext>
          </a:extLst>
        </xdr:cNvPr>
        <xdr:cNvCxnSpPr/>
      </xdr:nvCxnSpPr>
      <xdr:spPr>
        <a:xfrm>
          <a:off x="14071600" y="12816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 xmlns:a16="http://schemas.microsoft.com/office/drawing/2014/main" id="{87921843-E834-4185-A920-A8FF4EFDA024}"/>
            </a:ext>
          </a:extLst>
        </xdr:cNvPr>
        <xdr:cNvSpPr txBox="1"/>
      </xdr:nvSpPr>
      <xdr:spPr>
        <a:xfrm>
          <a:off x="14196060" y="13749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 xmlns:a16="http://schemas.microsoft.com/office/drawing/2014/main" id="{66907921-3096-44B4-97FA-BD5D25D16DA4}"/>
            </a:ext>
          </a:extLst>
        </xdr:cNvPr>
        <xdr:cNvSpPr/>
      </xdr:nvSpPr>
      <xdr:spPr>
        <a:xfrm>
          <a:off x="14109700" y="13773784"/>
          <a:ext cx="914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 xmlns:a16="http://schemas.microsoft.com/office/drawing/2014/main" id="{E31F2065-E523-459D-BD76-4B1702372CAA}"/>
            </a:ext>
          </a:extLst>
        </xdr:cNvPr>
        <xdr:cNvSpPr/>
      </xdr:nvSpPr>
      <xdr:spPr>
        <a:xfrm>
          <a:off x="13373100" y="1362773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 xmlns:a16="http://schemas.microsoft.com/office/drawing/2014/main" id="{2252C2EC-281B-4107-B1F8-DA421E5A3C9C}"/>
            </a:ext>
          </a:extLst>
        </xdr:cNvPr>
        <xdr:cNvSpPr/>
      </xdr:nvSpPr>
      <xdr:spPr>
        <a:xfrm>
          <a:off x="12613640" y="136048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 xmlns:a16="http://schemas.microsoft.com/office/drawing/2014/main" id="{5C6E556B-FEB6-4C41-8C46-39FF1684C809}"/>
            </a:ext>
          </a:extLst>
        </xdr:cNvPr>
        <xdr:cNvSpPr/>
      </xdr:nvSpPr>
      <xdr:spPr>
        <a:xfrm>
          <a:off x="11846560" y="13564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 xmlns:a16="http://schemas.microsoft.com/office/drawing/2014/main" id="{54B8B4CA-3D15-4D12-9661-B02444239FF6}"/>
            </a:ext>
          </a:extLst>
        </xdr:cNvPr>
        <xdr:cNvSpPr/>
      </xdr:nvSpPr>
      <xdr:spPr>
        <a:xfrm>
          <a:off x="11061700" y="138709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459FADAD-4584-4665-B39C-0E021B739E84}"/>
            </a:ext>
          </a:extLst>
        </xdr:cNvPr>
        <xdr:cNvSpPr txBox="1"/>
      </xdr:nvSpPr>
      <xdr:spPr>
        <a:xfrm>
          <a:off x="13992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0335DB44-647D-4703-816A-0DC1984F0180}"/>
            </a:ext>
          </a:extLst>
        </xdr:cNvPr>
        <xdr:cNvSpPr txBox="1"/>
      </xdr:nvSpPr>
      <xdr:spPr>
        <a:xfrm>
          <a:off x="132562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0799834F-64FB-4EB4-AF83-6E1A531DBAF0}"/>
            </a:ext>
          </a:extLst>
        </xdr:cNvPr>
        <xdr:cNvSpPr txBox="1"/>
      </xdr:nvSpPr>
      <xdr:spPr>
        <a:xfrm>
          <a:off x="1249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D8B69F3F-A66F-4A4C-99AC-A1693B9B69EB}"/>
            </a:ext>
          </a:extLst>
        </xdr:cNvPr>
        <xdr:cNvSpPr txBox="1"/>
      </xdr:nvSpPr>
      <xdr:spPr>
        <a:xfrm>
          <a:off x="117246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1E604769-4AC9-4C2C-83CA-62561299A251}"/>
            </a:ext>
          </a:extLst>
        </xdr:cNvPr>
        <xdr:cNvSpPr txBox="1"/>
      </xdr:nvSpPr>
      <xdr:spPr>
        <a:xfrm>
          <a:off x="10944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63" name="楕円 662">
          <a:extLst>
            <a:ext uri="{FF2B5EF4-FFF2-40B4-BE49-F238E27FC236}">
              <a16:creationId xmlns="" xmlns:a16="http://schemas.microsoft.com/office/drawing/2014/main" id="{3497EAA4-AC95-41C1-859C-97A0F40A8BC5}"/>
            </a:ext>
          </a:extLst>
        </xdr:cNvPr>
        <xdr:cNvSpPr/>
      </xdr:nvSpPr>
      <xdr:spPr>
        <a:xfrm>
          <a:off x="14109700" y="13479781"/>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64" name="【児童館】&#10;有形固定資産減価償却率該当値テキスト">
          <a:extLst>
            <a:ext uri="{FF2B5EF4-FFF2-40B4-BE49-F238E27FC236}">
              <a16:creationId xmlns="" xmlns:a16="http://schemas.microsoft.com/office/drawing/2014/main" id="{E06D3B71-D9D8-4202-8A1E-0FE5C2382A43}"/>
            </a:ext>
          </a:extLst>
        </xdr:cNvPr>
        <xdr:cNvSpPr txBox="1"/>
      </xdr:nvSpPr>
      <xdr:spPr>
        <a:xfrm>
          <a:off x="14196060"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665" name="楕円 664">
          <a:extLst>
            <a:ext uri="{FF2B5EF4-FFF2-40B4-BE49-F238E27FC236}">
              <a16:creationId xmlns="" xmlns:a16="http://schemas.microsoft.com/office/drawing/2014/main" id="{FEB2E3C0-58E2-45AD-86AD-1525051E3D5F}"/>
            </a:ext>
          </a:extLst>
        </xdr:cNvPr>
        <xdr:cNvSpPr/>
      </xdr:nvSpPr>
      <xdr:spPr>
        <a:xfrm>
          <a:off x="13373100" y="13471526"/>
          <a:ext cx="1041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81</xdr:row>
      <xdr:rowOff>156211</xdr:rowOff>
    </xdr:to>
    <xdr:cxnSp macro="">
      <xdr:nvCxnSpPr>
        <xdr:cNvPr id="666" name="直線コネクタ 665">
          <a:extLst>
            <a:ext uri="{FF2B5EF4-FFF2-40B4-BE49-F238E27FC236}">
              <a16:creationId xmlns="" xmlns:a16="http://schemas.microsoft.com/office/drawing/2014/main" id="{4C7A1518-1DBD-418A-9D31-F9F136D1D13C}"/>
            </a:ext>
          </a:extLst>
        </xdr:cNvPr>
        <xdr:cNvCxnSpPr/>
      </xdr:nvCxnSpPr>
      <xdr:spPr>
        <a:xfrm>
          <a:off x="13421360" y="13521056"/>
          <a:ext cx="7366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67" name="楕円 666">
          <a:extLst>
            <a:ext uri="{FF2B5EF4-FFF2-40B4-BE49-F238E27FC236}">
              <a16:creationId xmlns="" xmlns:a16="http://schemas.microsoft.com/office/drawing/2014/main" id="{FDF9B4CE-9A23-4513-AC4E-043654E8DC01}"/>
            </a:ext>
          </a:extLst>
        </xdr:cNvPr>
        <xdr:cNvSpPr/>
      </xdr:nvSpPr>
      <xdr:spPr>
        <a:xfrm>
          <a:off x="12613640" y="13441681"/>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146686</xdr:rowOff>
    </xdr:to>
    <xdr:cxnSp macro="">
      <xdr:nvCxnSpPr>
        <xdr:cNvPr id="668" name="直線コネクタ 667">
          <a:extLst>
            <a:ext uri="{FF2B5EF4-FFF2-40B4-BE49-F238E27FC236}">
              <a16:creationId xmlns="" xmlns:a16="http://schemas.microsoft.com/office/drawing/2014/main" id="{781939A5-2983-45F7-81AA-36F09A9A76C2}"/>
            </a:ext>
          </a:extLst>
        </xdr:cNvPr>
        <xdr:cNvCxnSpPr/>
      </xdr:nvCxnSpPr>
      <xdr:spPr>
        <a:xfrm>
          <a:off x="12661900" y="13489941"/>
          <a:ext cx="7594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669" name="楕円 668">
          <a:extLst>
            <a:ext uri="{FF2B5EF4-FFF2-40B4-BE49-F238E27FC236}">
              <a16:creationId xmlns="" xmlns:a16="http://schemas.microsoft.com/office/drawing/2014/main" id="{A6198F0B-B231-4036-B5B8-D73545DB24D7}"/>
            </a:ext>
          </a:extLst>
        </xdr:cNvPr>
        <xdr:cNvSpPr/>
      </xdr:nvSpPr>
      <xdr:spPr>
        <a:xfrm>
          <a:off x="11846560" y="13378180"/>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118111</xdr:rowOff>
    </xdr:to>
    <xdr:cxnSp macro="">
      <xdr:nvCxnSpPr>
        <xdr:cNvPr id="670" name="直線コネクタ 669">
          <a:extLst>
            <a:ext uri="{FF2B5EF4-FFF2-40B4-BE49-F238E27FC236}">
              <a16:creationId xmlns="" xmlns:a16="http://schemas.microsoft.com/office/drawing/2014/main" id="{EFC9DC26-4467-42BB-8D7C-B30B31017C9C}"/>
            </a:ext>
          </a:extLst>
        </xdr:cNvPr>
        <xdr:cNvCxnSpPr/>
      </xdr:nvCxnSpPr>
      <xdr:spPr>
        <a:xfrm>
          <a:off x="11889740" y="13432790"/>
          <a:ext cx="77216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114936</xdr:rowOff>
    </xdr:from>
    <xdr:to>
      <xdr:col>67</xdr:col>
      <xdr:colOff>101600</xdr:colOff>
      <xdr:row>81</xdr:row>
      <xdr:rowOff>45086</xdr:rowOff>
    </xdr:to>
    <xdr:sp macro="" textlink="">
      <xdr:nvSpPr>
        <xdr:cNvPr id="671" name="楕円 670">
          <a:extLst>
            <a:ext uri="{FF2B5EF4-FFF2-40B4-BE49-F238E27FC236}">
              <a16:creationId xmlns="" xmlns:a16="http://schemas.microsoft.com/office/drawing/2014/main" id="{8CF7AA35-3070-45D7-98FD-AE4A72EBF7E7}"/>
            </a:ext>
          </a:extLst>
        </xdr:cNvPr>
        <xdr:cNvSpPr/>
      </xdr:nvSpPr>
      <xdr:spPr>
        <a:xfrm>
          <a:off x="11061700" y="13322936"/>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165736</xdr:rowOff>
    </xdr:from>
    <xdr:to>
      <xdr:col>71</xdr:col>
      <xdr:colOff>177800</xdr:colOff>
      <xdr:row>81</xdr:row>
      <xdr:rowOff>57150</xdr:rowOff>
    </xdr:to>
    <xdr:cxnSp macro="">
      <xdr:nvCxnSpPr>
        <xdr:cNvPr id="672" name="直線コネクタ 671">
          <a:extLst>
            <a:ext uri="{FF2B5EF4-FFF2-40B4-BE49-F238E27FC236}">
              <a16:creationId xmlns="" xmlns:a16="http://schemas.microsoft.com/office/drawing/2014/main" id="{57FE4044-492D-4672-A4F7-5AB0F031A526}"/>
            </a:ext>
          </a:extLst>
        </xdr:cNvPr>
        <xdr:cNvCxnSpPr/>
      </xdr:nvCxnSpPr>
      <xdr:spPr>
        <a:xfrm>
          <a:off x="11109960" y="13371196"/>
          <a:ext cx="77978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13352</xdr:rowOff>
    </xdr:from>
    <xdr:ext cx="405111" cy="259045"/>
    <xdr:sp macro="" textlink="">
      <xdr:nvSpPr>
        <xdr:cNvPr id="673" name="n_1aveValue【児童館】&#10;有形固定資産減価償却率">
          <a:extLst>
            <a:ext uri="{FF2B5EF4-FFF2-40B4-BE49-F238E27FC236}">
              <a16:creationId xmlns="" xmlns:a16="http://schemas.microsoft.com/office/drawing/2014/main" id="{FEDA612E-D469-4E22-BE74-EC2ED67F2699}"/>
            </a:ext>
          </a:extLst>
        </xdr:cNvPr>
        <xdr:cNvSpPr txBox="1"/>
      </xdr:nvSpPr>
      <xdr:spPr>
        <a:xfrm>
          <a:off x="13236584" y="1371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aveValue【児童館】&#10;有形固定資産減価償却率">
          <a:extLst>
            <a:ext uri="{FF2B5EF4-FFF2-40B4-BE49-F238E27FC236}">
              <a16:creationId xmlns="" xmlns:a16="http://schemas.microsoft.com/office/drawing/2014/main" id="{66ED781E-BADF-4728-86B4-EB4FD7C14634}"/>
            </a:ext>
          </a:extLst>
        </xdr:cNvPr>
        <xdr:cNvSpPr txBox="1"/>
      </xdr:nvSpPr>
      <xdr:spPr>
        <a:xfrm>
          <a:off x="1248728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a:extLst>
            <a:ext uri="{FF2B5EF4-FFF2-40B4-BE49-F238E27FC236}">
              <a16:creationId xmlns="" xmlns:a16="http://schemas.microsoft.com/office/drawing/2014/main" id="{EA048BEC-CB2F-4FC3-BB5D-D5142D43D9FD}"/>
            </a:ext>
          </a:extLst>
        </xdr:cNvPr>
        <xdr:cNvSpPr txBox="1"/>
      </xdr:nvSpPr>
      <xdr:spPr>
        <a:xfrm>
          <a:off x="11720204" y="1365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a:extLst>
            <a:ext uri="{FF2B5EF4-FFF2-40B4-BE49-F238E27FC236}">
              <a16:creationId xmlns="" xmlns:a16="http://schemas.microsoft.com/office/drawing/2014/main" id="{BFCD17A8-3B49-4C90-9EAF-4F1827D59012}"/>
            </a:ext>
          </a:extLst>
        </xdr:cNvPr>
        <xdr:cNvSpPr txBox="1"/>
      </xdr:nvSpPr>
      <xdr:spPr>
        <a:xfrm>
          <a:off x="10935344" y="1395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42563</xdr:rowOff>
    </xdr:from>
    <xdr:ext cx="405111" cy="259045"/>
    <xdr:sp macro="" textlink="">
      <xdr:nvSpPr>
        <xdr:cNvPr id="677" name="n_1mainValue【児童館】&#10;有形固定資産減価償却率">
          <a:extLst>
            <a:ext uri="{FF2B5EF4-FFF2-40B4-BE49-F238E27FC236}">
              <a16:creationId xmlns="" xmlns:a16="http://schemas.microsoft.com/office/drawing/2014/main" id="{BD7CD8CD-D4DF-4C58-AB29-D98014E5F6A6}"/>
            </a:ext>
          </a:extLst>
        </xdr:cNvPr>
        <xdr:cNvSpPr txBox="1"/>
      </xdr:nvSpPr>
      <xdr:spPr>
        <a:xfrm>
          <a:off x="13236584" y="1324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78" name="n_2mainValue【児童館】&#10;有形固定資産減価償却率">
          <a:extLst>
            <a:ext uri="{FF2B5EF4-FFF2-40B4-BE49-F238E27FC236}">
              <a16:creationId xmlns="" xmlns:a16="http://schemas.microsoft.com/office/drawing/2014/main" id="{8EC21048-AEE8-48AC-A8F9-402F21E9C296}"/>
            </a:ext>
          </a:extLst>
        </xdr:cNvPr>
        <xdr:cNvSpPr txBox="1"/>
      </xdr:nvSpPr>
      <xdr:spPr>
        <a:xfrm>
          <a:off x="12487284" y="1321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79" name="n_3mainValue【児童館】&#10;有形固定資産減価償却率">
          <a:extLst>
            <a:ext uri="{FF2B5EF4-FFF2-40B4-BE49-F238E27FC236}">
              <a16:creationId xmlns="" xmlns:a16="http://schemas.microsoft.com/office/drawing/2014/main" id="{E4CBAFAD-BF84-47BB-B8B9-B4FCD9FDBF6B}"/>
            </a:ext>
          </a:extLst>
        </xdr:cNvPr>
        <xdr:cNvSpPr txBox="1"/>
      </xdr:nvSpPr>
      <xdr:spPr>
        <a:xfrm>
          <a:off x="1172020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80" name="n_4mainValue【児童館】&#10;有形固定資産減価償却率">
          <a:extLst>
            <a:ext uri="{FF2B5EF4-FFF2-40B4-BE49-F238E27FC236}">
              <a16:creationId xmlns="" xmlns:a16="http://schemas.microsoft.com/office/drawing/2014/main" id="{666C6252-A2A0-4CC5-B9AF-FA983BE88742}"/>
            </a:ext>
          </a:extLst>
        </xdr:cNvPr>
        <xdr:cNvSpPr txBox="1"/>
      </xdr:nvSpPr>
      <xdr:spPr>
        <a:xfrm>
          <a:off x="10935344" y="131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 xmlns:a16="http://schemas.microsoft.com/office/drawing/2014/main" id="{411C1472-2CBA-45E3-9439-1EFA4931C7FB}"/>
            </a:ext>
          </a:extLst>
        </xdr:cNvPr>
        <xdr:cNvSpPr/>
      </xdr:nvSpPr>
      <xdr:spPr>
        <a:xfrm>
          <a:off x="15849600" y="113792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 xmlns:a16="http://schemas.microsoft.com/office/drawing/2014/main" id="{C5CBF542-1765-4063-B506-A0B40071625C}"/>
            </a:ext>
          </a:extLst>
        </xdr:cNvPr>
        <xdr:cNvSpPr/>
      </xdr:nvSpPr>
      <xdr:spPr>
        <a:xfrm>
          <a:off x="159740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 xmlns:a16="http://schemas.microsoft.com/office/drawing/2014/main" id="{39A3FCC9-C8C6-4E8D-A3E6-10363E4FA56C}"/>
            </a:ext>
          </a:extLst>
        </xdr:cNvPr>
        <xdr:cNvSpPr/>
      </xdr:nvSpPr>
      <xdr:spPr>
        <a:xfrm>
          <a:off x="159740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 xmlns:a16="http://schemas.microsoft.com/office/drawing/2014/main" id="{445D635D-BA3E-4647-839D-530350CE9602}"/>
            </a:ext>
          </a:extLst>
        </xdr:cNvPr>
        <xdr:cNvSpPr/>
      </xdr:nvSpPr>
      <xdr:spPr>
        <a:xfrm>
          <a:off x="168402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 xmlns:a16="http://schemas.microsoft.com/office/drawing/2014/main" id="{C87E1EA9-D4C6-423C-A40C-F23880DB6F3C}"/>
            </a:ext>
          </a:extLst>
        </xdr:cNvPr>
        <xdr:cNvSpPr/>
      </xdr:nvSpPr>
      <xdr:spPr>
        <a:xfrm>
          <a:off x="168402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 xmlns:a16="http://schemas.microsoft.com/office/drawing/2014/main" id="{500B7686-C424-4CF7-871B-1301A63B194A}"/>
            </a:ext>
          </a:extLst>
        </xdr:cNvPr>
        <xdr:cNvSpPr/>
      </xdr:nvSpPr>
      <xdr:spPr>
        <a:xfrm>
          <a:off x="178308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 xmlns:a16="http://schemas.microsoft.com/office/drawing/2014/main" id="{0B57A715-8105-4EAD-A0F1-2BEE73282D0A}"/>
            </a:ext>
          </a:extLst>
        </xdr:cNvPr>
        <xdr:cNvSpPr/>
      </xdr:nvSpPr>
      <xdr:spPr>
        <a:xfrm>
          <a:off x="178308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 xmlns:a16="http://schemas.microsoft.com/office/drawing/2014/main" id="{70EFC868-A98E-4CC4-89DC-8D25CE419BB5}"/>
            </a:ext>
          </a:extLst>
        </xdr:cNvPr>
        <xdr:cNvSpPr/>
      </xdr:nvSpPr>
      <xdr:spPr>
        <a:xfrm>
          <a:off x="15849600" y="124802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 xmlns:a16="http://schemas.microsoft.com/office/drawing/2014/main" id="{A1CF23A8-8DAE-4AB4-BDA1-B613B91DDAAA}"/>
            </a:ext>
          </a:extLst>
        </xdr:cNvPr>
        <xdr:cNvSpPr txBox="1"/>
      </xdr:nvSpPr>
      <xdr:spPr>
        <a:xfrm>
          <a:off x="158369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 xmlns:a16="http://schemas.microsoft.com/office/drawing/2014/main" id="{C7CA3A3D-98C5-428C-84A7-97BA2973AEB5}"/>
            </a:ext>
          </a:extLst>
        </xdr:cNvPr>
        <xdr:cNvCxnSpPr/>
      </xdr:nvCxnSpPr>
      <xdr:spPr>
        <a:xfrm>
          <a:off x="15849600" y="146812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 xmlns:a16="http://schemas.microsoft.com/office/drawing/2014/main" id="{045C343A-BAE6-45AB-9F35-F3EF36B0F9F6}"/>
            </a:ext>
          </a:extLst>
        </xdr:cNvPr>
        <xdr:cNvCxnSpPr/>
      </xdr:nvCxnSpPr>
      <xdr:spPr>
        <a:xfrm>
          <a:off x="15849600" y="142367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 xmlns:a16="http://schemas.microsoft.com/office/drawing/2014/main" id="{F4605367-1BF5-4875-A661-50C32430056B}"/>
            </a:ext>
          </a:extLst>
        </xdr:cNvPr>
        <xdr:cNvSpPr txBox="1"/>
      </xdr:nvSpPr>
      <xdr:spPr>
        <a:xfrm>
          <a:off x="15459891" y="14102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 xmlns:a16="http://schemas.microsoft.com/office/drawing/2014/main" id="{85B241E7-84AA-4019-A87F-CB372A3DD3AE}"/>
            </a:ext>
          </a:extLst>
        </xdr:cNvPr>
        <xdr:cNvCxnSpPr/>
      </xdr:nvCxnSpPr>
      <xdr:spPr>
        <a:xfrm>
          <a:off x="15849600" y="138010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 xmlns:a16="http://schemas.microsoft.com/office/drawing/2014/main" id="{D6044564-BBBB-4615-94EA-D01F7959FF24}"/>
            </a:ext>
          </a:extLst>
        </xdr:cNvPr>
        <xdr:cNvSpPr txBox="1"/>
      </xdr:nvSpPr>
      <xdr:spPr>
        <a:xfrm>
          <a:off x="15459891" y="1366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 xmlns:a16="http://schemas.microsoft.com/office/drawing/2014/main" id="{EEBE2B82-0130-4496-B30B-52C63E50188E}"/>
            </a:ext>
          </a:extLst>
        </xdr:cNvPr>
        <xdr:cNvCxnSpPr/>
      </xdr:nvCxnSpPr>
      <xdr:spPr>
        <a:xfrm>
          <a:off x="15849600" y="133604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 xmlns:a16="http://schemas.microsoft.com/office/drawing/2014/main" id="{4542B155-E01F-4FD5-874C-598567BA5D50}"/>
            </a:ext>
          </a:extLst>
        </xdr:cNvPr>
        <xdr:cNvSpPr txBox="1"/>
      </xdr:nvSpPr>
      <xdr:spPr>
        <a:xfrm>
          <a:off x="15459891" y="13216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 xmlns:a16="http://schemas.microsoft.com/office/drawing/2014/main" id="{2FD85DF2-898A-4666-89D6-D02C1B727AFD}"/>
            </a:ext>
          </a:extLst>
        </xdr:cNvPr>
        <xdr:cNvCxnSpPr/>
      </xdr:nvCxnSpPr>
      <xdr:spPr>
        <a:xfrm>
          <a:off x="15849600" y="12915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 xmlns:a16="http://schemas.microsoft.com/office/drawing/2014/main" id="{635CD386-8850-4960-9EEF-7BE355D2A483}"/>
            </a:ext>
          </a:extLst>
        </xdr:cNvPr>
        <xdr:cNvSpPr txBox="1"/>
      </xdr:nvSpPr>
      <xdr:spPr>
        <a:xfrm>
          <a:off x="15459891" y="12781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 xmlns:a16="http://schemas.microsoft.com/office/drawing/2014/main" id="{26C15333-8D27-4357-8F4D-40B1805824EF}"/>
            </a:ext>
          </a:extLst>
        </xdr:cNvPr>
        <xdr:cNvCxnSpPr/>
      </xdr:nvCxnSpPr>
      <xdr:spPr>
        <a:xfrm>
          <a:off x="15849600" y="124802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 xmlns:a16="http://schemas.microsoft.com/office/drawing/2014/main" id="{520F9774-05AF-4931-9A90-F9C0482084D2}"/>
            </a:ext>
          </a:extLst>
        </xdr:cNvPr>
        <xdr:cNvSpPr txBox="1"/>
      </xdr:nvSpPr>
      <xdr:spPr>
        <a:xfrm>
          <a:off x="15459891" y="12340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 xmlns:a16="http://schemas.microsoft.com/office/drawing/2014/main" id="{5EBBBF3B-8C7E-42B4-B9F1-7F4220597375}"/>
            </a:ext>
          </a:extLst>
        </xdr:cNvPr>
        <xdr:cNvSpPr/>
      </xdr:nvSpPr>
      <xdr:spPr>
        <a:xfrm>
          <a:off x="15849600" y="124802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 xmlns:a16="http://schemas.microsoft.com/office/drawing/2014/main" id="{6BCFBDF8-845F-4FEC-84B2-9CDB1AA0469D}"/>
            </a:ext>
          </a:extLst>
        </xdr:cNvPr>
        <xdr:cNvCxnSpPr/>
      </xdr:nvCxnSpPr>
      <xdr:spPr>
        <a:xfrm flipV="1">
          <a:off x="19217004" y="13204190"/>
          <a:ext cx="0" cy="94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 xmlns:a16="http://schemas.microsoft.com/office/drawing/2014/main" id="{538C1980-F869-410D-B9CF-0E5320097A6E}"/>
            </a:ext>
          </a:extLst>
        </xdr:cNvPr>
        <xdr:cNvSpPr txBox="1"/>
      </xdr:nvSpPr>
      <xdr:spPr>
        <a:xfrm>
          <a:off x="19255740" y="141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 xmlns:a16="http://schemas.microsoft.com/office/drawing/2014/main" id="{F84C4538-9DDB-40C4-AFFA-1910D2DA8B9B}"/>
            </a:ext>
          </a:extLst>
        </xdr:cNvPr>
        <xdr:cNvCxnSpPr/>
      </xdr:nvCxnSpPr>
      <xdr:spPr>
        <a:xfrm>
          <a:off x="19149060" y="14147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 xmlns:a16="http://schemas.microsoft.com/office/drawing/2014/main" id="{4BDDDB8D-E30F-4F2B-BEF2-8E37283A8AF5}"/>
            </a:ext>
          </a:extLst>
        </xdr:cNvPr>
        <xdr:cNvSpPr txBox="1"/>
      </xdr:nvSpPr>
      <xdr:spPr>
        <a:xfrm>
          <a:off x="19255740" y="1298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 xmlns:a16="http://schemas.microsoft.com/office/drawing/2014/main" id="{7CBA48FB-8A1B-410E-8E7E-EB3D89CD9F31}"/>
            </a:ext>
          </a:extLst>
        </xdr:cNvPr>
        <xdr:cNvCxnSpPr/>
      </xdr:nvCxnSpPr>
      <xdr:spPr>
        <a:xfrm>
          <a:off x="19149060" y="1320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a:extLst>
            <a:ext uri="{FF2B5EF4-FFF2-40B4-BE49-F238E27FC236}">
              <a16:creationId xmlns="" xmlns:a16="http://schemas.microsoft.com/office/drawing/2014/main" id="{60E236C8-7E55-4083-BEB6-339A41730A89}"/>
            </a:ext>
          </a:extLst>
        </xdr:cNvPr>
        <xdr:cNvSpPr txBox="1"/>
      </xdr:nvSpPr>
      <xdr:spPr>
        <a:xfrm>
          <a:off x="19255740" y="1381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 xmlns:a16="http://schemas.microsoft.com/office/drawing/2014/main" id="{A41A83DD-C9A4-44DF-87BF-17198AA05B67}"/>
            </a:ext>
          </a:extLst>
        </xdr:cNvPr>
        <xdr:cNvSpPr/>
      </xdr:nvSpPr>
      <xdr:spPr>
        <a:xfrm>
          <a:off x="19161760" y="13841729"/>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 xmlns:a16="http://schemas.microsoft.com/office/drawing/2014/main" id="{B5A17288-B3C2-4B7D-B4F1-1409AA8B85E6}"/>
            </a:ext>
          </a:extLst>
        </xdr:cNvPr>
        <xdr:cNvSpPr/>
      </xdr:nvSpPr>
      <xdr:spPr>
        <a:xfrm>
          <a:off x="18450560" y="1390269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 xmlns:a16="http://schemas.microsoft.com/office/drawing/2014/main" id="{6C43331E-F3C2-40B2-99EC-B24E651A9987}"/>
            </a:ext>
          </a:extLst>
        </xdr:cNvPr>
        <xdr:cNvSpPr/>
      </xdr:nvSpPr>
      <xdr:spPr>
        <a:xfrm>
          <a:off x="17665700" y="13909293"/>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 xmlns:a16="http://schemas.microsoft.com/office/drawing/2014/main" id="{0D114F60-8EB2-4BCA-812B-4A4F1AE5BBD0}"/>
            </a:ext>
          </a:extLst>
        </xdr:cNvPr>
        <xdr:cNvSpPr/>
      </xdr:nvSpPr>
      <xdr:spPr>
        <a:xfrm>
          <a:off x="16906240" y="1390269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 xmlns:a16="http://schemas.microsoft.com/office/drawing/2014/main" id="{A2A90024-0C82-4D3B-8D4F-16584F367B85}"/>
            </a:ext>
          </a:extLst>
        </xdr:cNvPr>
        <xdr:cNvSpPr/>
      </xdr:nvSpPr>
      <xdr:spPr>
        <a:xfrm>
          <a:off x="16139160" y="1392174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 xmlns:a16="http://schemas.microsoft.com/office/drawing/2014/main" id="{BCEFCEA6-9506-41E2-9CB6-C9498D44D564}"/>
            </a:ext>
          </a:extLst>
        </xdr:cNvPr>
        <xdr:cNvSpPr txBox="1"/>
      </xdr:nvSpPr>
      <xdr:spPr>
        <a:xfrm>
          <a:off x="190525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 xmlns:a16="http://schemas.microsoft.com/office/drawing/2014/main" id="{66F2E80B-C6B0-434F-97EA-DD69F7DCB0CD}"/>
            </a:ext>
          </a:extLst>
        </xdr:cNvPr>
        <xdr:cNvSpPr txBox="1"/>
      </xdr:nvSpPr>
      <xdr:spPr>
        <a:xfrm>
          <a:off x="183286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 xmlns:a16="http://schemas.microsoft.com/office/drawing/2014/main" id="{C885D30B-D61F-4EAF-8259-2F1E50CB85E8}"/>
            </a:ext>
          </a:extLst>
        </xdr:cNvPr>
        <xdr:cNvSpPr txBox="1"/>
      </xdr:nvSpPr>
      <xdr:spPr>
        <a:xfrm>
          <a:off x="17548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A214B8B1-AACE-4BAC-8042-3CC44831811F}"/>
            </a:ext>
          </a:extLst>
        </xdr:cNvPr>
        <xdr:cNvSpPr txBox="1"/>
      </xdr:nvSpPr>
      <xdr:spPr>
        <a:xfrm>
          <a:off x="167894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B3B852FC-AF01-4E2A-A161-D7A0FFD13D50}"/>
            </a:ext>
          </a:extLst>
        </xdr:cNvPr>
        <xdr:cNvSpPr txBox="1"/>
      </xdr:nvSpPr>
      <xdr:spPr>
        <a:xfrm>
          <a:off x="160172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18" name="楕円 717">
          <a:extLst>
            <a:ext uri="{FF2B5EF4-FFF2-40B4-BE49-F238E27FC236}">
              <a16:creationId xmlns="" xmlns:a16="http://schemas.microsoft.com/office/drawing/2014/main" id="{EC6FCFBF-245A-49BE-B4D3-FE72F871257D}"/>
            </a:ext>
          </a:extLst>
        </xdr:cNvPr>
        <xdr:cNvSpPr/>
      </xdr:nvSpPr>
      <xdr:spPr>
        <a:xfrm>
          <a:off x="19161760" y="13738606"/>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719" name="【児童館】&#10;一人当たり面積該当値テキスト">
          <a:extLst>
            <a:ext uri="{FF2B5EF4-FFF2-40B4-BE49-F238E27FC236}">
              <a16:creationId xmlns="" xmlns:a16="http://schemas.microsoft.com/office/drawing/2014/main" id="{6FBB85B2-1FAD-4026-8800-4A922603F604}"/>
            </a:ext>
          </a:extLst>
        </xdr:cNvPr>
        <xdr:cNvSpPr txBox="1"/>
      </xdr:nvSpPr>
      <xdr:spPr>
        <a:xfrm>
          <a:off x="19255740"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0" name="楕円 719">
          <a:extLst>
            <a:ext uri="{FF2B5EF4-FFF2-40B4-BE49-F238E27FC236}">
              <a16:creationId xmlns="" xmlns:a16="http://schemas.microsoft.com/office/drawing/2014/main" id="{0F95FC3C-495E-4336-A046-A39C01402B4B}"/>
            </a:ext>
          </a:extLst>
        </xdr:cNvPr>
        <xdr:cNvSpPr/>
      </xdr:nvSpPr>
      <xdr:spPr>
        <a:xfrm>
          <a:off x="18450560" y="13746480"/>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95250</xdr:rowOff>
    </xdr:to>
    <xdr:cxnSp macro="">
      <xdr:nvCxnSpPr>
        <xdr:cNvPr id="721" name="直線コネクタ 720">
          <a:extLst>
            <a:ext uri="{FF2B5EF4-FFF2-40B4-BE49-F238E27FC236}">
              <a16:creationId xmlns="" xmlns:a16="http://schemas.microsoft.com/office/drawing/2014/main" id="{A6FD9059-F04B-4901-BF06-CF8A299F767F}"/>
            </a:ext>
          </a:extLst>
        </xdr:cNvPr>
        <xdr:cNvCxnSpPr/>
      </xdr:nvCxnSpPr>
      <xdr:spPr>
        <a:xfrm flipV="1">
          <a:off x="18493740" y="13788136"/>
          <a:ext cx="7239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22" name="楕円 721">
          <a:extLst>
            <a:ext uri="{FF2B5EF4-FFF2-40B4-BE49-F238E27FC236}">
              <a16:creationId xmlns="" xmlns:a16="http://schemas.microsoft.com/office/drawing/2014/main" id="{9656552C-25EB-4EFC-A271-4DD4EE0992CA}"/>
            </a:ext>
          </a:extLst>
        </xdr:cNvPr>
        <xdr:cNvSpPr/>
      </xdr:nvSpPr>
      <xdr:spPr>
        <a:xfrm>
          <a:off x="17665700" y="13754354"/>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104394</xdr:rowOff>
    </xdr:to>
    <xdr:cxnSp macro="">
      <xdr:nvCxnSpPr>
        <xdr:cNvPr id="723" name="直線コネクタ 722">
          <a:extLst>
            <a:ext uri="{FF2B5EF4-FFF2-40B4-BE49-F238E27FC236}">
              <a16:creationId xmlns="" xmlns:a16="http://schemas.microsoft.com/office/drawing/2014/main" id="{5F17CAAF-6162-4E90-93D7-0F1BB622B7E2}"/>
            </a:ext>
          </a:extLst>
        </xdr:cNvPr>
        <xdr:cNvCxnSpPr/>
      </xdr:nvCxnSpPr>
      <xdr:spPr>
        <a:xfrm flipV="1">
          <a:off x="17713960" y="13801090"/>
          <a:ext cx="77978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724" name="楕円 723">
          <a:extLst>
            <a:ext uri="{FF2B5EF4-FFF2-40B4-BE49-F238E27FC236}">
              <a16:creationId xmlns="" xmlns:a16="http://schemas.microsoft.com/office/drawing/2014/main" id="{A0A8C511-C119-4F57-BF49-91966C18219A}"/>
            </a:ext>
          </a:extLst>
        </xdr:cNvPr>
        <xdr:cNvSpPr/>
      </xdr:nvSpPr>
      <xdr:spPr>
        <a:xfrm>
          <a:off x="16906240" y="13768577"/>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113537</xdr:rowOff>
    </xdr:to>
    <xdr:cxnSp macro="">
      <xdr:nvCxnSpPr>
        <xdr:cNvPr id="725" name="直線コネクタ 724">
          <a:extLst>
            <a:ext uri="{FF2B5EF4-FFF2-40B4-BE49-F238E27FC236}">
              <a16:creationId xmlns="" xmlns:a16="http://schemas.microsoft.com/office/drawing/2014/main" id="{3D1FD420-3829-4B0F-A9F7-044E86B678DE}"/>
            </a:ext>
          </a:extLst>
        </xdr:cNvPr>
        <xdr:cNvCxnSpPr/>
      </xdr:nvCxnSpPr>
      <xdr:spPr>
        <a:xfrm flipV="1">
          <a:off x="16954500" y="13808964"/>
          <a:ext cx="75946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71882</xdr:rowOff>
    </xdr:from>
    <xdr:to>
      <xdr:col>98</xdr:col>
      <xdr:colOff>38100</xdr:colOff>
      <xdr:row>84</xdr:row>
      <xdr:rowOff>2032</xdr:rowOff>
    </xdr:to>
    <xdr:sp macro="" textlink="">
      <xdr:nvSpPr>
        <xdr:cNvPr id="726" name="楕円 725">
          <a:extLst>
            <a:ext uri="{FF2B5EF4-FFF2-40B4-BE49-F238E27FC236}">
              <a16:creationId xmlns="" xmlns:a16="http://schemas.microsoft.com/office/drawing/2014/main" id="{BFB8AE28-B7D2-40F2-8F57-6A930324E5A7}"/>
            </a:ext>
          </a:extLst>
        </xdr:cNvPr>
        <xdr:cNvSpPr/>
      </xdr:nvSpPr>
      <xdr:spPr>
        <a:xfrm>
          <a:off x="16139160" y="137764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113537</xdr:rowOff>
    </xdr:from>
    <xdr:to>
      <xdr:col>102</xdr:col>
      <xdr:colOff>114300</xdr:colOff>
      <xdr:row>83</xdr:row>
      <xdr:rowOff>122682</xdr:rowOff>
    </xdr:to>
    <xdr:cxnSp macro="">
      <xdr:nvCxnSpPr>
        <xdr:cNvPr id="727" name="直線コネクタ 726">
          <a:extLst>
            <a:ext uri="{FF2B5EF4-FFF2-40B4-BE49-F238E27FC236}">
              <a16:creationId xmlns="" xmlns:a16="http://schemas.microsoft.com/office/drawing/2014/main" id="{00C8EB33-557C-4435-9C12-D108C09F0DCD}"/>
            </a:ext>
          </a:extLst>
        </xdr:cNvPr>
        <xdr:cNvCxnSpPr/>
      </xdr:nvCxnSpPr>
      <xdr:spPr>
        <a:xfrm flipV="1">
          <a:off x="16182340" y="13816837"/>
          <a:ext cx="77216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a:extLst>
            <a:ext uri="{FF2B5EF4-FFF2-40B4-BE49-F238E27FC236}">
              <a16:creationId xmlns="" xmlns:a16="http://schemas.microsoft.com/office/drawing/2014/main" id="{34ACF090-C523-40B1-9F97-1DAB2DBC630B}"/>
            </a:ext>
          </a:extLst>
        </xdr:cNvPr>
        <xdr:cNvSpPr txBox="1"/>
      </xdr:nvSpPr>
      <xdr:spPr>
        <a:xfrm>
          <a:off x="18280457" y="1399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a:extLst>
            <a:ext uri="{FF2B5EF4-FFF2-40B4-BE49-F238E27FC236}">
              <a16:creationId xmlns="" xmlns:a16="http://schemas.microsoft.com/office/drawing/2014/main" id="{E495E841-360B-4AEC-A52C-5668B9584018}"/>
            </a:ext>
          </a:extLst>
        </xdr:cNvPr>
        <xdr:cNvSpPr txBox="1"/>
      </xdr:nvSpPr>
      <xdr:spPr>
        <a:xfrm>
          <a:off x="17505757" y="140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 xmlns:a16="http://schemas.microsoft.com/office/drawing/2014/main" id="{12E5F550-CE6A-4DB3-9FED-F73BC6BEB999}"/>
            </a:ext>
          </a:extLst>
        </xdr:cNvPr>
        <xdr:cNvSpPr txBox="1"/>
      </xdr:nvSpPr>
      <xdr:spPr>
        <a:xfrm>
          <a:off x="16746297" y="1399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a:extLst>
            <a:ext uri="{FF2B5EF4-FFF2-40B4-BE49-F238E27FC236}">
              <a16:creationId xmlns="" xmlns:a16="http://schemas.microsoft.com/office/drawing/2014/main" id="{5B7B0168-4D2B-43F3-BC9B-141F7F23F61F}"/>
            </a:ext>
          </a:extLst>
        </xdr:cNvPr>
        <xdr:cNvSpPr txBox="1"/>
      </xdr:nvSpPr>
      <xdr:spPr>
        <a:xfrm>
          <a:off x="15985567" y="140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2" name="n_1mainValue【児童館】&#10;一人当たり面積">
          <a:extLst>
            <a:ext uri="{FF2B5EF4-FFF2-40B4-BE49-F238E27FC236}">
              <a16:creationId xmlns="" xmlns:a16="http://schemas.microsoft.com/office/drawing/2014/main" id="{1A4DD884-2EBC-44B8-B1D0-5859996BDFEC}"/>
            </a:ext>
          </a:extLst>
        </xdr:cNvPr>
        <xdr:cNvSpPr txBox="1"/>
      </xdr:nvSpPr>
      <xdr:spPr>
        <a:xfrm>
          <a:off x="18280457" y="135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33" name="n_2mainValue【児童館】&#10;一人当たり面積">
          <a:extLst>
            <a:ext uri="{FF2B5EF4-FFF2-40B4-BE49-F238E27FC236}">
              <a16:creationId xmlns="" xmlns:a16="http://schemas.microsoft.com/office/drawing/2014/main" id="{F5EE31C1-2694-4C36-AD2F-19EC623A28B1}"/>
            </a:ext>
          </a:extLst>
        </xdr:cNvPr>
        <xdr:cNvSpPr txBox="1"/>
      </xdr:nvSpPr>
      <xdr:spPr>
        <a:xfrm>
          <a:off x="17505757"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734" name="n_3mainValue【児童館】&#10;一人当たり面積">
          <a:extLst>
            <a:ext uri="{FF2B5EF4-FFF2-40B4-BE49-F238E27FC236}">
              <a16:creationId xmlns="" xmlns:a16="http://schemas.microsoft.com/office/drawing/2014/main" id="{664DBFA9-B3FA-4915-924A-38F81BC10010}"/>
            </a:ext>
          </a:extLst>
        </xdr:cNvPr>
        <xdr:cNvSpPr txBox="1"/>
      </xdr:nvSpPr>
      <xdr:spPr>
        <a:xfrm>
          <a:off x="16746297" y="135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18559</xdr:rowOff>
    </xdr:from>
    <xdr:ext cx="469744" cy="259045"/>
    <xdr:sp macro="" textlink="">
      <xdr:nvSpPr>
        <xdr:cNvPr id="735" name="n_4mainValue【児童館】&#10;一人当たり面積">
          <a:extLst>
            <a:ext uri="{FF2B5EF4-FFF2-40B4-BE49-F238E27FC236}">
              <a16:creationId xmlns="" xmlns:a16="http://schemas.microsoft.com/office/drawing/2014/main" id="{6949928E-DA39-4666-BEDF-2C59492E638F}"/>
            </a:ext>
          </a:extLst>
        </xdr:cNvPr>
        <xdr:cNvSpPr txBox="1"/>
      </xdr:nvSpPr>
      <xdr:spPr>
        <a:xfrm>
          <a:off x="15985567" y="1355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 xmlns:a16="http://schemas.microsoft.com/office/drawing/2014/main" id="{9DC17469-6007-4257-8E0F-7B256A57A3B8}"/>
            </a:ext>
          </a:extLst>
        </xdr:cNvPr>
        <xdr:cNvSpPr/>
      </xdr:nvSpPr>
      <xdr:spPr>
        <a:xfrm>
          <a:off x="10797540" y="15045690"/>
          <a:ext cx="40894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 xmlns:a16="http://schemas.microsoft.com/office/drawing/2014/main" id="{C12FBFB5-82B4-4C8E-888E-F8176B1663E4}"/>
            </a:ext>
          </a:extLst>
        </xdr:cNvPr>
        <xdr:cNvSpPr/>
      </xdr:nvSpPr>
      <xdr:spPr>
        <a:xfrm>
          <a:off x="108966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 xmlns:a16="http://schemas.microsoft.com/office/drawing/2014/main" id="{621C8052-47D8-4597-AE6C-C0953F55E5FB}"/>
            </a:ext>
          </a:extLst>
        </xdr:cNvPr>
        <xdr:cNvSpPr/>
      </xdr:nvSpPr>
      <xdr:spPr>
        <a:xfrm>
          <a:off x="108966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 xmlns:a16="http://schemas.microsoft.com/office/drawing/2014/main" id="{8EA0E908-7D5E-4DC9-941B-F8E4EA0A8627}"/>
            </a:ext>
          </a:extLst>
        </xdr:cNvPr>
        <xdr:cNvSpPr/>
      </xdr:nvSpPr>
      <xdr:spPr>
        <a:xfrm>
          <a:off x="117881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 xmlns:a16="http://schemas.microsoft.com/office/drawing/2014/main" id="{579E0326-2D21-4945-A3BB-FDEDB5D4F0F2}"/>
            </a:ext>
          </a:extLst>
        </xdr:cNvPr>
        <xdr:cNvSpPr/>
      </xdr:nvSpPr>
      <xdr:spPr>
        <a:xfrm>
          <a:off x="117881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 xmlns:a16="http://schemas.microsoft.com/office/drawing/2014/main" id="{37F7CEF3-3151-41D4-BFD6-913600546BCA}"/>
            </a:ext>
          </a:extLst>
        </xdr:cNvPr>
        <xdr:cNvSpPr/>
      </xdr:nvSpPr>
      <xdr:spPr>
        <a:xfrm>
          <a:off x="127787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 xmlns:a16="http://schemas.microsoft.com/office/drawing/2014/main" id="{73F24483-35D9-4DBB-9504-DC0BD6B3AC60}"/>
            </a:ext>
          </a:extLst>
        </xdr:cNvPr>
        <xdr:cNvSpPr/>
      </xdr:nvSpPr>
      <xdr:spPr>
        <a:xfrm>
          <a:off x="127787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 xmlns:a16="http://schemas.microsoft.com/office/drawing/2014/main" id="{90DA046D-92D6-4A5E-90E2-DA4117CBFBCE}"/>
            </a:ext>
          </a:extLst>
        </xdr:cNvPr>
        <xdr:cNvSpPr/>
      </xdr:nvSpPr>
      <xdr:spPr>
        <a:xfrm>
          <a:off x="10797540" y="16150590"/>
          <a:ext cx="40894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 xmlns:a16="http://schemas.microsoft.com/office/drawing/2014/main" id="{C32EF1EE-4683-484B-8587-BDEC3F6B3F1D}"/>
            </a:ext>
          </a:extLst>
        </xdr:cNvPr>
        <xdr:cNvSpPr txBox="1"/>
      </xdr:nvSpPr>
      <xdr:spPr>
        <a:xfrm>
          <a:off x="1075944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 xmlns:a16="http://schemas.microsoft.com/office/drawing/2014/main" id="{E3E129FD-1016-4228-8E21-5F08F0F44931}"/>
            </a:ext>
          </a:extLst>
        </xdr:cNvPr>
        <xdr:cNvCxnSpPr/>
      </xdr:nvCxnSpPr>
      <xdr:spPr>
        <a:xfrm>
          <a:off x="10797540" y="183476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 xmlns:a16="http://schemas.microsoft.com/office/drawing/2014/main" id="{19AB26AA-79F4-4974-A500-9D3C5DDC8B92}"/>
            </a:ext>
          </a:extLst>
        </xdr:cNvPr>
        <xdr:cNvSpPr txBox="1"/>
      </xdr:nvSpPr>
      <xdr:spPr>
        <a:xfrm>
          <a:off x="10401481" y="18208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 xmlns:a16="http://schemas.microsoft.com/office/drawing/2014/main" id="{564C241E-45FC-4B7A-873E-21D91285E37D}"/>
            </a:ext>
          </a:extLst>
        </xdr:cNvPr>
        <xdr:cNvCxnSpPr/>
      </xdr:nvCxnSpPr>
      <xdr:spPr>
        <a:xfrm>
          <a:off x="10797540" y="18031279"/>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 xmlns:a16="http://schemas.microsoft.com/office/drawing/2014/main" id="{6117F2A8-9147-4861-9563-26F57F5048A4}"/>
            </a:ext>
          </a:extLst>
        </xdr:cNvPr>
        <xdr:cNvSpPr txBox="1"/>
      </xdr:nvSpPr>
      <xdr:spPr>
        <a:xfrm>
          <a:off x="10401481" y="178979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 xmlns:a16="http://schemas.microsoft.com/office/drawing/2014/main" id="{409624B0-B55F-408A-B9B1-CE7418B1F967}"/>
            </a:ext>
          </a:extLst>
        </xdr:cNvPr>
        <xdr:cNvCxnSpPr/>
      </xdr:nvCxnSpPr>
      <xdr:spPr>
        <a:xfrm>
          <a:off x="10797540" y="17714867"/>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 xmlns:a16="http://schemas.microsoft.com/office/drawing/2014/main" id="{1F3FBA38-D490-465C-9069-B7E7FFADBD1B}"/>
            </a:ext>
          </a:extLst>
        </xdr:cNvPr>
        <xdr:cNvSpPr txBox="1"/>
      </xdr:nvSpPr>
      <xdr:spPr>
        <a:xfrm>
          <a:off x="10442741" y="17580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 xmlns:a16="http://schemas.microsoft.com/office/drawing/2014/main" id="{9126CC7D-7534-4DDA-9C56-82C91E725A64}"/>
            </a:ext>
          </a:extLst>
        </xdr:cNvPr>
        <xdr:cNvCxnSpPr/>
      </xdr:nvCxnSpPr>
      <xdr:spPr>
        <a:xfrm>
          <a:off x="10797540" y="17404806"/>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 xmlns:a16="http://schemas.microsoft.com/office/drawing/2014/main" id="{8FA4CBE1-45D7-483F-9CF3-826E2D63B3C1}"/>
            </a:ext>
          </a:extLst>
        </xdr:cNvPr>
        <xdr:cNvSpPr txBox="1"/>
      </xdr:nvSpPr>
      <xdr:spPr>
        <a:xfrm>
          <a:off x="10442741" y="17270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 xmlns:a16="http://schemas.microsoft.com/office/drawing/2014/main" id="{A683F0FA-0A95-4B6A-B14C-8AE8626D738A}"/>
            </a:ext>
          </a:extLst>
        </xdr:cNvPr>
        <xdr:cNvCxnSpPr/>
      </xdr:nvCxnSpPr>
      <xdr:spPr>
        <a:xfrm>
          <a:off x="10797540" y="17088394"/>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 xmlns:a16="http://schemas.microsoft.com/office/drawing/2014/main" id="{2F290902-4C69-46D9-AFD2-B5E37409EBCA}"/>
            </a:ext>
          </a:extLst>
        </xdr:cNvPr>
        <xdr:cNvSpPr txBox="1"/>
      </xdr:nvSpPr>
      <xdr:spPr>
        <a:xfrm>
          <a:off x="1044274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 xmlns:a16="http://schemas.microsoft.com/office/drawing/2014/main" id="{EC0D8F50-E235-4C0B-9D58-D1589BA43973}"/>
            </a:ext>
          </a:extLst>
        </xdr:cNvPr>
        <xdr:cNvCxnSpPr/>
      </xdr:nvCxnSpPr>
      <xdr:spPr>
        <a:xfrm>
          <a:off x="10797540" y="16778333"/>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 xmlns:a16="http://schemas.microsoft.com/office/drawing/2014/main" id="{BDE7A0FD-E18E-4B3B-8731-6B8035BFA09F}"/>
            </a:ext>
          </a:extLst>
        </xdr:cNvPr>
        <xdr:cNvSpPr txBox="1"/>
      </xdr:nvSpPr>
      <xdr:spPr>
        <a:xfrm>
          <a:off x="10442741" y="16637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 xmlns:a16="http://schemas.microsoft.com/office/drawing/2014/main" id="{70ABD434-EECC-4CCC-AECA-99CFE7BE1174}"/>
            </a:ext>
          </a:extLst>
        </xdr:cNvPr>
        <xdr:cNvCxnSpPr/>
      </xdr:nvCxnSpPr>
      <xdr:spPr>
        <a:xfrm>
          <a:off x="10797540" y="16461921"/>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 xmlns:a16="http://schemas.microsoft.com/office/drawing/2014/main" id="{3FDD737F-66E3-41F8-8523-2E50EEFFFBEA}"/>
            </a:ext>
          </a:extLst>
        </xdr:cNvPr>
        <xdr:cNvSpPr txBox="1"/>
      </xdr:nvSpPr>
      <xdr:spPr>
        <a:xfrm>
          <a:off x="10508131" y="16327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 xmlns:a16="http://schemas.microsoft.com/office/drawing/2014/main" id="{438D06B7-61FB-4AA1-BBE5-6C877D1D32AB}"/>
            </a:ext>
          </a:extLst>
        </xdr:cNvPr>
        <xdr:cNvCxnSpPr/>
      </xdr:nvCxnSpPr>
      <xdr:spPr>
        <a:xfrm>
          <a:off x="10797540" y="16150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 xmlns:a16="http://schemas.microsoft.com/office/drawing/2014/main" id="{F193C2C1-1894-4BE3-A1D5-25B45B297F07}"/>
            </a:ext>
          </a:extLst>
        </xdr:cNvPr>
        <xdr:cNvSpPr/>
      </xdr:nvSpPr>
      <xdr:spPr>
        <a:xfrm>
          <a:off x="10797540" y="16150590"/>
          <a:ext cx="40894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 xmlns:a16="http://schemas.microsoft.com/office/drawing/2014/main" id="{29D632AE-7046-43CD-AEA6-9495923F6D3A}"/>
            </a:ext>
          </a:extLst>
        </xdr:cNvPr>
        <xdr:cNvCxnSpPr/>
      </xdr:nvCxnSpPr>
      <xdr:spPr>
        <a:xfrm flipV="1">
          <a:off x="14157324" y="16514717"/>
          <a:ext cx="0" cy="151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 xmlns:a16="http://schemas.microsoft.com/office/drawing/2014/main" id="{530FC510-0758-4152-B896-9B8609990B29}"/>
            </a:ext>
          </a:extLst>
        </xdr:cNvPr>
        <xdr:cNvSpPr txBox="1"/>
      </xdr:nvSpPr>
      <xdr:spPr>
        <a:xfrm>
          <a:off x="1419606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 xmlns:a16="http://schemas.microsoft.com/office/drawing/2014/main" id="{918FA48B-FD92-4B62-AC40-DAFBAC99EDCE}"/>
            </a:ext>
          </a:extLst>
        </xdr:cNvPr>
        <xdr:cNvCxnSpPr/>
      </xdr:nvCxnSpPr>
      <xdr:spPr>
        <a:xfrm>
          <a:off x="14071600" y="18031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 xmlns:a16="http://schemas.microsoft.com/office/drawing/2014/main" id="{405F048A-5667-4B3F-9E94-9B80ED618817}"/>
            </a:ext>
          </a:extLst>
        </xdr:cNvPr>
        <xdr:cNvSpPr txBox="1"/>
      </xdr:nvSpPr>
      <xdr:spPr>
        <a:xfrm>
          <a:off x="14196060" y="16302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 xmlns:a16="http://schemas.microsoft.com/office/drawing/2014/main" id="{D2B32F38-4E3F-447E-BC58-F8C63ADD4167}"/>
            </a:ext>
          </a:extLst>
        </xdr:cNvPr>
        <xdr:cNvCxnSpPr/>
      </xdr:nvCxnSpPr>
      <xdr:spPr>
        <a:xfrm>
          <a:off x="14071600" y="165147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 xmlns:a16="http://schemas.microsoft.com/office/drawing/2014/main" id="{22C54D4D-A3C3-4DE4-9666-C8AADE0D11C5}"/>
            </a:ext>
          </a:extLst>
        </xdr:cNvPr>
        <xdr:cNvSpPr txBox="1"/>
      </xdr:nvSpPr>
      <xdr:spPr>
        <a:xfrm>
          <a:off x="14196060" y="1740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 xmlns:a16="http://schemas.microsoft.com/office/drawing/2014/main" id="{5321C4F4-EF43-414E-80EB-0D62BBA914D4}"/>
            </a:ext>
          </a:extLst>
        </xdr:cNvPr>
        <xdr:cNvSpPr/>
      </xdr:nvSpPr>
      <xdr:spPr>
        <a:xfrm>
          <a:off x="14109700" y="17547591"/>
          <a:ext cx="914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 xmlns:a16="http://schemas.microsoft.com/office/drawing/2014/main" id="{8F9A39E4-2BB8-4A42-BD3E-3A5649DA1404}"/>
            </a:ext>
          </a:extLst>
        </xdr:cNvPr>
        <xdr:cNvSpPr/>
      </xdr:nvSpPr>
      <xdr:spPr>
        <a:xfrm>
          <a:off x="13373100" y="175374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 xmlns:a16="http://schemas.microsoft.com/office/drawing/2014/main" id="{36BC4DCA-55CE-4000-8951-5D3F90955690}"/>
            </a:ext>
          </a:extLst>
        </xdr:cNvPr>
        <xdr:cNvSpPr/>
      </xdr:nvSpPr>
      <xdr:spPr>
        <a:xfrm>
          <a:off x="12613640" y="17564463"/>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 xmlns:a16="http://schemas.microsoft.com/office/drawing/2014/main" id="{6B44AD8A-C81F-4E9B-BF7B-4546493BFB3B}"/>
            </a:ext>
          </a:extLst>
        </xdr:cNvPr>
        <xdr:cNvSpPr/>
      </xdr:nvSpPr>
      <xdr:spPr>
        <a:xfrm>
          <a:off x="11846560" y="17528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 xmlns:a16="http://schemas.microsoft.com/office/drawing/2014/main" id="{BD8E5F4F-9B74-47AF-B091-359A24BA9D6D}"/>
            </a:ext>
          </a:extLst>
        </xdr:cNvPr>
        <xdr:cNvSpPr/>
      </xdr:nvSpPr>
      <xdr:spPr>
        <a:xfrm>
          <a:off x="11061700" y="17545957"/>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88C97D9A-5378-4387-A877-58F0BBD79209}"/>
            </a:ext>
          </a:extLst>
        </xdr:cNvPr>
        <xdr:cNvSpPr txBox="1"/>
      </xdr:nvSpPr>
      <xdr:spPr>
        <a:xfrm>
          <a:off x="13992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DE0AD631-6497-44BB-BA66-49D31FDF9B9C}"/>
            </a:ext>
          </a:extLst>
        </xdr:cNvPr>
        <xdr:cNvSpPr txBox="1"/>
      </xdr:nvSpPr>
      <xdr:spPr>
        <a:xfrm>
          <a:off x="132562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91E9C52E-E062-4CFE-AA17-46E5C21C0AC4}"/>
            </a:ext>
          </a:extLst>
        </xdr:cNvPr>
        <xdr:cNvSpPr txBox="1"/>
      </xdr:nvSpPr>
      <xdr:spPr>
        <a:xfrm>
          <a:off x="1249680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65E4F7F0-9B1F-46C3-A943-F468E268A3A1}"/>
            </a:ext>
          </a:extLst>
        </xdr:cNvPr>
        <xdr:cNvSpPr txBox="1"/>
      </xdr:nvSpPr>
      <xdr:spPr>
        <a:xfrm>
          <a:off x="117246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DB3324EB-2B96-42DE-B49D-70DA9E29D9B9}"/>
            </a:ext>
          </a:extLst>
        </xdr:cNvPr>
        <xdr:cNvSpPr txBox="1"/>
      </xdr:nvSpPr>
      <xdr:spPr>
        <a:xfrm>
          <a:off x="10944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777" name="楕円 776">
          <a:extLst>
            <a:ext uri="{FF2B5EF4-FFF2-40B4-BE49-F238E27FC236}">
              <a16:creationId xmlns="" xmlns:a16="http://schemas.microsoft.com/office/drawing/2014/main" id="{52748099-DA4D-498D-A24D-F11B306AB62A}"/>
            </a:ext>
          </a:extLst>
        </xdr:cNvPr>
        <xdr:cNvSpPr/>
      </xdr:nvSpPr>
      <xdr:spPr>
        <a:xfrm>
          <a:off x="14109700" y="17757140"/>
          <a:ext cx="914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778" name="【公民館】&#10;有形固定資産減価償却率該当値テキスト">
          <a:extLst>
            <a:ext uri="{FF2B5EF4-FFF2-40B4-BE49-F238E27FC236}">
              <a16:creationId xmlns="" xmlns:a16="http://schemas.microsoft.com/office/drawing/2014/main" id="{EA85E2D4-FE8C-40BE-A1A1-0603E39C6AE9}"/>
            </a:ext>
          </a:extLst>
        </xdr:cNvPr>
        <xdr:cNvSpPr txBox="1"/>
      </xdr:nvSpPr>
      <xdr:spPr>
        <a:xfrm>
          <a:off x="1419606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779" name="楕円 778">
          <a:extLst>
            <a:ext uri="{FF2B5EF4-FFF2-40B4-BE49-F238E27FC236}">
              <a16:creationId xmlns="" xmlns:a16="http://schemas.microsoft.com/office/drawing/2014/main" id="{607D4D4E-F083-4D84-8289-C7B05D038234}"/>
            </a:ext>
          </a:extLst>
        </xdr:cNvPr>
        <xdr:cNvSpPr/>
      </xdr:nvSpPr>
      <xdr:spPr>
        <a:xfrm>
          <a:off x="13373100" y="17751879"/>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144780</xdr:rowOff>
    </xdr:to>
    <xdr:cxnSp macro="">
      <xdr:nvCxnSpPr>
        <xdr:cNvPr id="780" name="直線コネクタ 779">
          <a:extLst>
            <a:ext uri="{FF2B5EF4-FFF2-40B4-BE49-F238E27FC236}">
              <a16:creationId xmlns="" xmlns:a16="http://schemas.microsoft.com/office/drawing/2014/main" id="{4F3E31F5-5405-412A-8357-480D7F907320}"/>
            </a:ext>
          </a:extLst>
        </xdr:cNvPr>
        <xdr:cNvCxnSpPr/>
      </xdr:nvCxnSpPr>
      <xdr:spPr>
        <a:xfrm>
          <a:off x="13421360" y="17806489"/>
          <a:ext cx="7366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781" name="楕円 780">
          <a:extLst>
            <a:ext uri="{FF2B5EF4-FFF2-40B4-BE49-F238E27FC236}">
              <a16:creationId xmlns="" xmlns:a16="http://schemas.microsoft.com/office/drawing/2014/main" id="{ACC5E4BB-4957-4C29-ABE1-AC21AB256ECF}"/>
            </a:ext>
          </a:extLst>
        </xdr:cNvPr>
        <xdr:cNvSpPr/>
      </xdr:nvSpPr>
      <xdr:spPr>
        <a:xfrm>
          <a:off x="12613640" y="17748612"/>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107</xdr:row>
      <xdr:rowOff>138249</xdr:rowOff>
    </xdr:to>
    <xdr:cxnSp macro="">
      <xdr:nvCxnSpPr>
        <xdr:cNvPr id="782" name="直線コネクタ 781">
          <a:extLst>
            <a:ext uri="{FF2B5EF4-FFF2-40B4-BE49-F238E27FC236}">
              <a16:creationId xmlns="" xmlns:a16="http://schemas.microsoft.com/office/drawing/2014/main" id="{D229F82B-D4D7-4A20-A3D6-F310BDAAF39C}"/>
            </a:ext>
          </a:extLst>
        </xdr:cNvPr>
        <xdr:cNvCxnSpPr/>
      </xdr:nvCxnSpPr>
      <xdr:spPr>
        <a:xfrm>
          <a:off x="12661900" y="17803222"/>
          <a:ext cx="7594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783" name="楕円 782">
          <a:extLst>
            <a:ext uri="{FF2B5EF4-FFF2-40B4-BE49-F238E27FC236}">
              <a16:creationId xmlns="" xmlns:a16="http://schemas.microsoft.com/office/drawing/2014/main" id="{603591AB-5F15-4822-A28E-1FBD0EA48D2F}"/>
            </a:ext>
          </a:extLst>
        </xdr:cNvPr>
        <xdr:cNvSpPr/>
      </xdr:nvSpPr>
      <xdr:spPr>
        <a:xfrm>
          <a:off x="11846560" y="17717952"/>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134982</xdr:rowOff>
    </xdr:to>
    <xdr:cxnSp macro="">
      <xdr:nvCxnSpPr>
        <xdr:cNvPr id="784" name="直線コネクタ 783">
          <a:extLst>
            <a:ext uri="{FF2B5EF4-FFF2-40B4-BE49-F238E27FC236}">
              <a16:creationId xmlns="" xmlns:a16="http://schemas.microsoft.com/office/drawing/2014/main" id="{93D50C81-B437-4EB2-8F80-F1DF99E501C3}"/>
            </a:ext>
          </a:extLst>
        </xdr:cNvPr>
        <xdr:cNvCxnSpPr/>
      </xdr:nvCxnSpPr>
      <xdr:spPr>
        <a:xfrm>
          <a:off x="11889740" y="17772562"/>
          <a:ext cx="77216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785" name="楕円 784">
          <a:extLst>
            <a:ext uri="{FF2B5EF4-FFF2-40B4-BE49-F238E27FC236}">
              <a16:creationId xmlns="" xmlns:a16="http://schemas.microsoft.com/office/drawing/2014/main" id="{AABBF4E9-70D9-4C39-8E44-E046B5FEF4D8}"/>
            </a:ext>
          </a:extLst>
        </xdr:cNvPr>
        <xdr:cNvSpPr/>
      </xdr:nvSpPr>
      <xdr:spPr>
        <a:xfrm>
          <a:off x="11061700" y="17697269"/>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81099</xdr:rowOff>
    </xdr:from>
    <xdr:to>
      <xdr:col>71</xdr:col>
      <xdr:colOff>177800</xdr:colOff>
      <xdr:row>107</xdr:row>
      <xdr:rowOff>105592</xdr:rowOff>
    </xdr:to>
    <xdr:cxnSp macro="">
      <xdr:nvCxnSpPr>
        <xdr:cNvPr id="786" name="直線コネクタ 785">
          <a:extLst>
            <a:ext uri="{FF2B5EF4-FFF2-40B4-BE49-F238E27FC236}">
              <a16:creationId xmlns="" xmlns:a16="http://schemas.microsoft.com/office/drawing/2014/main" id="{8412656C-E53A-4303-BC03-340FB5CDD4C3}"/>
            </a:ext>
          </a:extLst>
        </xdr:cNvPr>
        <xdr:cNvCxnSpPr/>
      </xdr:nvCxnSpPr>
      <xdr:spPr>
        <a:xfrm>
          <a:off x="11109960" y="17745529"/>
          <a:ext cx="77978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 xmlns:a16="http://schemas.microsoft.com/office/drawing/2014/main" id="{E99CFFC2-D85C-4A79-BA32-13E8DDC0E256}"/>
            </a:ext>
          </a:extLst>
        </xdr:cNvPr>
        <xdr:cNvSpPr txBox="1"/>
      </xdr:nvSpPr>
      <xdr:spPr>
        <a:xfrm>
          <a:off x="13236584" y="1732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 xmlns:a16="http://schemas.microsoft.com/office/drawing/2014/main" id="{61008919-A7C1-4223-9A5C-66EA3E4D4977}"/>
            </a:ext>
          </a:extLst>
        </xdr:cNvPr>
        <xdr:cNvSpPr txBox="1"/>
      </xdr:nvSpPr>
      <xdr:spPr>
        <a:xfrm>
          <a:off x="12487284" y="17342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 xmlns:a16="http://schemas.microsoft.com/office/drawing/2014/main" id="{8090FF75-7A95-4438-8C5B-7F3B5A544A4B}"/>
            </a:ext>
          </a:extLst>
        </xdr:cNvPr>
        <xdr:cNvSpPr txBox="1"/>
      </xdr:nvSpPr>
      <xdr:spPr>
        <a:xfrm>
          <a:off x="11720204" y="1731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 xmlns:a16="http://schemas.microsoft.com/office/drawing/2014/main" id="{DE546315-22F6-459E-8840-04F8DD28747B}"/>
            </a:ext>
          </a:extLst>
        </xdr:cNvPr>
        <xdr:cNvSpPr txBox="1"/>
      </xdr:nvSpPr>
      <xdr:spPr>
        <a:xfrm>
          <a:off x="109353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791" name="n_1mainValue【公民館】&#10;有形固定資産減価償却率">
          <a:extLst>
            <a:ext uri="{FF2B5EF4-FFF2-40B4-BE49-F238E27FC236}">
              <a16:creationId xmlns="" xmlns:a16="http://schemas.microsoft.com/office/drawing/2014/main" id="{3100267D-11FA-4A9A-B188-3D8698B5A8C8}"/>
            </a:ext>
          </a:extLst>
        </xdr:cNvPr>
        <xdr:cNvSpPr txBox="1"/>
      </xdr:nvSpPr>
      <xdr:spPr>
        <a:xfrm>
          <a:off x="13236584"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792" name="n_2mainValue【公民館】&#10;有形固定資産減価償却率">
          <a:extLst>
            <a:ext uri="{FF2B5EF4-FFF2-40B4-BE49-F238E27FC236}">
              <a16:creationId xmlns="" xmlns:a16="http://schemas.microsoft.com/office/drawing/2014/main" id="{E3ACE275-9C4F-4359-ADA2-608670D2B9EB}"/>
            </a:ext>
          </a:extLst>
        </xdr:cNvPr>
        <xdr:cNvSpPr txBox="1"/>
      </xdr:nvSpPr>
      <xdr:spPr>
        <a:xfrm>
          <a:off x="12487284" y="1783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793" name="n_3mainValue【公民館】&#10;有形固定資産減価償却率">
          <a:extLst>
            <a:ext uri="{FF2B5EF4-FFF2-40B4-BE49-F238E27FC236}">
              <a16:creationId xmlns="" xmlns:a16="http://schemas.microsoft.com/office/drawing/2014/main" id="{A087393A-FF51-47B7-B08A-75F76CF155F6}"/>
            </a:ext>
          </a:extLst>
        </xdr:cNvPr>
        <xdr:cNvSpPr txBox="1"/>
      </xdr:nvSpPr>
      <xdr:spPr>
        <a:xfrm>
          <a:off x="11720204" y="1781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794" name="n_4mainValue【公民館】&#10;有形固定資産減価償却率">
          <a:extLst>
            <a:ext uri="{FF2B5EF4-FFF2-40B4-BE49-F238E27FC236}">
              <a16:creationId xmlns="" xmlns:a16="http://schemas.microsoft.com/office/drawing/2014/main" id="{F3E6BF42-3515-4570-ACB2-A6FE160CF95F}"/>
            </a:ext>
          </a:extLst>
        </xdr:cNvPr>
        <xdr:cNvSpPr txBox="1"/>
      </xdr:nvSpPr>
      <xdr:spPr>
        <a:xfrm>
          <a:off x="10935344" y="17787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 xmlns:a16="http://schemas.microsoft.com/office/drawing/2014/main" id="{D92081A3-BA2B-455A-8359-6A3EBE5FD41C}"/>
            </a:ext>
          </a:extLst>
        </xdr:cNvPr>
        <xdr:cNvSpPr/>
      </xdr:nvSpPr>
      <xdr:spPr>
        <a:xfrm>
          <a:off x="15849600" y="15045690"/>
          <a:ext cx="41148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 xmlns:a16="http://schemas.microsoft.com/office/drawing/2014/main" id="{0B5D6B4E-7EAC-4BDF-AE2F-CA4585BEF0A6}"/>
            </a:ext>
          </a:extLst>
        </xdr:cNvPr>
        <xdr:cNvSpPr/>
      </xdr:nvSpPr>
      <xdr:spPr>
        <a:xfrm>
          <a:off x="159740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 xmlns:a16="http://schemas.microsoft.com/office/drawing/2014/main" id="{56E6BF62-95E4-48B8-9746-59486A8ADD2F}"/>
            </a:ext>
          </a:extLst>
        </xdr:cNvPr>
        <xdr:cNvSpPr/>
      </xdr:nvSpPr>
      <xdr:spPr>
        <a:xfrm>
          <a:off x="159740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 xmlns:a16="http://schemas.microsoft.com/office/drawing/2014/main" id="{17E90D36-5BDF-441F-B06F-E5F9D297C82D}"/>
            </a:ext>
          </a:extLst>
        </xdr:cNvPr>
        <xdr:cNvSpPr/>
      </xdr:nvSpPr>
      <xdr:spPr>
        <a:xfrm>
          <a:off x="168402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 xmlns:a16="http://schemas.microsoft.com/office/drawing/2014/main" id="{3457E166-058A-4B8E-9C9E-2788AB352B0A}"/>
            </a:ext>
          </a:extLst>
        </xdr:cNvPr>
        <xdr:cNvSpPr/>
      </xdr:nvSpPr>
      <xdr:spPr>
        <a:xfrm>
          <a:off x="168402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 xmlns:a16="http://schemas.microsoft.com/office/drawing/2014/main" id="{80C22676-C87C-416E-9321-E4B99C46A6D3}"/>
            </a:ext>
          </a:extLst>
        </xdr:cNvPr>
        <xdr:cNvSpPr/>
      </xdr:nvSpPr>
      <xdr:spPr>
        <a:xfrm>
          <a:off x="178308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 xmlns:a16="http://schemas.microsoft.com/office/drawing/2014/main" id="{5600762C-8B67-4B32-963C-04FE1B127880}"/>
            </a:ext>
          </a:extLst>
        </xdr:cNvPr>
        <xdr:cNvSpPr/>
      </xdr:nvSpPr>
      <xdr:spPr>
        <a:xfrm>
          <a:off x="178308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 xmlns:a16="http://schemas.microsoft.com/office/drawing/2014/main" id="{9418BEFE-F5E2-47C0-91D2-23468503DFDD}"/>
            </a:ext>
          </a:extLst>
        </xdr:cNvPr>
        <xdr:cNvSpPr/>
      </xdr:nvSpPr>
      <xdr:spPr>
        <a:xfrm>
          <a:off x="15849600" y="16150590"/>
          <a:ext cx="41148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 xmlns:a16="http://schemas.microsoft.com/office/drawing/2014/main" id="{EBC82538-BB5F-4E83-8088-5E836FF324D8}"/>
            </a:ext>
          </a:extLst>
        </xdr:cNvPr>
        <xdr:cNvSpPr txBox="1"/>
      </xdr:nvSpPr>
      <xdr:spPr>
        <a:xfrm>
          <a:off x="158369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 xmlns:a16="http://schemas.microsoft.com/office/drawing/2014/main" id="{60973B93-9DD5-4477-8D6B-7145A273052C}"/>
            </a:ext>
          </a:extLst>
        </xdr:cNvPr>
        <xdr:cNvCxnSpPr/>
      </xdr:nvCxnSpPr>
      <xdr:spPr>
        <a:xfrm>
          <a:off x="15849600" y="18347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 xmlns:a16="http://schemas.microsoft.com/office/drawing/2014/main" id="{312B967D-1BFA-4A8F-B8A1-50F16450BDA6}"/>
            </a:ext>
          </a:extLst>
        </xdr:cNvPr>
        <xdr:cNvCxnSpPr/>
      </xdr:nvCxnSpPr>
      <xdr:spPr>
        <a:xfrm>
          <a:off x="15849600" y="178015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 xmlns:a16="http://schemas.microsoft.com/office/drawing/2014/main" id="{334B969B-70E8-4463-953E-1A0433C6B805}"/>
            </a:ext>
          </a:extLst>
        </xdr:cNvPr>
        <xdr:cNvSpPr txBox="1"/>
      </xdr:nvSpPr>
      <xdr:spPr>
        <a:xfrm>
          <a:off x="15459891" y="17661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 xmlns:a16="http://schemas.microsoft.com/office/drawing/2014/main" id="{2F1FFC0B-0F62-45C3-89A0-250399335E34}"/>
            </a:ext>
          </a:extLst>
        </xdr:cNvPr>
        <xdr:cNvCxnSpPr/>
      </xdr:nvCxnSpPr>
      <xdr:spPr>
        <a:xfrm>
          <a:off x="15849600" y="17246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 xmlns:a16="http://schemas.microsoft.com/office/drawing/2014/main" id="{D17F3BEB-974B-4039-9D02-C7E37AC4179E}"/>
            </a:ext>
          </a:extLst>
        </xdr:cNvPr>
        <xdr:cNvSpPr txBox="1"/>
      </xdr:nvSpPr>
      <xdr:spPr>
        <a:xfrm>
          <a:off x="15459891" y="17111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 xmlns:a16="http://schemas.microsoft.com/office/drawing/2014/main" id="{F23A3E9D-300E-407D-BBF3-D48F9B9E9D4F}"/>
            </a:ext>
          </a:extLst>
        </xdr:cNvPr>
        <xdr:cNvCxnSpPr/>
      </xdr:nvCxnSpPr>
      <xdr:spPr>
        <a:xfrm>
          <a:off x="15849600" y="16696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 xmlns:a16="http://schemas.microsoft.com/office/drawing/2014/main" id="{2E2F4992-3598-4920-B0F2-D47437A30330}"/>
            </a:ext>
          </a:extLst>
        </xdr:cNvPr>
        <xdr:cNvSpPr txBox="1"/>
      </xdr:nvSpPr>
      <xdr:spPr>
        <a:xfrm>
          <a:off x="15459891" y="16557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 xmlns:a16="http://schemas.microsoft.com/office/drawing/2014/main" id="{AEECE196-EC6F-4913-9CE0-6A07295936C8}"/>
            </a:ext>
          </a:extLst>
        </xdr:cNvPr>
        <xdr:cNvCxnSpPr/>
      </xdr:nvCxnSpPr>
      <xdr:spPr>
        <a:xfrm>
          <a:off x="15849600" y="161505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 xmlns:a16="http://schemas.microsoft.com/office/drawing/2014/main" id="{1E828AAD-155F-453E-B026-22C934DB1737}"/>
            </a:ext>
          </a:extLst>
        </xdr:cNvPr>
        <xdr:cNvSpPr txBox="1"/>
      </xdr:nvSpPr>
      <xdr:spPr>
        <a:xfrm>
          <a:off x="15459891" y="1601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 xmlns:a16="http://schemas.microsoft.com/office/drawing/2014/main" id="{035ED65B-B3D1-409F-9DF4-2E9499EF4500}"/>
            </a:ext>
          </a:extLst>
        </xdr:cNvPr>
        <xdr:cNvSpPr/>
      </xdr:nvSpPr>
      <xdr:spPr>
        <a:xfrm>
          <a:off x="15849600" y="16150590"/>
          <a:ext cx="41148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 xmlns:a16="http://schemas.microsoft.com/office/drawing/2014/main" id="{45C9F261-3DC8-49C5-B157-2A1C8B94FA0A}"/>
            </a:ext>
          </a:extLst>
        </xdr:cNvPr>
        <xdr:cNvCxnSpPr/>
      </xdr:nvCxnSpPr>
      <xdr:spPr>
        <a:xfrm flipV="1">
          <a:off x="19217004" y="16666655"/>
          <a:ext cx="0" cy="112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 xmlns:a16="http://schemas.microsoft.com/office/drawing/2014/main" id="{1662D3E8-E3DD-4273-9994-48B822AB38F1}"/>
            </a:ext>
          </a:extLst>
        </xdr:cNvPr>
        <xdr:cNvSpPr txBox="1"/>
      </xdr:nvSpPr>
      <xdr:spPr>
        <a:xfrm>
          <a:off x="19255740" y="1779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 xmlns:a16="http://schemas.microsoft.com/office/drawing/2014/main" id="{6C6D7EA9-5F1F-4E66-A0DB-5B5CF68120B5}"/>
            </a:ext>
          </a:extLst>
        </xdr:cNvPr>
        <xdr:cNvCxnSpPr/>
      </xdr:nvCxnSpPr>
      <xdr:spPr>
        <a:xfrm>
          <a:off x="19149060" y="17788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 xmlns:a16="http://schemas.microsoft.com/office/drawing/2014/main" id="{25C36A41-2F02-4FE0-BE17-BB3EC55613E2}"/>
            </a:ext>
          </a:extLst>
        </xdr:cNvPr>
        <xdr:cNvSpPr txBox="1"/>
      </xdr:nvSpPr>
      <xdr:spPr>
        <a:xfrm>
          <a:off x="19255740" y="164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 xmlns:a16="http://schemas.microsoft.com/office/drawing/2014/main" id="{1F9FC38D-0609-4F4E-A7D7-60905853312F}"/>
            </a:ext>
          </a:extLst>
        </xdr:cNvPr>
        <xdr:cNvCxnSpPr/>
      </xdr:nvCxnSpPr>
      <xdr:spPr>
        <a:xfrm>
          <a:off x="19149060" y="16666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 xmlns:a16="http://schemas.microsoft.com/office/drawing/2014/main" id="{8C627C41-0F8F-43CD-ADF8-4F412B3024B2}"/>
            </a:ext>
          </a:extLst>
        </xdr:cNvPr>
        <xdr:cNvSpPr txBox="1"/>
      </xdr:nvSpPr>
      <xdr:spPr>
        <a:xfrm>
          <a:off x="19255740" y="17382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 xmlns:a16="http://schemas.microsoft.com/office/drawing/2014/main" id="{19E12037-26BB-48F2-A4DB-BE08B8E81D01}"/>
            </a:ext>
          </a:extLst>
        </xdr:cNvPr>
        <xdr:cNvSpPr/>
      </xdr:nvSpPr>
      <xdr:spPr>
        <a:xfrm>
          <a:off x="19161760" y="17528540"/>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 xmlns:a16="http://schemas.microsoft.com/office/drawing/2014/main" id="{58EAA93D-95FD-4987-BA60-AAB1682FF9F9}"/>
            </a:ext>
          </a:extLst>
        </xdr:cNvPr>
        <xdr:cNvSpPr/>
      </xdr:nvSpPr>
      <xdr:spPr>
        <a:xfrm>
          <a:off x="18450560" y="17530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 xmlns:a16="http://schemas.microsoft.com/office/drawing/2014/main" id="{9B14B359-4F13-4E60-B0F4-DA916A6F3196}"/>
            </a:ext>
          </a:extLst>
        </xdr:cNvPr>
        <xdr:cNvSpPr/>
      </xdr:nvSpPr>
      <xdr:spPr>
        <a:xfrm>
          <a:off x="17665700" y="17532414"/>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 xmlns:a16="http://schemas.microsoft.com/office/drawing/2014/main" id="{FC39192E-5385-4BF2-8621-BBD6262A91BA}"/>
            </a:ext>
          </a:extLst>
        </xdr:cNvPr>
        <xdr:cNvSpPr/>
      </xdr:nvSpPr>
      <xdr:spPr>
        <a:xfrm>
          <a:off x="16906240" y="17531842"/>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 xmlns:a16="http://schemas.microsoft.com/office/drawing/2014/main" id="{AB5CB7D5-9B18-4128-B18F-17EFBBE7FDA0}"/>
            </a:ext>
          </a:extLst>
        </xdr:cNvPr>
        <xdr:cNvSpPr/>
      </xdr:nvSpPr>
      <xdr:spPr>
        <a:xfrm>
          <a:off x="16139160" y="1756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 xmlns:a16="http://schemas.microsoft.com/office/drawing/2014/main" id="{FA22408C-B7F0-4318-834C-7D88E372402F}"/>
            </a:ext>
          </a:extLst>
        </xdr:cNvPr>
        <xdr:cNvSpPr txBox="1"/>
      </xdr:nvSpPr>
      <xdr:spPr>
        <a:xfrm>
          <a:off x="190525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 xmlns:a16="http://schemas.microsoft.com/office/drawing/2014/main" id="{06ED6EA8-329E-4B28-A061-E715900B2C97}"/>
            </a:ext>
          </a:extLst>
        </xdr:cNvPr>
        <xdr:cNvSpPr txBox="1"/>
      </xdr:nvSpPr>
      <xdr:spPr>
        <a:xfrm>
          <a:off x="183286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 xmlns:a16="http://schemas.microsoft.com/office/drawing/2014/main" id="{37299A5B-138B-4F2F-893A-394D971F0BF6}"/>
            </a:ext>
          </a:extLst>
        </xdr:cNvPr>
        <xdr:cNvSpPr txBox="1"/>
      </xdr:nvSpPr>
      <xdr:spPr>
        <a:xfrm>
          <a:off x="17548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93E655F4-EFFA-46D7-B35B-4EEA41C042A3}"/>
            </a:ext>
          </a:extLst>
        </xdr:cNvPr>
        <xdr:cNvSpPr txBox="1"/>
      </xdr:nvSpPr>
      <xdr:spPr>
        <a:xfrm>
          <a:off x="1678940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35DBC789-0424-40C4-8B3A-995C97DFF2BB}"/>
            </a:ext>
          </a:extLst>
        </xdr:cNvPr>
        <xdr:cNvSpPr txBox="1"/>
      </xdr:nvSpPr>
      <xdr:spPr>
        <a:xfrm>
          <a:off x="160172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127127</xdr:rowOff>
    </xdr:from>
    <xdr:to>
      <xdr:col>116</xdr:col>
      <xdr:colOff>114300</xdr:colOff>
      <xdr:row>107</xdr:row>
      <xdr:rowOff>57277</xdr:rowOff>
    </xdr:to>
    <xdr:sp macro="" textlink="">
      <xdr:nvSpPr>
        <xdr:cNvPr id="830" name="楕円 829">
          <a:extLst>
            <a:ext uri="{FF2B5EF4-FFF2-40B4-BE49-F238E27FC236}">
              <a16:creationId xmlns="" xmlns:a16="http://schemas.microsoft.com/office/drawing/2014/main" id="{8503FD87-6996-497F-830A-890EBD5C1D82}"/>
            </a:ext>
          </a:extLst>
        </xdr:cNvPr>
        <xdr:cNvSpPr/>
      </xdr:nvSpPr>
      <xdr:spPr>
        <a:xfrm>
          <a:off x="19161760" y="17625187"/>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42054</xdr:rowOff>
    </xdr:from>
    <xdr:ext cx="469744" cy="259045"/>
    <xdr:sp macro="" textlink="">
      <xdr:nvSpPr>
        <xdr:cNvPr id="831" name="【公民館】&#10;一人当たり面積該当値テキスト">
          <a:extLst>
            <a:ext uri="{FF2B5EF4-FFF2-40B4-BE49-F238E27FC236}">
              <a16:creationId xmlns="" xmlns:a16="http://schemas.microsoft.com/office/drawing/2014/main" id="{628790C6-0FAD-4504-AE8D-746720C1E788}"/>
            </a:ext>
          </a:extLst>
        </xdr:cNvPr>
        <xdr:cNvSpPr txBox="1"/>
      </xdr:nvSpPr>
      <xdr:spPr>
        <a:xfrm>
          <a:off x="19255740" y="175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129412</xdr:rowOff>
    </xdr:from>
    <xdr:to>
      <xdr:col>112</xdr:col>
      <xdr:colOff>38100</xdr:colOff>
      <xdr:row>107</xdr:row>
      <xdr:rowOff>59562</xdr:rowOff>
    </xdr:to>
    <xdr:sp macro="" textlink="">
      <xdr:nvSpPr>
        <xdr:cNvPr id="832" name="楕円 831">
          <a:extLst>
            <a:ext uri="{FF2B5EF4-FFF2-40B4-BE49-F238E27FC236}">
              <a16:creationId xmlns="" xmlns:a16="http://schemas.microsoft.com/office/drawing/2014/main" id="{C35F0C86-ADF9-46F4-941B-689EAF8DBEF6}"/>
            </a:ext>
          </a:extLst>
        </xdr:cNvPr>
        <xdr:cNvSpPr/>
      </xdr:nvSpPr>
      <xdr:spPr>
        <a:xfrm>
          <a:off x="18450560" y="17627472"/>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xdr:rowOff>
    </xdr:from>
    <xdr:to>
      <xdr:col>116</xdr:col>
      <xdr:colOff>63500</xdr:colOff>
      <xdr:row>107</xdr:row>
      <xdr:rowOff>8762</xdr:rowOff>
    </xdr:to>
    <xdr:cxnSp macro="">
      <xdr:nvCxnSpPr>
        <xdr:cNvPr id="833" name="直線コネクタ 832">
          <a:extLst>
            <a:ext uri="{FF2B5EF4-FFF2-40B4-BE49-F238E27FC236}">
              <a16:creationId xmlns="" xmlns:a16="http://schemas.microsoft.com/office/drawing/2014/main" id="{917697AF-FE10-4710-9990-F4EB5AC5E48F}"/>
            </a:ext>
          </a:extLst>
        </xdr:cNvPr>
        <xdr:cNvCxnSpPr/>
      </xdr:nvCxnSpPr>
      <xdr:spPr>
        <a:xfrm flipV="1">
          <a:off x="18493740" y="17670907"/>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34" name="楕円 833">
          <a:extLst>
            <a:ext uri="{FF2B5EF4-FFF2-40B4-BE49-F238E27FC236}">
              <a16:creationId xmlns="" xmlns:a16="http://schemas.microsoft.com/office/drawing/2014/main" id="{2EAC1EE1-9024-4C95-A624-A5F4B17A0686}"/>
            </a:ext>
          </a:extLst>
        </xdr:cNvPr>
        <xdr:cNvSpPr/>
      </xdr:nvSpPr>
      <xdr:spPr>
        <a:xfrm>
          <a:off x="17665700" y="17630902"/>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8762</xdr:rowOff>
    </xdr:from>
    <xdr:to>
      <xdr:col>111</xdr:col>
      <xdr:colOff>177800</xdr:colOff>
      <xdr:row>107</xdr:row>
      <xdr:rowOff>12192</xdr:rowOff>
    </xdr:to>
    <xdr:cxnSp macro="">
      <xdr:nvCxnSpPr>
        <xdr:cNvPr id="835" name="直線コネクタ 834">
          <a:extLst>
            <a:ext uri="{FF2B5EF4-FFF2-40B4-BE49-F238E27FC236}">
              <a16:creationId xmlns="" xmlns:a16="http://schemas.microsoft.com/office/drawing/2014/main" id="{2260FDCB-D3B6-4D05-AE25-6F763380C252}"/>
            </a:ext>
          </a:extLst>
        </xdr:cNvPr>
        <xdr:cNvCxnSpPr/>
      </xdr:nvCxnSpPr>
      <xdr:spPr>
        <a:xfrm flipV="1">
          <a:off x="17713960" y="17673192"/>
          <a:ext cx="77978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133986</xdr:rowOff>
    </xdr:from>
    <xdr:to>
      <xdr:col>102</xdr:col>
      <xdr:colOff>165100</xdr:colOff>
      <xdr:row>107</xdr:row>
      <xdr:rowOff>64136</xdr:rowOff>
    </xdr:to>
    <xdr:sp macro="" textlink="">
      <xdr:nvSpPr>
        <xdr:cNvPr id="836" name="楕円 835">
          <a:extLst>
            <a:ext uri="{FF2B5EF4-FFF2-40B4-BE49-F238E27FC236}">
              <a16:creationId xmlns="" xmlns:a16="http://schemas.microsoft.com/office/drawing/2014/main" id="{0FB684B6-0A92-413A-B2C7-0B79A6EA55FF}"/>
            </a:ext>
          </a:extLst>
        </xdr:cNvPr>
        <xdr:cNvSpPr/>
      </xdr:nvSpPr>
      <xdr:spPr>
        <a:xfrm>
          <a:off x="16906240" y="17637126"/>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13336</xdr:rowOff>
    </xdr:to>
    <xdr:cxnSp macro="">
      <xdr:nvCxnSpPr>
        <xdr:cNvPr id="837" name="直線コネクタ 836">
          <a:extLst>
            <a:ext uri="{FF2B5EF4-FFF2-40B4-BE49-F238E27FC236}">
              <a16:creationId xmlns="" xmlns:a16="http://schemas.microsoft.com/office/drawing/2014/main" id="{3A1594C0-AEA1-4150-B08A-37BC1DE3FAC8}"/>
            </a:ext>
          </a:extLst>
        </xdr:cNvPr>
        <xdr:cNvCxnSpPr/>
      </xdr:nvCxnSpPr>
      <xdr:spPr>
        <a:xfrm flipV="1">
          <a:off x="16954500" y="17675352"/>
          <a:ext cx="75946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103124</xdr:rowOff>
    </xdr:from>
    <xdr:to>
      <xdr:col>98</xdr:col>
      <xdr:colOff>38100</xdr:colOff>
      <xdr:row>107</xdr:row>
      <xdr:rowOff>33274</xdr:rowOff>
    </xdr:to>
    <xdr:sp macro="" textlink="">
      <xdr:nvSpPr>
        <xdr:cNvPr id="838" name="楕円 837">
          <a:extLst>
            <a:ext uri="{FF2B5EF4-FFF2-40B4-BE49-F238E27FC236}">
              <a16:creationId xmlns="" xmlns:a16="http://schemas.microsoft.com/office/drawing/2014/main" id="{2475A055-9008-4052-A363-EC729FAD09D4}"/>
            </a:ext>
          </a:extLst>
        </xdr:cNvPr>
        <xdr:cNvSpPr/>
      </xdr:nvSpPr>
      <xdr:spPr>
        <a:xfrm>
          <a:off x="16139160" y="17604994"/>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153924</xdr:rowOff>
    </xdr:from>
    <xdr:to>
      <xdr:col>102</xdr:col>
      <xdr:colOff>114300</xdr:colOff>
      <xdr:row>107</xdr:row>
      <xdr:rowOff>13336</xdr:rowOff>
    </xdr:to>
    <xdr:cxnSp macro="">
      <xdr:nvCxnSpPr>
        <xdr:cNvPr id="839" name="直線コネクタ 838">
          <a:extLst>
            <a:ext uri="{FF2B5EF4-FFF2-40B4-BE49-F238E27FC236}">
              <a16:creationId xmlns="" xmlns:a16="http://schemas.microsoft.com/office/drawing/2014/main" id="{99E0A438-DDD5-42B1-98AC-9C431F998F67}"/>
            </a:ext>
          </a:extLst>
        </xdr:cNvPr>
        <xdr:cNvCxnSpPr/>
      </xdr:nvCxnSpPr>
      <xdr:spPr>
        <a:xfrm>
          <a:off x="16182340" y="17654524"/>
          <a:ext cx="772160" cy="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 xmlns:a16="http://schemas.microsoft.com/office/drawing/2014/main" id="{5C86C9FB-5C2B-4075-8F9B-E4E0F5EB9C7C}"/>
            </a:ext>
          </a:extLst>
        </xdr:cNvPr>
        <xdr:cNvSpPr txBox="1"/>
      </xdr:nvSpPr>
      <xdr:spPr>
        <a:xfrm>
          <a:off x="18280457" y="1731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 xmlns:a16="http://schemas.microsoft.com/office/drawing/2014/main" id="{8931BB0E-62D3-4206-ABA9-DE6C1E6DCBBB}"/>
            </a:ext>
          </a:extLst>
        </xdr:cNvPr>
        <xdr:cNvSpPr txBox="1"/>
      </xdr:nvSpPr>
      <xdr:spPr>
        <a:xfrm>
          <a:off x="17505757" y="173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 xmlns:a16="http://schemas.microsoft.com/office/drawing/2014/main" id="{445A0517-A650-40FF-BBF5-6457E84B97D8}"/>
            </a:ext>
          </a:extLst>
        </xdr:cNvPr>
        <xdr:cNvSpPr txBox="1"/>
      </xdr:nvSpPr>
      <xdr:spPr>
        <a:xfrm>
          <a:off x="16746297" y="1731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 xmlns:a16="http://schemas.microsoft.com/office/drawing/2014/main" id="{FB70406A-143B-43DD-B0FA-96DF814CE0E0}"/>
            </a:ext>
          </a:extLst>
        </xdr:cNvPr>
        <xdr:cNvSpPr txBox="1"/>
      </xdr:nvSpPr>
      <xdr:spPr>
        <a:xfrm>
          <a:off x="15985567" y="1733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50689</xdr:rowOff>
    </xdr:from>
    <xdr:ext cx="469744" cy="259045"/>
    <xdr:sp macro="" textlink="">
      <xdr:nvSpPr>
        <xdr:cNvPr id="844" name="n_1mainValue【公民館】&#10;一人当たり面積">
          <a:extLst>
            <a:ext uri="{FF2B5EF4-FFF2-40B4-BE49-F238E27FC236}">
              <a16:creationId xmlns="" xmlns:a16="http://schemas.microsoft.com/office/drawing/2014/main" id="{95194454-57AE-4F81-9312-3CB4EDD935D3}"/>
            </a:ext>
          </a:extLst>
        </xdr:cNvPr>
        <xdr:cNvSpPr txBox="1"/>
      </xdr:nvSpPr>
      <xdr:spPr>
        <a:xfrm>
          <a:off x="18280457" y="177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45" name="n_2mainValue【公民館】&#10;一人当たり面積">
          <a:extLst>
            <a:ext uri="{FF2B5EF4-FFF2-40B4-BE49-F238E27FC236}">
              <a16:creationId xmlns="" xmlns:a16="http://schemas.microsoft.com/office/drawing/2014/main" id="{36C914D9-D0D1-4B4B-8B5C-145CF51A6FD7}"/>
            </a:ext>
          </a:extLst>
        </xdr:cNvPr>
        <xdr:cNvSpPr txBox="1"/>
      </xdr:nvSpPr>
      <xdr:spPr>
        <a:xfrm>
          <a:off x="17505757" y="177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55263</xdr:rowOff>
    </xdr:from>
    <xdr:ext cx="469744" cy="259045"/>
    <xdr:sp macro="" textlink="">
      <xdr:nvSpPr>
        <xdr:cNvPr id="846" name="n_3mainValue【公民館】&#10;一人当たり面積">
          <a:extLst>
            <a:ext uri="{FF2B5EF4-FFF2-40B4-BE49-F238E27FC236}">
              <a16:creationId xmlns="" xmlns:a16="http://schemas.microsoft.com/office/drawing/2014/main" id="{8369838C-AD18-4C8C-AF50-76A52711A7B5}"/>
            </a:ext>
          </a:extLst>
        </xdr:cNvPr>
        <xdr:cNvSpPr txBox="1"/>
      </xdr:nvSpPr>
      <xdr:spPr>
        <a:xfrm>
          <a:off x="16746297" y="177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24401</xdr:rowOff>
    </xdr:from>
    <xdr:ext cx="469744" cy="259045"/>
    <xdr:sp macro="" textlink="">
      <xdr:nvSpPr>
        <xdr:cNvPr id="847" name="n_4mainValue【公民館】&#10;一人当たり面積">
          <a:extLst>
            <a:ext uri="{FF2B5EF4-FFF2-40B4-BE49-F238E27FC236}">
              <a16:creationId xmlns="" xmlns:a16="http://schemas.microsoft.com/office/drawing/2014/main" id="{D89B08BB-1C7A-4D18-BA6D-D05F6C72E2FF}"/>
            </a:ext>
          </a:extLst>
        </xdr:cNvPr>
        <xdr:cNvSpPr txBox="1"/>
      </xdr:nvSpPr>
      <xdr:spPr>
        <a:xfrm>
          <a:off x="15985567" y="1769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 xmlns:a16="http://schemas.microsoft.com/office/drawing/2014/main" id="{A5B70FB6-BCBA-4F3A-B4AD-510BD4A42525}"/>
            </a:ext>
          </a:extLst>
        </xdr:cNvPr>
        <xdr:cNvSpPr/>
      </xdr:nvSpPr>
      <xdr:spPr>
        <a:xfrm>
          <a:off x="660400" y="18715990"/>
          <a:ext cx="19304000" cy="1832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 xmlns:a16="http://schemas.microsoft.com/office/drawing/2014/main" id="{2435ADBC-9934-4B73-868E-EC105CA81A0D}"/>
            </a:ext>
          </a:extLst>
        </xdr:cNvPr>
        <xdr:cNvSpPr/>
      </xdr:nvSpPr>
      <xdr:spPr>
        <a:xfrm>
          <a:off x="660400" y="18775680"/>
          <a:ext cx="33401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 xmlns:a16="http://schemas.microsoft.com/office/drawing/2014/main" id="{DA42E9B1-1BD5-45A4-9C6C-05392211D578}"/>
            </a:ext>
          </a:extLst>
        </xdr:cNvPr>
        <xdr:cNvSpPr txBox="1"/>
      </xdr:nvSpPr>
      <xdr:spPr>
        <a:xfrm>
          <a:off x="736600" y="19019520"/>
          <a:ext cx="1914144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類似団体と比較して特に有形固定資産減価償却率が高くなっている施設は認定こども園、公営住宅、公民館</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特に低くなっている施設は、道路、橋りょう、児童館である。</a:t>
          </a:r>
          <a:endParaRPr lang="ja-JP" altLang="ja-JP" sz="1400">
            <a:effectLst/>
          </a:endParaRPr>
        </a:p>
        <a:p>
          <a:r>
            <a:rPr kumimoji="1" lang="ja-JP" altLang="ja-JP" sz="1100">
              <a:solidFill>
                <a:schemeClr val="dk1"/>
              </a:solidFill>
              <a:effectLst/>
              <a:latin typeface="+mn-lt"/>
              <a:ea typeface="+mn-ea"/>
              <a:cs typeface="+mn-cs"/>
            </a:rPr>
            <a:t>公営住宅については、７施設のうち６施設が昭和３２年から昭和５７年に建築されたものであり、その大半が減価償却を完了している。</a:t>
          </a:r>
          <a:r>
            <a:rPr kumimoji="1" lang="ja-JP" altLang="en-US" sz="1100">
              <a:solidFill>
                <a:schemeClr val="dk1"/>
              </a:solidFill>
              <a:effectLst/>
              <a:latin typeface="+mn-lt"/>
              <a:ea typeface="+mn-ea"/>
              <a:cs typeface="+mn-cs"/>
            </a:rPr>
            <a:t>令和４年度より建て替えを行うため、今後減価償却率上昇や一人当たり面積が上昇する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認定こども園についても、今後の少子化対策等を踏まえ施設の在り方を検討していく必要がある。</a:t>
          </a:r>
          <a:endParaRPr lang="ja-JP" altLang="ja-JP" sz="1400">
            <a:effectLst/>
          </a:endParaRPr>
        </a:p>
        <a:p>
          <a:r>
            <a:rPr kumimoji="1" lang="ja-JP" altLang="ja-JP" sz="1100">
              <a:solidFill>
                <a:schemeClr val="dk1"/>
              </a:solidFill>
              <a:effectLst/>
              <a:latin typeface="+mn-lt"/>
              <a:ea typeface="+mn-ea"/>
              <a:cs typeface="+mn-cs"/>
            </a:rPr>
            <a:t>道路及び橋りょうについては、順次更新整備を行っており、これにより類似団体と比較して有形固定資産減価償却率が</a:t>
          </a:r>
          <a:r>
            <a:rPr kumimoji="1" lang="ja-JP" altLang="en-US" sz="1100">
              <a:solidFill>
                <a:schemeClr val="dk1"/>
              </a:solidFill>
              <a:effectLst/>
              <a:latin typeface="+mn-lt"/>
              <a:ea typeface="+mn-ea"/>
              <a:cs typeface="+mn-cs"/>
            </a:rPr>
            <a:t>低くなってい</a:t>
          </a:r>
          <a:r>
            <a:rPr kumimoji="1" lang="ja-JP" altLang="ja-JP" sz="1100">
              <a:solidFill>
                <a:schemeClr val="dk1"/>
              </a:solidFill>
              <a:effectLst/>
              <a:latin typeface="+mn-lt"/>
              <a:ea typeface="+mn-ea"/>
              <a:cs typeface="+mn-cs"/>
            </a:rPr>
            <a:t>る。今後も計画的な整備により維持管理を行っていく。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1B5DFEE-AA11-4552-8AAD-C3629577E9BA}"/>
            </a:ext>
          </a:extLst>
        </xdr:cNvPr>
        <xdr:cNvSpPr/>
      </xdr:nvSpPr>
      <xdr:spPr>
        <a:xfrm>
          <a:off x="561340" y="124460"/>
          <a:ext cx="10995660" cy="612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7EEC9150-C88C-46E4-B69B-74F6DAA0DB2D}"/>
            </a:ext>
          </a:extLst>
        </xdr:cNvPr>
        <xdr:cNvSpPr/>
      </xdr:nvSpPr>
      <xdr:spPr>
        <a:xfrm>
          <a:off x="16510000" y="186690"/>
          <a:ext cx="3454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760F477-6302-4B06-9C84-60D237B62F6B}"/>
            </a:ext>
          </a:extLst>
        </xdr:cNvPr>
        <xdr:cNvSpPr/>
      </xdr:nvSpPr>
      <xdr:spPr>
        <a:xfrm>
          <a:off x="16531590" y="208280"/>
          <a:ext cx="3404870" cy="4902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C3EF2212-5B21-497E-B854-C39914871805}"/>
            </a:ext>
          </a:extLst>
        </xdr:cNvPr>
        <xdr:cNvSpPr/>
      </xdr:nvSpPr>
      <xdr:spPr>
        <a:xfrm>
          <a:off x="16553180" y="236220"/>
          <a:ext cx="3356610" cy="4241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93A558A-F1E9-4689-ABD8-C5D2644CCC20}"/>
            </a:ext>
          </a:extLst>
        </xdr:cNvPr>
        <xdr:cNvSpPr/>
      </xdr:nvSpPr>
      <xdr:spPr>
        <a:xfrm>
          <a:off x="14099540" y="186690"/>
          <a:ext cx="2305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C0A96F7-AFC0-4FBF-AA66-994E9AC30F87}"/>
            </a:ext>
          </a:extLst>
        </xdr:cNvPr>
        <xdr:cNvSpPr/>
      </xdr:nvSpPr>
      <xdr:spPr>
        <a:xfrm>
          <a:off x="14119860" y="208280"/>
          <a:ext cx="2263140" cy="4902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95B99E8-22C6-470E-8F7E-1945F7CA43A5}"/>
            </a:ext>
          </a:extLst>
        </xdr:cNvPr>
        <xdr:cNvSpPr/>
      </xdr:nvSpPr>
      <xdr:spPr>
        <a:xfrm>
          <a:off x="14147800" y="236220"/>
          <a:ext cx="2202180" cy="4343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8F62BD4A-F091-4745-9E9E-8F08AAB68C53}"/>
            </a:ext>
          </a:extLst>
        </xdr:cNvPr>
        <xdr:cNvSpPr/>
      </xdr:nvSpPr>
      <xdr:spPr>
        <a:xfrm>
          <a:off x="660400" y="858520"/>
          <a:ext cx="8750300" cy="17157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FFBC40B-DCBF-4E9B-80F1-A80F6FEDE06C}"/>
            </a:ext>
          </a:extLst>
        </xdr:cNvPr>
        <xdr:cNvSpPr/>
      </xdr:nvSpPr>
      <xdr:spPr>
        <a:xfrm>
          <a:off x="784860" y="891540"/>
          <a:ext cx="119634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40F7B26F-F434-4D0D-8D52-42EBC649367E}"/>
            </a:ext>
          </a:extLst>
        </xdr:cNvPr>
        <xdr:cNvSpPr/>
      </xdr:nvSpPr>
      <xdr:spPr>
        <a:xfrm>
          <a:off x="1940560" y="89154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1B7756C-EC50-4F8F-9E2F-EB83145CEA14}"/>
            </a:ext>
          </a:extLst>
        </xdr:cNvPr>
        <xdr:cNvSpPr/>
      </xdr:nvSpPr>
      <xdr:spPr>
        <a:xfrm>
          <a:off x="3096260" y="891540"/>
          <a:ext cx="13208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E449791-BABD-455F-99D9-2309CBBF44D7}"/>
            </a:ext>
          </a:extLst>
        </xdr:cNvPr>
        <xdr:cNvSpPr/>
      </xdr:nvSpPr>
      <xdr:spPr>
        <a:xfrm>
          <a:off x="4417060" y="906780"/>
          <a:ext cx="1757680" cy="906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BB87921-0458-4F05-88D2-68539A495C6A}"/>
            </a:ext>
          </a:extLst>
        </xdr:cNvPr>
        <xdr:cNvSpPr/>
      </xdr:nvSpPr>
      <xdr:spPr>
        <a:xfrm>
          <a:off x="6174740" y="906780"/>
          <a:ext cx="1089660" cy="906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26D4F91-AEE7-4A27-A13E-B4443FE37749}"/>
            </a:ext>
          </a:extLst>
        </xdr:cNvPr>
        <xdr:cNvSpPr/>
      </xdr:nvSpPr>
      <xdr:spPr>
        <a:xfrm>
          <a:off x="7330440" y="923290"/>
          <a:ext cx="553720" cy="8978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8EFC72C-8BF8-4F05-8EAC-2408B83604E3}"/>
            </a:ext>
          </a:extLst>
        </xdr:cNvPr>
        <xdr:cNvSpPr/>
      </xdr:nvSpPr>
      <xdr:spPr>
        <a:xfrm>
          <a:off x="4417060" y="1651000"/>
          <a:ext cx="175768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FB6D7153-0080-4A63-9606-B45EB9C95C25}"/>
            </a:ext>
          </a:extLst>
        </xdr:cNvPr>
        <xdr:cNvSpPr/>
      </xdr:nvSpPr>
      <xdr:spPr>
        <a:xfrm>
          <a:off x="6233160" y="1651000"/>
          <a:ext cx="297180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2EF63E0-40D7-4898-B069-FEABB68F657A}"/>
            </a:ext>
          </a:extLst>
        </xdr:cNvPr>
        <xdr:cNvSpPr/>
      </xdr:nvSpPr>
      <xdr:spPr>
        <a:xfrm>
          <a:off x="9603740" y="858520"/>
          <a:ext cx="1320800" cy="12268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426DBA5A-6D14-4A89-B5C7-7269D1FFB500}"/>
            </a:ext>
          </a:extLst>
        </xdr:cNvPr>
        <xdr:cNvSpPr/>
      </xdr:nvSpPr>
      <xdr:spPr>
        <a:xfrm>
          <a:off x="9838690" y="923290"/>
          <a:ext cx="1155700" cy="2374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AC0C557-6568-4B5F-A1E5-A5C39A0A38ED}"/>
            </a:ext>
          </a:extLst>
        </xdr:cNvPr>
        <xdr:cNvSpPr/>
      </xdr:nvSpPr>
      <xdr:spPr>
        <a:xfrm>
          <a:off x="9838690" y="117729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3D2B6DA-72E5-443E-BF87-4D13311AF576}"/>
            </a:ext>
          </a:extLst>
        </xdr:cNvPr>
        <xdr:cNvSpPr/>
      </xdr:nvSpPr>
      <xdr:spPr>
        <a:xfrm>
          <a:off x="9838690" y="1490980"/>
          <a:ext cx="1256030" cy="6146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102845D-F8A6-4069-8B3C-E285A88CFA39}"/>
            </a:ext>
          </a:extLst>
        </xdr:cNvPr>
        <xdr:cNvCxnSpPr/>
      </xdr:nvCxnSpPr>
      <xdr:spPr>
        <a:xfrm flipH="1">
          <a:off x="9685020" y="1000760"/>
          <a:ext cx="1803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0654ED1-3D42-4B75-BE39-DBC5B06E38F6}"/>
            </a:ext>
          </a:extLst>
        </xdr:cNvPr>
        <xdr:cNvSpPr/>
      </xdr:nvSpPr>
      <xdr:spPr>
        <a:xfrm>
          <a:off x="9736455" y="961390"/>
          <a:ext cx="7747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8E85DE02-09CF-45CA-BEF3-325D49EA6070}"/>
            </a:ext>
          </a:extLst>
        </xdr:cNvPr>
        <xdr:cNvSpPr/>
      </xdr:nvSpPr>
      <xdr:spPr>
        <a:xfrm>
          <a:off x="9736455" y="1215390"/>
          <a:ext cx="774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88D29845-6472-42DE-B467-6E23646D072D}"/>
            </a:ext>
          </a:extLst>
        </xdr:cNvPr>
        <xdr:cNvCxnSpPr/>
      </xdr:nvCxnSpPr>
      <xdr:spPr>
        <a:xfrm>
          <a:off x="9754235" y="147320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8219504-577A-4118-87EA-26B55161DC0F}"/>
            </a:ext>
          </a:extLst>
        </xdr:cNvPr>
        <xdr:cNvCxnSpPr/>
      </xdr:nvCxnSpPr>
      <xdr:spPr>
        <a:xfrm>
          <a:off x="9700260" y="1473200"/>
          <a:ext cx="1498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133DD47-3AB6-479E-9518-3BC94F4FF721}"/>
            </a:ext>
          </a:extLst>
        </xdr:cNvPr>
        <xdr:cNvCxnSpPr/>
      </xdr:nvCxnSpPr>
      <xdr:spPr>
        <a:xfrm flipV="1">
          <a:off x="9754235" y="169735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35F5578-1DCB-4EE4-A4AD-7754C74B11D6}"/>
            </a:ext>
          </a:extLst>
        </xdr:cNvPr>
        <xdr:cNvCxnSpPr/>
      </xdr:nvCxnSpPr>
      <xdr:spPr>
        <a:xfrm>
          <a:off x="9700260" y="1837690"/>
          <a:ext cx="1498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AC72EB8-92FB-486D-B921-B334A4D92F78}"/>
            </a:ext>
          </a:extLst>
        </xdr:cNvPr>
        <xdr:cNvSpPr txBox="1"/>
      </xdr:nvSpPr>
      <xdr:spPr>
        <a:xfrm>
          <a:off x="619760" y="26898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6DB9D22-3F41-4851-9D5A-F89840B83051}"/>
            </a:ext>
          </a:extLst>
        </xdr:cNvPr>
        <xdr:cNvSpPr txBox="1"/>
      </xdr:nvSpPr>
      <xdr:spPr>
        <a:xfrm>
          <a:off x="619760" y="29997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404EB33F-3598-4896-A0B4-40B4DE3F7A4C}"/>
            </a:ext>
          </a:extLst>
        </xdr:cNvPr>
        <xdr:cNvSpPr txBox="1"/>
      </xdr:nvSpPr>
      <xdr:spPr>
        <a:xfrm>
          <a:off x="61976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BB8FB3D4-9A54-45D0-B293-EC5CEE412BD3}"/>
            </a:ext>
          </a:extLst>
        </xdr:cNvPr>
        <xdr:cNvSpPr txBox="1"/>
      </xdr:nvSpPr>
      <xdr:spPr>
        <a:xfrm>
          <a:off x="619760" y="36144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E1961FAC-88B2-4CCD-AD28-9A8A0B758A34}"/>
            </a:ext>
          </a:extLst>
        </xdr:cNvPr>
        <xdr:cNvSpPr/>
      </xdr:nvSpPr>
      <xdr:spPr>
        <a:xfrm>
          <a:off x="660400" y="40386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CD04CFD-39C2-489E-B454-DD030448485B}"/>
            </a:ext>
          </a:extLst>
        </xdr:cNvPr>
        <xdr:cNvSpPr/>
      </xdr:nvSpPr>
      <xdr:spPr>
        <a:xfrm>
          <a:off x="7848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7E49DB96-0996-4362-A03D-5932D88E5E10}"/>
            </a:ext>
          </a:extLst>
        </xdr:cNvPr>
        <xdr:cNvSpPr/>
      </xdr:nvSpPr>
      <xdr:spPr>
        <a:xfrm>
          <a:off x="7848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E624C32-ACB9-4237-80CE-C9E080BD9D52}"/>
            </a:ext>
          </a:extLst>
        </xdr:cNvPr>
        <xdr:cNvSpPr/>
      </xdr:nvSpPr>
      <xdr:spPr>
        <a:xfrm>
          <a:off x="16510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1E3E5AD0-6C8F-4C96-9459-FE7A625F30F2}"/>
            </a:ext>
          </a:extLst>
        </xdr:cNvPr>
        <xdr:cNvSpPr/>
      </xdr:nvSpPr>
      <xdr:spPr>
        <a:xfrm>
          <a:off x="16510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67F8EEF4-25E4-47BE-92FF-BF8C518C3C5A}"/>
            </a:ext>
          </a:extLst>
        </xdr:cNvPr>
        <xdr:cNvSpPr/>
      </xdr:nvSpPr>
      <xdr:spPr>
        <a:xfrm>
          <a:off x="26416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C9FD6AC4-29A1-4BF6-A2FE-03B50AEBE1C2}"/>
            </a:ext>
          </a:extLst>
        </xdr:cNvPr>
        <xdr:cNvSpPr/>
      </xdr:nvSpPr>
      <xdr:spPr>
        <a:xfrm>
          <a:off x="26416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71C966EE-9B12-4F92-92C8-171CA1A6E7AC}"/>
            </a:ext>
          </a:extLst>
        </xdr:cNvPr>
        <xdr:cNvSpPr/>
      </xdr:nvSpPr>
      <xdr:spPr>
        <a:xfrm>
          <a:off x="660400" y="5139690"/>
          <a:ext cx="41148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EF02243C-C4AB-4BF2-B911-EE903EFB49A8}"/>
            </a:ext>
          </a:extLst>
        </xdr:cNvPr>
        <xdr:cNvSpPr/>
      </xdr:nvSpPr>
      <xdr:spPr>
        <a:xfrm>
          <a:off x="5737860" y="40386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FC377AE3-767F-4D01-8B58-AEA99EC7AE1D}"/>
            </a:ext>
          </a:extLst>
        </xdr:cNvPr>
        <xdr:cNvSpPr/>
      </xdr:nvSpPr>
      <xdr:spPr>
        <a:xfrm>
          <a:off x="58445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2DD1A255-61A9-4179-97B3-FEB2FBED6A1E}"/>
            </a:ext>
          </a:extLst>
        </xdr:cNvPr>
        <xdr:cNvSpPr/>
      </xdr:nvSpPr>
      <xdr:spPr>
        <a:xfrm>
          <a:off x="58445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85FB83E7-8086-4A39-8118-3E89184D133D}"/>
            </a:ext>
          </a:extLst>
        </xdr:cNvPr>
        <xdr:cNvSpPr/>
      </xdr:nvSpPr>
      <xdr:spPr>
        <a:xfrm>
          <a:off x="67284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FB96E595-C7A5-4482-AC5D-D3EC0EA8B26F}"/>
            </a:ext>
          </a:extLst>
        </xdr:cNvPr>
        <xdr:cNvSpPr/>
      </xdr:nvSpPr>
      <xdr:spPr>
        <a:xfrm>
          <a:off x="67284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89B6FED1-B878-4D15-9F90-2E8218A4BC17}"/>
            </a:ext>
          </a:extLst>
        </xdr:cNvPr>
        <xdr:cNvSpPr/>
      </xdr:nvSpPr>
      <xdr:spPr>
        <a:xfrm>
          <a:off x="77190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5ECB2301-04ED-418C-A251-03C6B71D0FE0}"/>
            </a:ext>
          </a:extLst>
        </xdr:cNvPr>
        <xdr:cNvSpPr/>
      </xdr:nvSpPr>
      <xdr:spPr>
        <a:xfrm>
          <a:off x="77190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DD17CC41-651D-4787-A9DB-B118944C1A0E}"/>
            </a:ext>
          </a:extLst>
        </xdr:cNvPr>
        <xdr:cNvSpPr/>
      </xdr:nvSpPr>
      <xdr:spPr>
        <a:xfrm>
          <a:off x="5737860" y="5139690"/>
          <a:ext cx="4089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1D63D791-405F-427E-9490-C330DA1BF392}"/>
            </a:ext>
          </a:extLst>
        </xdr:cNvPr>
        <xdr:cNvSpPr/>
      </xdr:nvSpPr>
      <xdr:spPr>
        <a:xfrm>
          <a:off x="660400" y="77089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2DC1C8B1-BAC1-4CB4-A6BA-81A9FD4E53E9}"/>
            </a:ext>
          </a:extLst>
        </xdr:cNvPr>
        <xdr:cNvSpPr/>
      </xdr:nvSpPr>
      <xdr:spPr>
        <a:xfrm>
          <a:off x="7848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4F8F4336-D753-43A0-BE1A-DEC239AF672C}"/>
            </a:ext>
          </a:extLst>
        </xdr:cNvPr>
        <xdr:cNvSpPr/>
      </xdr:nvSpPr>
      <xdr:spPr>
        <a:xfrm>
          <a:off x="7848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538F81B4-CA6C-436C-8A1C-CD2A42187283}"/>
            </a:ext>
          </a:extLst>
        </xdr:cNvPr>
        <xdr:cNvSpPr/>
      </xdr:nvSpPr>
      <xdr:spPr>
        <a:xfrm>
          <a:off x="16510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11B1CA9B-38AE-42A2-969B-099CA9A863C3}"/>
            </a:ext>
          </a:extLst>
        </xdr:cNvPr>
        <xdr:cNvSpPr/>
      </xdr:nvSpPr>
      <xdr:spPr>
        <a:xfrm>
          <a:off x="16510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FA8DF193-A6FF-47E8-89EE-DDCA3C861166}"/>
            </a:ext>
          </a:extLst>
        </xdr:cNvPr>
        <xdr:cNvSpPr/>
      </xdr:nvSpPr>
      <xdr:spPr>
        <a:xfrm>
          <a:off x="26416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66156126-B1D0-4728-8F66-A3EB11C20411}"/>
            </a:ext>
          </a:extLst>
        </xdr:cNvPr>
        <xdr:cNvSpPr/>
      </xdr:nvSpPr>
      <xdr:spPr>
        <a:xfrm>
          <a:off x="26416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388D8617-5BF3-415B-8E4A-2CD0D03A6097}"/>
            </a:ext>
          </a:extLst>
        </xdr:cNvPr>
        <xdr:cNvSpPr/>
      </xdr:nvSpPr>
      <xdr:spPr>
        <a:xfrm>
          <a:off x="660400" y="88099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DA6CEA17-6D81-4129-9CF7-6C2BBA33B998}"/>
            </a:ext>
          </a:extLst>
        </xdr:cNvPr>
        <xdr:cNvSpPr txBox="1"/>
      </xdr:nvSpPr>
      <xdr:spPr>
        <a:xfrm>
          <a:off x="64770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33330A02-D2E2-4805-A082-6989215B1638}"/>
            </a:ext>
          </a:extLst>
        </xdr:cNvPr>
        <xdr:cNvCxnSpPr/>
      </xdr:nvCxnSpPr>
      <xdr:spPr>
        <a:xfrm>
          <a:off x="660400" y="11010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69724AE8-2225-40E9-A11E-92E2EA0EF5B0}"/>
            </a:ext>
          </a:extLst>
        </xdr:cNvPr>
        <xdr:cNvSpPr txBox="1"/>
      </xdr:nvSpPr>
      <xdr:spPr>
        <a:xfrm>
          <a:off x="270691" y="10876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 xmlns:a16="http://schemas.microsoft.com/office/drawing/2014/main" id="{C64A6C0F-24C8-4539-85CC-8A8FE722DA44}"/>
            </a:ext>
          </a:extLst>
        </xdr:cNvPr>
        <xdr:cNvCxnSpPr/>
      </xdr:nvCxnSpPr>
      <xdr:spPr>
        <a:xfrm>
          <a:off x="660400" y="105664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 xmlns:a16="http://schemas.microsoft.com/office/drawing/2014/main" id="{16B4C7D4-AC37-457F-B785-0E06C314750D}"/>
            </a:ext>
          </a:extLst>
        </xdr:cNvPr>
        <xdr:cNvSpPr txBox="1"/>
      </xdr:nvSpPr>
      <xdr:spPr>
        <a:xfrm>
          <a:off x="270691" y="104317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 xmlns:a16="http://schemas.microsoft.com/office/drawing/2014/main" id="{128DAA24-3A19-43EC-A952-B5326B8EE4BE}"/>
            </a:ext>
          </a:extLst>
        </xdr:cNvPr>
        <xdr:cNvCxnSpPr/>
      </xdr:nvCxnSpPr>
      <xdr:spPr>
        <a:xfrm>
          <a:off x="660400" y="101307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 xmlns:a16="http://schemas.microsoft.com/office/drawing/2014/main" id="{F51AE367-25D1-4D1F-819A-6A7AC4F4EF3F}"/>
            </a:ext>
          </a:extLst>
        </xdr:cNvPr>
        <xdr:cNvSpPr txBox="1"/>
      </xdr:nvSpPr>
      <xdr:spPr>
        <a:xfrm>
          <a:off x="331001" y="99911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 xmlns:a16="http://schemas.microsoft.com/office/drawing/2014/main" id="{AAC0A2E2-2450-4ABA-8021-95CE1FE33AD4}"/>
            </a:ext>
          </a:extLst>
        </xdr:cNvPr>
        <xdr:cNvCxnSpPr/>
      </xdr:nvCxnSpPr>
      <xdr:spPr>
        <a:xfrm>
          <a:off x="660400" y="96901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 xmlns:a16="http://schemas.microsoft.com/office/drawing/2014/main" id="{35C63AC3-A6F4-4793-91A8-F12835B5EA96}"/>
            </a:ext>
          </a:extLst>
        </xdr:cNvPr>
        <xdr:cNvSpPr txBox="1"/>
      </xdr:nvSpPr>
      <xdr:spPr>
        <a:xfrm>
          <a:off x="331001" y="9555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 xmlns:a16="http://schemas.microsoft.com/office/drawing/2014/main" id="{E5FC7B8D-BD06-4D13-B8D9-A86FE6233B83}"/>
            </a:ext>
          </a:extLst>
        </xdr:cNvPr>
        <xdr:cNvCxnSpPr/>
      </xdr:nvCxnSpPr>
      <xdr:spPr>
        <a:xfrm>
          <a:off x="660400" y="9245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 xmlns:a16="http://schemas.microsoft.com/office/drawing/2014/main" id="{9063CCAE-56DE-43BB-A833-53EE5A0BA832}"/>
            </a:ext>
          </a:extLst>
        </xdr:cNvPr>
        <xdr:cNvSpPr txBox="1"/>
      </xdr:nvSpPr>
      <xdr:spPr>
        <a:xfrm>
          <a:off x="331001" y="91109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 xmlns:a16="http://schemas.microsoft.com/office/drawing/2014/main" id="{B101AAF6-191B-4A9B-A628-5CA479A1208C}"/>
            </a:ext>
          </a:extLst>
        </xdr:cNvPr>
        <xdr:cNvCxnSpPr/>
      </xdr:nvCxnSpPr>
      <xdr:spPr>
        <a:xfrm>
          <a:off x="660400" y="8809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 xmlns:a16="http://schemas.microsoft.com/office/drawing/2014/main" id="{189E2D63-18EB-4884-9553-D2D5A57F7513}"/>
            </a:ext>
          </a:extLst>
        </xdr:cNvPr>
        <xdr:cNvSpPr txBox="1"/>
      </xdr:nvSpPr>
      <xdr:spPr>
        <a:xfrm>
          <a:off x="331001" y="8670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 xmlns:a16="http://schemas.microsoft.com/office/drawing/2014/main" id="{208FBD6B-4643-4ADA-B7BE-EC6A910FF0BE}"/>
            </a:ext>
          </a:extLst>
        </xdr:cNvPr>
        <xdr:cNvSpPr/>
      </xdr:nvSpPr>
      <xdr:spPr>
        <a:xfrm>
          <a:off x="660400" y="88099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 xmlns:a16="http://schemas.microsoft.com/office/drawing/2014/main" id="{2EC5582B-5DD1-4CF0-82C0-28892174633C}"/>
            </a:ext>
          </a:extLst>
        </xdr:cNvPr>
        <xdr:cNvCxnSpPr/>
      </xdr:nvCxnSpPr>
      <xdr:spPr>
        <a:xfrm flipV="1">
          <a:off x="4027805" y="9152636"/>
          <a:ext cx="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 xmlns:a16="http://schemas.microsoft.com/office/drawing/2014/main" id="{4DE661FB-C132-45AB-A1D5-60FE12E2FAB9}"/>
            </a:ext>
          </a:extLst>
        </xdr:cNvPr>
        <xdr:cNvSpPr txBox="1"/>
      </xdr:nvSpPr>
      <xdr:spPr>
        <a:xfrm>
          <a:off x="406654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 xmlns:a16="http://schemas.microsoft.com/office/drawing/2014/main" id="{B48F73D4-DCB0-4734-83D0-3A307A754D80}"/>
            </a:ext>
          </a:extLst>
        </xdr:cNvPr>
        <xdr:cNvCxnSpPr/>
      </xdr:nvCxnSpPr>
      <xdr:spPr>
        <a:xfrm>
          <a:off x="3959860" y="1056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 xmlns:a16="http://schemas.microsoft.com/office/drawing/2014/main" id="{9F8CEE03-5AA8-4476-AFF4-181C28AF9717}"/>
            </a:ext>
          </a:extLst>
        </xdr:cNvPr>
        <xdr:cNvSpPr txBox="1"/>
      </xdr:nvSpPr>
      <xdr:spPr>
        <a:xfrm>
          <a:off x="4066540" y="893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 xmlns:a16="http://schemas.microsoft.com/office/drawing/2014/main" id="{05D48C96-EDD9-420B-B43E-515713294742}"/>
            </a:ext>
          </a:extLst>
        </xdr:cNvPr>
        <xdr:cNvCxnSpPr/>
      </xdr:nvCxnSpPr>
      <xdr:spPr>
        <a:xfrm>
          <a:off x="3959860" y="9152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 xmlns:a16="http://schemas.microsoft.com/office/drawing/2014/main" id="{48A8DD45-7E15-4012-AAE6-6EC8614D98C0}"/>
            </a:ext>
          </a:extLst>
        </xdr:cNvPr>
        <xdr:cNvSpPr txBox="1"/>
      </xdr:nvSpPr>
      <xdr:spPr>
        <a:xfrm>
          <a:off x="4066540" y="962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 xmlns:a16="http://schemas.microsoft.com/office/drawing/2014/main" id="{581A773E-E578-43F5-8A83-6D9122A511C1}"/>
            </a:ext>
          </a:extLst>
        </xdr:cNvPr>
        <xdr:cNvSpPr/>
      </xdr:nvSpPr>
      <xdr:spPr>
        <a:xfrm>
          <a:off x="3972560" y="9773666"/>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 xmlns:a16="http://schemas.microsoft.com/office/drawing/2014/main" id="{03CCEFB0-58E2-4777-89E2-88DF1F0403AF}"/>
            </a:ext>
          </a:extLst>
        </xdr:cNvPr>
        <xdr:cNvSpPr/>
      </xdr:nvSpPr>
      <xdr:spPr>
        <a:xfrm>
          <a:off x="3261360" y="977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 xmlns:a16="http://schemas.microsoft.com/office/drawing/2014/main" id="{44773A58-0677-441C-B070-0BF345A725B7}"/>
            </a:ext>
          </a:extLst>
        </xdr:cNvPr>
        <xdr:cNvSpPr/>
      </xdr:nvSpPr>
      <xdr:spPr>
        <a:xfrm>
          <a:off x="2476500" y="9763506"/>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 xmlns:a16="http://schemas.microsoft.com/office/drawing/2014/main" id="{EF1A4658-57C3-422B-9CBD-A7788D10390A}"/>
            </a:ext>
          </a:extLst>
        </xdr:cNvPr>
        <xdr:cNvSpPr/>
      </xdr:nvSpPr>
      <xdr:spPr>
        <a:xfrm>
          <a:off x="1717040" y="9678416"/>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 xmlns:a16="http://schemas.microsoft.com/office/drawing/2014/main" id="{0258CE1D-79CC-4EDA-9355-7993FB053437}"/>
            </a:ext>
          </a:extLst>
        </xdr:cNvPr>
        <xdr:cNvSpPr/>
      </xdr:nvSpPr>
      <xdr:spPr>
        <a:xfrm>
          <a:off x="949960" y="961644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 xmlns:a16="http://schemas.microsoft.com/office/drawing/2014/main" id="{64B9BD2B-A60C-4DFA-9390-25261E3115F4}"/>
            </a:ext>
          </a:extLst>
        </xdr:cNvPr>
        <xdr:cNvSpPr txBox="1"/>
      </xdr:nvSpPr>
      <xdr:spPr>
        <a:xfrm>
          <a:off x="38633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0101BBF0-3BCC-414A-9CBB-51371DE01067}"/>
            </a:ext>
          </a:extLst>
        </xdr:cNvPr>
        <xdr:cNvSpPr txBox="1"/>
      </xdr:nvSpPr>
      <xdr:spPr>
        <a:xfrm>
          <a:off x="31394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18115753-7FD8-4716-85EC-9773CF1379B5}"/>
            </a:ext>
          </a:extLst>
        </xdr:cNvPr>
        <xdr:cNvSpPr txBox="1"/>
      </xdr:nvSpPr>
      <xdr:spPr>
        <a:xfrm>
          <a:off x="23596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9642AC48-CE48-4018-90E1-B7ABE86518C5}"/>
            </a:ext>
          </a:extLst>
        </xdr:cNvPr>
        <xdr:cNvSpPr txBox="1"/>
      </xdr:nvSpPr>
      <xdr:spPr>
        <a:xfrm>
          <a:off x="16002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DC1AB13F-D3FD-4466-A5E2-CF3829D594CA}"/>
            </a:ext>
          </a:extLst>
        </xdr:cNvPr>
        <xdr:cNvSpPr txBox="1"/>
      </xdr:nvSpPr>
      <xdr:spPr>
        <a:xfrm>
          <a:off x="8280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87" name="楕円 86">
          <a:extLst>
            <a:ext uri="{FF2B5EF4-FFF2-40B4-BE49-F238E27FC236}">
              <a16:creationId xmlns="" xmlns:a16="http://schemas.microsoft.com/office/drawing/2014/main" id="{777AB7FF-6F55-4DA8-BC54-CB0E5B092421}"/>
            </a:ext>
          </a:extLst>
        </xdr:cNvPr>
        <xdr:cNvSpPr/>
      </xdr:nvSpPr>
      <xdr:spPr>
        <a:xfrm>
          <a:off x="3972560" y="10346690"/>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88" name="【体育館・プール】&#10;有形固定資産減価償却率該当値テキスト">
          <a:extLst>
            <a:ext uri="{FF2B5EF4-FFF2-40B4-BE49-F238E27FC236}">
              <a16:creationId xmlns="" xmlns:a16="http://schemas.microsoft.com/office/drawing/2014/main" id="{71F74370-DC24-4C3B-B8BD-41E0A3998B66}"/>
            </a:ext>
          </a:extLst>
        </xdr:cNvPr>
        <xdr:cNvSpPr txBox="1"/>
      </xdr:nvSpPr>
      <xdr:spPr>
        <a:xfrm>
          <a:off x="406654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70358</xdr:rowOff>
    </xdr:from>
    <xdr:to>
      <xdr:col>20</xdr:col>
      <xdr:colOff>38100</xdr:colOff>
      <xdr:row>63</xdr:row>
      <xdr:rowOff>508</xdr:rowOff>
    </xdr:to>
    <xdr:sp macro="" textlink="">
      <xdr:nvSpPr>
        <xdr:cNvPr id="89" name="楕円 88">
          <a:extLst>
            <a:ext uri="{FF2B5EF4-FFF2-40B4-BE49-F238E27FC236}">
              <a16:creationId xmlns="" xmlns:a16="http://schemas.microsoft.com/office/drawing/2014/main" id="{10D7B26D-D273-4EEE-9F8F-A076215D5BDE}"/>
            </a:ext>
          </a:extLst>
        </xdr:cNvPr>
        <xdr:cNvSpPr/>
      </xdr:nvSpPr>
      <xdr:spPr>
        <a:xfrm>
          <a:off x="3261360" y="1030782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121158</xdr:rowOff>
    </xdr:from>
    <xdr:to>
      <xdr:col>24</xdr:col>
      <xdr:colOff>63500</xdr:colOff>
      <xdr:row>62</xdr:row>
      <xdr:rowOff>160020</xdr:rowOff>
    </xdr:to>
    <xdr:cxnSp macro="">
      <xdr:nvCxnSpPr>
        <xdr:cNvPr id="90" name="直線コネクタ 89">
          <a:extLst>
            <a:ext uri="{FF2B5EF4-FFF2-40B4-BE49-F238E27FC236}">
              <a16:creationId xmlns="" xmlns:a16="http://schemas.microsoft.com/office/drawing/2014/main" id="{072AD232-F019-48D4-B173-09BD4A88B259}"/>
            </a:ext>
          </a:extLst>
        </xdr:cNvPr>
        <xdr:cNvCxnSpPr/>
      </xdr:nvCxnSpPr>
      <xdr:spPr>
        <a:xfrm>
          <a:off x="3304540" y="10356088"/>
          <a:ext cx="7239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31496</xdr:rowOff>
    </xdr:from>
    <xdr:to>
      <xdr:col>15</xdr:col>
      <xdr:colOff>101600</xdr:colOff>
      <xdr:row>62</xdr:row>
      <xdr:rowOff>133096</xdr:rowOff>
    </xdr:to>
    <xdr:sp macro="" textlink="">
      <xdr:nvSpPr>
        <xdr:cNvPr id="91" name="楕円 90">
          <a:extLst>
            <a:ext uri="{FF2B5EF4-FFF2-40B4-BE49-F238E27FC236}">
              <a16:creationId xmlns="" xmlns:a16="http://schemas.microsoft.com/office/drawing/2014/main" id="{37C7C440-51E7-496C-A008-5024F69F61AF}"/>
            </a:ext>
          </a:extLst>
        </xdr:cNvPr>
        <xdr:cNvSpPr/>
      </xdr:nvSpPr>
      <xdr:spPr>
        <a:xfrm>
          <a:off x="2476500" y="10268966"/>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82296</xdr:rowOff>
    </xdr:from>
    <xdr:to>
      <xdr:col>19</xdr:col>
      <xdr:colOff>177800</xdr:colOff>
      <xdr:row>62</xdr:row>
      <xdr:rowOff>121158</xdr:rowOff>
    </xdr:to>
    <xdr:cxnSp macro="">
      <xdr:nvCxnSpPr>
        <xdr:cNvPr id="92" name="直線コネクタ 91">
          <a:extLst>
            <a:ext uri="{FF2B5EF4-FFF2-40B4-BE49-F238E27FC236}">
              <a16:creationId xmlns="" xmlns:a16="http://schemas.microsoft.com/office/drawing/2014/main" id="{F8A1044C-7DEC-48C6-82AA-06E6C71F266F}"/>
            </a:ext>
          </a:extLst>
        </xdr:cNvPr>
        <xdr:cNvCxnSpPr/>
      </xdr:nvCxnSpPr>
      <xdr:spPr>
        <a:xfrm>
          <a:off x="2524760" y="10317226"/>
          <a:ext cx="77978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168656</xdr:rowOff>
    </xdr:from>
    <xdr:to>
      <xdr:col>10</xdr:col>
      <xdr:colOff>165100</xdr:colOff>
      <xdr:row>62</xdr:row>
      <xdr:rowOff>98806</xdr:rowOff>
    </xdr:to>
    <xdr:sp macro="" textlink="">
      <xdr:nvSpPr>
        <xdr:cNvPr id="93" name="楕円 92">
          <a:extLst>
            <a:ext uri="{FF2B5EF4-FFF2-40B4-BE49-F238E27FC236}">
              <a16:creationId xmlns="" xmlns:a16="http://schemas.microsoft.com/office/drawing/2014/main" id="{40DA2A7A-EF30-4D89-93A8-B40FB4030324}"/>
            </a:ext>
          </a:extLst>
        </xdr:cNvPr>
        <xdr:cNvSpPr/>
      </xdr:nvSpPr>
      <xdr:spPr>
        <a:xfrm>
          <a:off x="1717040" y="10237216"/>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48006</xdr:rowOff>
    </xdr:from>
    <xdr:to>
      <xdr:col>15</xdr:col>
      <xdr:colOff>50800</xdr:colOff>
      <xdr:row>62</xdr:row>
      <xdr:rowOff>82296</xdr:rowOff>
    </xdr:to>
    <xdr:cxnSp macro="">
      <xdr:nvCxnSpPr>
        <xdr:cNvPr id="94" name="直線コネクタ 93">
          <a:extLst>
            <a:ext uri="{FF2B5EF4-FFF2-40B4-BE49-F238E27FC236}">
              <a16:creationId xmlns="" xmlns:a16="http://schemas.microsoft.com/office/drawing/2014/main" id="{A9BC7680-24FF-44D7-AA00-A4B0BBBD0D59}"/>
            </a:ext>
          </a:extLst>
        </xdr:cNvPr>
        <xdr:cNvCxnSpPr/>
      </xdr:nvCxnSpPr>
      <xdr:spPr>
        <a:xfrm>
          <a:off x="1765300" y="10282936"/>
          <a:ext cx="7594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129794</xdr:rowOff>
    </xdr:from>
    <xdr:to>
      <xdr:col>6</xdr:col>
      <xdr:colOff>38100</xdr:colOff>
      <xdr:row>62</xdr:row>
      <xdr:rowOff>59944</xdr:rowOff>
    </xdr:to>
    <xdr:sp macro="" textlink="">
      <xdr:nvSpPr>
        <xdr:cNvPr id="95" name="楕円 94">
          <a:extLst>
            <a:ext uri="{FF2B5EF4-FFF2-40B4-BE49-F238E27FC236}">
              <a16:creationId xmlns="" xmlns:a16="http://schemas.microsoft.com/office/drawing/2014/main" id="{72096CA0-9861-4B73-BD66-D9F4ABA9210F}"/>
            </a:ext>
          </a:extLst>
        </xdr:cNvPr>
        <xdr:cNvSpPr/>
      </xdr:nvSpPr>
      <xdr:spPr>
        <a:xfrm>
          <a:off x="949960" y="10198354"/>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xdr:rowOff>
    </xdr:from>
    <xdr:to>
      <xdr:col>10</xdr:col>
      <xdr:colOff>114300</xdr:colOff>
      <xdr:row>62</xdr:row>
      <xdr:rowOff>48006</xdr:rowOff>
    </xdr:to>
    <xdr:cxnSp macro="">
      <xdr:nvCxnSpPr>
        <xdr:cNvPr id="96" name="直線コネクタ 95">
          <a:extLst>
            <a:ext uri="{FF2B5EF4-FFF2-40B4-BE49-F238E27FC236}">
              <a16:creationId xmlns="" xmlns:a16="http://schemas.microsoft.com/office/drawing/2014/main" id="{627F0034-B9EF-4D44-8C7A-BA76CC4BF482}"/>
            </a:ext>
          </a:extLst>
        </xdr:cNvPr>
        <xdr:cNvCxnSpPr/>
      </xdr:nvCxnSpPr>
      <xdr:spPr>
        <a:xfrm>
          <a:off x="993140" y="10244074"/>
          <a:ext cx="7721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 xmlns:a16="http://schemas.microsoft.com/office/drawing/2014/main" id="{54768084-4436-4B2E-A758-038E6F59CD71}"/>
            </a:ext>
          </a:extLst>
        </xdr:cNvPr>
        <xdr:cNvSpPr txBox="1"/>
      </xdr:nvSpPr>
      <xdr:spPr>
        <a:xfrm>
          <a:off x="3124844"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 xmlns:a16="http://schemas.microsoft.com/office/drawing/2014/main" id="{6426D287-9A96-41CA-AFD4-03F784C10266}"/>
            </a:ext>
          </a:extLst>
        </xdr:cNvPr>
        <xdr:cNvSpPr txBox="1"/>
      </xdr:nvSpPr>
      <xdr:spPr>
        <a:xfrm>
          <a:off x="2350144" y="9551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 xmlns:a16="http://schemas.microsoft.com/office/drawing/2014/main" id="{F4741D21-6196-4DD0-B796-376DEDC79116}"/>
            </a:ext>
          </a:extLst>
        </xdr:cNvPr>
        <xdr:cNvSpPr txBox="1"/>
      </xdr:nvSpPr>
      <xdr:spPr>
        <a:xfrm>
          <a:off x="1590684" y="9456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 xmlns:a16="http://schemas.microsoft.com/office/drawing/2014/main" id="{9CE6A328-C26F-4B69-A939-FBD8CCE67AEC}"/>
            </a:ext>
          </a:extLst>
        </xdr:cNvPr>
        <xdr:cNvSpPr txBox="1"/>
      </xdr:nvSpPr>
      <xdr:spPr>
        <a:xfrm>
          <a:off x="823604"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163085</xdr:rowOff>
    </xdr:from>
    <xdr:ext cx="405111" cy="259045"/>
    <xdr:sp macro="" textlink="">
      <xdr:nvSpPr>
        <xdr:cNvPr id="101" name="n_1mainValue【体育館・プール】&#10;有形固定資産減価償却率">
          <a:extLst>
            <a:ext uri="{FF2B5EF4-FFF2-40B4-BE49-F238E27FC236}">
              <a16:creationId xmlns="" xmlns:a16="http://schemas.microsoft.com/office/drawing/2014/main" id="{46F190FA-84AF-4183-87D5-F3C0181B1B0A}"/>
            </a:ext>
          </a:extLst>
        </xdr:cNvPr>
        <xdr:cNvSpPr txBox="1"/>
      </xdr:nvSpPr>
      <xdr:spPr>
        <a:xfrm>
          <a:off x="3124844" y="1039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124223</xdr:rowOff>
    </xdr:from>
    <xdr:ext cx="405111" cy="259045"/>
    <xdr:sp macro="" textlink="">
      <xdr:nvSpPr>
        <xdr:cNvPr id="102" name="n_2mainValue【体育館・プール】&#10;有形固定資産減価償却率">
          <a:extLst>
            <a:ext uri="{FF2B5EF4-FFF2-40B4-BE49-F238E27FC236}">
              <a16:creationId xmlns="" xmlns:a16="http://schemas.microsoft.com/office/drawing/2014/main" id="{0105720B-D5CD-46A6-8953-AC743BB0B3F2}"/>
            </a:ext>
          </a:extLst>
        </xdr:cNvPr>
        <xdr:cNvSpPr txBox="1"/>
      </xdr:nvSpPr>
      <xdr:spPr>
        <a:xfrm>
          <a:off x="2350144" y="1035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89933</xdr:rowOff>
    </xdr:from>
    <xdr:ext cx="405111" cy="259045"/>
    <xdr:sp macro="" textlink="">
      <xdr:nvSpPr>
        <xdr:cNvPr id="103" name="n_3mainValue【体育館・プール】&#10;有形固定資産減価償却率">
          <a:extLst>
            <a:ext uri="{FF2B5EF4-FFF2-40B4-BE49-F238E27FC236}">
              <a16:creationId xmlns="" xmlns:a16="http://schemas.microsoft.com/office/drawing/2014/main" id="{CEC67632-12E2-4F22-A0F9-00755CA701ED}"/>
            </a:ext>
          </a:extLst>
        </xdr:cNvPr>
        <xdr:cNvSpPr txBox="1"/>
      </xdr:nvSpPr>
      <xdr:spPr>
        <a:xfrm>
          <a:off x="1590684" y="103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51071</xdr:rowOff>
    </xdr:from>
    <xdr:ext cx="405111" cy="259045"/>
    <xdr:sp macro="" textlink="">
      <xdr:nvSpPr>
        <xdr:cNvPr id="104" name="n_4mainValue【体育館・プール】&#10;有形固定資産減価償却率">
          <a:extLst>
            <a:ext uri="{FF2B5EF4-FFF2-40B4-BE49-F238E27FC236}">
              <a16:creationId xmlns="" xmlns:a16="http://schemas.microsoft.com/office/drawing/2014/main" id="{1DC9BCB5-DD69-4216-90B9-8ABA72516F9F}"/>
            </a:ext>
          </a:extLst>
        </xdr:cNvPr>
        <xdr:cNvSpPr txBox="1"/>
      </xdr:nvSpPr>
      <xdr:spPr>
        <a:xfrm>
          <a:off x="823604" y="1028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 xmlns:a16="http://schemas.microsoft.com/office/drawing/2014/main" id="{7DF98B1C-344C-4685-993C-C0545CC10CE8}"/>
            </a:ext>
          </a:extLst>
        </xdr:cNvPr>
        <xdr:cNvSpPr/>
      </xdr:nvSpPr>
      <xdr:spPr>
        <a:xfrm>
          <a:off x="5737860" y="77089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 xmlns:a16="http://schemas.microsoft.com/office/drawing/2014/main" id="{37E15EC6-6380-4F05-BB1E-93642E534EF0}"/>
            </a:ext>
          </a:extLst>
        </xdr:cNvPr>
        <xdr:cNvSpPr/>
      </xdr:nvSpPr>
      <xdr:spPr>
        <a:xfrm>
          <a:off x="58445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 xmlns:a16="http://schemas.microsoft.com/office/drawing/2014/main" id="{E9F32DD5-9D60-4CD2-AAAE-A37AF856BAC1}"/>
            </a:ext>
          </a:extLst>
        </xdr:cNvPr>
        <xdr:cNvSpPr/>
      </xdr:nvSpPr>
      <xdr:spPr>
        <a:xfrm>
          <a:off x="58445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 xmlns:a16="http://schemas.microsoft.com/office/drawing/2014/main" id="{25F341C4-BFEF-41A2-8A88-5E401250AAFB}"/>
            </a:ext>
          </a:extLst>
        </xdr:cNvPr>
        <xdr:cNvSpPr/>
      </xdr:nvSpPr>
      <xdr:spPr>
        <a:xfrm>
          <a:off x="67284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 xmlns:a16="http://schemas.microsoft.com/office/drawing/2014/main" id="{B7288015-44D1-4CAD-951E-EA8936BB08CF}"/>
            </a:ext>
          </a:extLst>
        </xdr:cNvPr>
        <xdr:cNvSpPr/>
      </xdr:nvSpPr>
      <xdr:spPr>
        <a:xfrm>
          <a:off x="67284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 xmlns:a16="http://schemas.microsoft.com/office/drawing/2014/main" id="{6EEAF174-9443-46FF-BB7B-2BA39F2C8BA8}"/>
            </a:ext>
          </a:extLst>
        </xdr:cNvPr>
        <xdr:cNvSpPr/>
      </xdr:nvSpPr>
      <xdr:spPr>
        <a:xfrm>
          <a:off x="77190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 xmlns:a16="http://schemas.microsoft.com/office/drawing/2014/main" id="{08DDF744-C035-4D36-AAE8-6B49650A4BF0}"/>
            </a:ext>
          </a:extLst>
        </xdr:cNvPr>
        <xdr:cNvSpPr/>
      </xdr:nvSpPr>
      <xdr:spPr>
        <a:xfrm>
          <a:off x="77190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 xmlns:a16="http://schemas.microsoft.com/office/drawing/2014/main" id="{039F89C8-09B6-4361-85F7-ADF14AAF8A30}"/>
            </a:ext>
          </a:extLst>
        </xdr:cNvPr>
        <xdr:cNvSpPr/>
      </xdr:nvSpPr>
      <xdr:spPr>
        <a:xfrm>
          <a:off x="5737860" y="88099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 xmlns:a16="http://schemas.microsoft.com/office/drawing/2014/main" id="{3E9B90C8-5579-416D-9425-FE3811E01351}"/>
            </a:ext>
          </a:extLst>
        </xdr:cNvPr>
        <xdr:cNvSpPr txBox="1"/>
      </xdr:nvSpPr>
      <xdr:spPr>
        <a:xfrm>
          <a:off x="569976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 xmlns:a16="http://schemas.microsoft.com/office/drawing/2014/main" id="{3DB943CC-3339-45A7-AAF4-CEC68E20943A}"/>
            </a:ext>
          </a:extLst>
        </xdr:cNvPr>
        <xdr:cNvCxnSpPr/>
      </xdr:nvCxnSpPr>
      <xdr:spPr>
        <a:xfrm>
          <a:off x="5737860" y="110109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 xmlns:a16="http://schemas.microsoft.com/office/drawing/2014/main" id="{70E4B2C3-5105-4558-A992-7CDF497D24E5}"/>
            </a:ext>
          </a:extLst>
        </xdr:cNvPr>
        <xdr:cNvCxnSpPr/>
      </xdr:nvCxnSpPr>
      <xdr:spPr>
        <a:xfrm>
          <a:off x="5737860" y="106426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 xmlns:a16="http://schemas.microsoft.com/office/drawing/2014/main" id="{9CC07860-E75A-44E6-BBEE-A4FAB85E4651}"/>
            </a:ext>
          </a:extLst>
        </xdr:cNvPr>
        <xdr:cNvSpPr txBox="1"/>
      </xdr:nvSpPr>
      <xdr:spPr>
        <a:xfrm>
          <a:off x="5324021" y="10507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 xmlns:a16="http://schemas.microsoft.com/office/drawing/2014/main" id="{AAD41E4F-0FF2-4A06-98C1-3B25AE776499}"/>
            </a:ext>
          </a:extLst>
        </xdr:cNvPr>
        <xdr:cNvCxnSpPr/>
      </xdr:nvCxnSpPr>
      <xdr:spPr>
        <a:xfrm>
          <a:off x="5737860" y="102743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 xmlns:a16="http://schemas.microsoft.com/office/drawing/2014/main" id="{581A07CF-9D75-4C98-A812-A9B794D34A64}"/>
            </a:ext>
          </a:extLst>
        </xdr:cNvPr>
        <xdr:cNvSpPr txBox="1"/>
      </xdr:nvSpPr>
      <xdr:spPr>
        <a:xfrm>
          <a:off x="5324021" y="10139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 xmlns:a16="http://schemas.microsoft.com/office/drawing/2014/main" id="{FCE6AD22-1CD9-4DAA-9C41-92E424180B5C}"/>
            </a:ext>
          </a:extLst>
        </xdr:cNvPr>
        <xdr:cNvCxnSpPr/>
      </xdr:nvCxnSpPr>
      <xdr:spPr>
        <a:xfrm>
          <a:off x="5737860" y="990600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 xmlns:a16="http://schemas.microsoft.com/office/drawing/2014/main" id="{A78DBEBA-CBB0-4389-94AC-8DA0BEB47732}"/>
            </a:ext>
          </a:extLst>
        </xdr:cNvPr>
        <xdr:cNvSpPr txBox="1"/>
      </xdr:nvSpPr>
      <xdr:spPr>
        <a:xfrm>
          <a:off x="5324021" y="9771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 xmlns:a16="http://schemas.microsoft.com/office/drawing/2014/main" id="{7986D86A-DDFC-4833-8FB3-57E334370CA6}"/>
            </a:ext>
          </a:extLst>
        </xdr:cNvPr>
        <xdr:cNvCxnSpPr/>
      </xdr:nvCxnSpPr>
      <xdr:spPr>
        <a:xfrm>
          <a:off x="5737860" y="95465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 xmlns:a16="http://schemas.microsoft.com/office/drawing/2014/main" id="{66246BAB-0A54-45F8-8579-38431E92D325}"/>
            </a:ext>
          </a:extLst>
        </xdr:cNvPr>
        <xdr:cNvSpPr txBox="1"/>
      </xdr:nvSpPr>
      <xdr:spPr>
        <a:xfrm>
          <a:off x="5324021" y="9406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 xmlns:a16="http://schemas.microsoft.com/office/drawing/2014/main" id="{21B02281-5188-4C7C-AF18-4D48B0717F70}"/>
            </a:ext>
          </a:extLst>
        </xdr:cNvPr>
        <xdr:cNvCxnSpPr/>
      </xdr:nvCxnSpPr>
      <xdr:spPr>
        <a:xfrm>
          <a:off x="5737860" y="91782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 xmlns:a16="http://schemas.microsoft.com/office/drawing/2014/main" id="{0F31E575-37D0-442F-B23A-1E65B1A8F9A1}"/>
            </a:ext>
          </a:extLst>
        </xdr:cNvPr>
        <xdr:cNvSpPr txBox="1"/>
      </xdr:nvSpPr>
      <xdr:spPr>
        <a:xfrm>
          <a:off x="5324021" y="9038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 xmlns:a16="http://schemas.microsoft.com/office/drawing/2014/main" id="{D551CDFB-F75E-4AFA-AB7C-A194F1D81EBB}"/>
            </a:ext>
          </a:extLst>
        </xdr:cNvPr>
        <xdr:cNvCxnSpPr/>
      </xdr:nvCxnSpPr>
      <xdr:spPr>
        <a:xfrm>
          <a:off x="5737860" y="8809990"/>
          <a:ext cx="4051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 xmlns:a16="http://schemas.microsoft.com/office/drawing/2014/main" id="{2D6370F9-8EBE-4733-A3D3-BD1523D91BC5}"/>
            </a:ext>
          </a:extLst>
        </xdr:cNvPr>
        <xdr:cNvSpPr txBox="1"/>
      </xdr:nvSpPr>
      <xdr:spPr>
        <a:xfrm>
          <a:off x="5324021" y="8670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 xmlns:a16="http://schemas.microsoft.com/office/drawing/2014/main" id="{B2566C11-3ADA-467F-9E35-AC612262EBCE}"/>
            </a:ext>
          </a:extLst>
        </xdr:cNvPr>
        <xdr:cNvSpPr/>
      </xdr:nvSpPr>
      <xdr:spPr>
        <a:xfrm>
          <a:off x="5737860" y="88099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 xmlns:a16="http://schemas.microsoft.com/office/drawing/2014/main" id="{1C06104C-3256-4B4F-BD6D-0FB6E15B4DA2}"/>
            </a:ext>
          </a:extLst>
        </xdr:cNvPr>
        <xdr:cNvCxnSpPr/>
      </xdr:nvCxnSpPr>
      <xdr:spPr>
        <a:xfrm flipV="1">
          <a:off x="9079865" y="9426448"/>
          <a:ext cx="0" cy="121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 xmlns:a16="http://schemas.microsoft.com/office/drawing/2014/main" id="{DF9B685F-A275-4706-AFB8-F043A85D9968}"/>
            </a:ext>
          </a:extLst>
        </xdr:cNvPr>
        <xdr:cNvSpPr txBox="1"/>
      </xdr:nvSpPr>
      <xdr:spPr>
        <a:xfrm>
          <a:off x="9118600" y="106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 xmlns:a16="http://schemas.microsoft.com/office/drawing/2014/main" id="{1F4BE357-90FB-4FA9-9DF9-136A5EFDBB53}"/>
            </a:ext>
          </a:extLst>
        </xdr:cNvPr>
        <xdr:cNvCxnSpPr/>
      </xdr:nvCxnSpPr>
      <xdr:spPr>
        <a:xfrm>
          <a:off x="9019540" y="1064145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 xmlns:a16="http://schemas.microsoft.com/office/drawing/2014/main" id="{71641203-DA4B-47C4-999E-40975537248B}"/>
            </a:ext>
          </a:extLst>
        </xdr:cNvPr>
        <xdr:cNvSpPr txBox="1"/>
      </xdr:nvSpPr>
      <xdr:spPr>
        <a:xfrm>
          <a:off x="9118600" y="921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 xmlns:a16="http://schemas.microsoft.com/office/drawing/2014/main" id="{EC8A1AA8-F784-439B-8127-178684FDD9E2}"/>
            </a:ext>
          </a:extLst>
        </xdr:cNvPr>
        <xdr:cNvCxnSpPr/>
      </xdr:nvCxnSpPr>
      <xdr:spPr>
        <a:xfrm>
          <a:off x="9019540" y="9426448"/>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 xmlns:a16="http://schemas.microsoft.com/office/drawing/2014/main" id="{AC9D07D6-AAF2-4F12-8559-86CD17ABDC05}"/>
            </a:ext>
          </a:extLst>
        </xdr:cNvPr>
        <xdr:cNvSpPr txBox="1"/>
      </xdr:nvSpPr>
      <xdr:spPr>
        <a:xfrm>
          <a:off x="9118600" y="1025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 xmlns:a16="http://schemas.microsoft.com/office/drawing/2014/main" id="{DC4D8534-62FC-4A58-AF03-26EA5983BBA3}"/>
            </a:ext>
          </a:extLst>
        </xdr:cNvPr>
        <xdr:cNvSpPr/>
      </xdr:nvSpPr>
      <xdr:spPr>
        <a:xfrm>
          <a:off x="9057640" y="10399649"/>
          <a:ext cx="711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 xmlns:a16="http://schemas.microsoft.com/office/drawing/2014/main" id="{54F700E4-7E45-4CA8-93BE-615293CE39B9}"/>
            </a:ext>
          </a:extLst>
        </xdr:cNvPr>
        <xdr:cNvSpPr/>
      </xdr:nvSpPr>
      <xdr:spPr>
        <a:xfrm>
          <a:off x="8321040" y="10364597"/>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 xmlns:a16="http://schemas.microsoft.com/office/drawing/2014/main" id="{35703FD4-2DD0-4E3F-B279-3C81AF9C2930}"/>
            </a:ext>
          </a:extLst>
        </xdr:cNvPr>
        <xdr:cNvSpPr/>
      </xdr:nvSpPr>
      <xdr:spPr>
        <a:xfrm>
          <a:off x="7553960" y="10361168"/>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 xmlns:a16="http://schemas.microsoft.com/office/drawing/2014/main" id="{9A464EDD-8987-4FF3-B5FE-656273926292}"/>
            </a:ext>
          </a:extLst>
        </xdr:cNvPr>
        <xdr:cNvSpPr/>
      </xdr:nvSpPr>
      <xdr:spPr>
        <a:xfrm>
          <a:off x="6769100" y="10317861"/>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 xmlns:a16="http://schemas.microsoft.com/office/drawing/2014/main" id="{C7AA33D8-203A-4B5E-905C-F9C2334B1F23}"/>
            </a:ext>
          </a:extLst>
        </xdr:cNvPr>
        <xdr:cNvSpPr/>
      </xdr:nvSpPr>
      <xdr:spPr>
        <a:xfrm>
          <a:off x="6009640" y="10398633"/>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F5FD2C57-A7D0-4634-B1EA-0F48BD952075}"/>
            </a:ext>
          </a:extLst>
        </xdr:cNvPr>
        <xdr:cNvSpPr txBox="1"/>
      </xdr:nvSpPr>
      <xdr:spPr>
        <a:xfrm>
          <a:off x="89154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2FB3810A-C854-40D8-9697-C701E3142363}"/>
            </a:ext>
          </a:extLst>
        </xdr:cNvPr>
        <xdr:cNvSpPr txBox="1"/>
      </xdr:nvSpPr>
      <xdr:spPr>
        <a:xfrm>
          <a:off x="82042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FAFA2A7B-E343-41DF-BD6C-6FF340908A3F}"/>
            </a:ext>
          </a:extLst>
        </xdr:cNvPr>
        <xdr:cNvSpPr txBox="1"/>
      </xdr:nvSpPr>
      <xdr:spPr>
        <a:xfrm>
          <a:off x="74320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A58B33C-969B-49B0-8E77-967B09C90744}"/>
            </a:ext>
          </a:extLst>
        </xdr:cNvPr>
        <xdr:cNvSpPr txBox="1"/>
      </xdr:nvSpPr>
      <xdr:spPr>
        <a:xfrm>
          <a:off x="66522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BF226770-EB20-41AF-827E-80F698FE1FC4}"/>
            </a:ext>
          </a:extLst>
        </xdr:cNvPr>
        <xdr:cNvSpPr txBox="1"/>
      </xdr:nvSpPr>
      <xdr:spPr>
        <a:xfrm>
          <a:off x="5892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76835</xdr:rowOff>
    </xdr:from>
    <xdr:to>
      <xdr:col>55</xdr:col>
      <xdr:colOff>50800</xdr:colOff>
      <xdr:row>64</xdr:row>
      <xdr:rowOff>6985</xdr:rowOff>
    </xdr:to>
    <xdr:sp macro="" textlink="">
      <xdr:nvSpPr>
        <xdr:cNvPr id="144" name="楕円 143">
          <a:extLst>
            <a:ext uri="{FF2B5EF4-FFF2-40B4-BE49-F238E27FC236}">
              <a16:creationId xmlns="" xmlns:a16="http://schemas.microsoft.com/office/drawing/2014/main" id="{D3B9BDEA-A907-4DC7-A250-B4B6FDDA0652}"/>
            </a:ext>
          </a:extLst>
        </xdr:cNvPr>
        <xdr:cNvSpPr/>
      </xdr:nvSpPr>
      <xdr:spPr>
        <a:xfrm>
          <a:off x="9057640" y="10478135"/>
          <a:ext cx="711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163212</xdr:rowOff>
    </xdr:from>
    <xdr:ext cx="469744" cy="259045"/>
    <xdr:sp macro="" textlink="">
      <xdr:nvSpPr>
        <xdr:cNvPr id="145" name="【体育館・プール】&#10;一人当たり面積該当値テキスト">
          <a:extLst>
            <a:ext uri="{FF2B5EF4-FFF2-40B4-BE49-F238E27FC236}">
              <a16:creationId xmlns="" xmlns:a16="http://schemas.microsoft.com/office/drawing/2014/main" id="{C9714A00-A5CF-43C5-BBE3-B496CED8134B}"/>
            </a:ext>
          </a:extLst>
        </xdr:cNvPr>
        <xdr:cNvSpPr txBox="1"/>
      </xdr:nvSpPr>
      <xdr:spPr>
        <a:xfrm>
          <a:off x="9118600"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79121</xdr:rowOff>
    </xdr:from>
    <xdr:to>
      <xdr:col>50</xdr:col>
      <xdr:colOff>165100</xdr:colOff>
      <xdr:row>64</xdr:row>
      <xdr:rowOff>9271</xdr:rowOff>
    </xdr:to>
    <xdr:sp macro="" textlink="">
      <xdr:nvSpPr>
        <xdr:cNvPr id="146" name="楕円 145">
          <a:extLst>
            <a:ext uri="{FF2B5EF4-FFF2-40B4-BE49-F238E27FC236}">
              <a16:creationId xmlns="" xmlns:a16="http://schemas.microsoft.com/office/drawing/2014/main" id="{383D163C-6002-4F9E-9284-05B272861D4A}"/>
            </a:ext>
          </a:extLst>
        </xdr:cNvPr>
        <xdr:cNvSpPr/>
      </xdr:nvSpPr>
      <xdr:spPr>
        <a:xfrm>
          <a:off x="8321040" y="10480421"/>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127635</xdr:rowOff>
    </xdr:from>
    <xdr:to>
      <xdr:col>55</xdr:col>
      <xdr:colOff>0</xdr:colOff>
      <xdr:row>63</xdr:row>
      <xdr:rowOff>129921</xdr:rowOff>
    </xdr:to>
    <xdr:cxnSp macro="">
      <xdr:nvCxnSpPr>
        <xdr:cNvPr id="147" name="直線コネクタ 146">
          <a:extLst>
            <a:ext uri="{FF2B5EF4-FFF2-40B4-BE49-F238E27FC236}">
              <a16:creationId xmlns="" xmlns:a16="http://schemas.microsoft.com/office/drawing/2014/main" id="{9A0BA834-6C07-40C4-B646-6FE5B8FF7D01}"/>
            </a:ext>
          </a:extLst>
        </xdr:cNvPr>
        <xdr:cNvCxnSpPr/>
      </xdr:nvCxnSpPr>
      <xdr:spPr>
        <a:xfrm flipV="1">
          <a:off x="8369300" y="10526395"/>
          <a:ext cx="711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81788</xdr:rowOff>
    </xdr:from>
    <xdr:to>
      <xdr:col>46</xdr:col>
      <xdr:colOff>38100</xdr:colOff>
      <xdr:row>64</xdr:row>
      <xdr:rowOff>11938</xdr:rowOff>
    </xdr:to>
    <xdr:sp macro="" textlink="">
      <xdr:nvSpPr>
        <xdr:cNvPr id="148" name="楕円 147">
          <a:extLst>
            <a:ext uri="{FF2B5EF4-FFF2-40B4-BE49-F238E27FC236}">
              <a16:creationId xmlns="" xmlns:a16="http://schemas.microsoft.com/office/drawing/2014/main" id="{E7F1EDA1-7DC1-4971-B5FE-B6EA9FCB220E}"/>
            </a:ext>
          </a:extLst>
        </xdr:cNvPr>
        <xdr:cNvSpPr/>
      </xdr:nvSpPr>
      <xdr:spPr>
        <a:xfrm>
          <a:off x="7553960" y="104818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129921</xdr:rowOff>
    </xdr:from>
    <xdr:to>
      <xdr:col>50</xdr:col>
      <xdr:colOff>114300</xdr:colOff>
      <xdr:row>63</xdr:row>
      <xdr:rowOff>132588</xdr:rowOff>
    </xdr:to>
    <xdr:cxnSp macro="">
      <xdr:nvCxnSpPr>
        <xdr:cNvPr id="149" name="直線コネクタ 148">
          <a:extLst>
            <a:ext uri="{FF2B5EF4-FFF2-40B4-BE49-F238E27FC236}">
              <a16:creationId xmlns="" xmlns:a16="http://schemas.microsoft.com/office/drawing/2014/main" id="{9CF642AE-1D33-4CE3-827D-21FC9B857D24}"/>
            </a:ext>
          </a:extLst>
        </xdr:cNvPr>
        <xdr:cNvCxnSpPr/>
      </xdr:nvCxnSpPr>
      <xdr:spPr>
        <a:xfrm flipV="1">
          <a:off x="7597140" y="10528681"/>
          <a:ext cx="77216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83312</xdr:rowOff>
    </xdr:from>
    <xdr:to>
      <xdr:col>41</xdr:col>
      <xdr:colOff>101600</xdr:colOff>
      <xdr:row>64</xdr:row>
      <xdr:rowOff>13462</xdr:rowOff>
    </xdr:to>
    <xdr:sp macro="" textlink="">
      <xdr:nvSpPr>
        <xdr:cNvPr id="150" name="楕円 149">
          <a:extLst>
            <a:ext uri="{FF2B5EF4-FFF2-40B4-BE49-F238E27FC236}">
              <a16:creationId xmlns="" xmlns:a16="http://schemas.microsoft.com/office/drawing/2014/main" id="{23F35EE5-734E-4558-A219-269D195D7599}"/>
            </a:ext>
          </a:extLst>
        </xdr:cNvPr>
        <xdr:cNvSpPr/>
      </xdr:nvSpPr>
      <xdr:spPr>
        <a:xfrm>
          <a:off x="6769100" y="10483342"/>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132588</xdr:rowOff>
    </xdr:from>
    <xdr:to>
      <xdr:col>45</xdr:col>
      <xdr:colOff>177800</xdr:colOff>
      <xdr:row>63</xdr:row>
      <xdr:rowOff>134112</xdr:rowOff>
    </xdr:to>
    <xdr:cxnSp macro="">
      <xdr:nvCxnSpPr>
        <xdr:cNvPr id="151" name="直線コネクタ 150">
          <a:extLst>
            <a:ext uri="{FF2B5EF4-FFF2-40B4-BE49-F238E27FC236}">
              <a16:creationId xmlns="" xmlns:a16="http://schemas.microsoft.com/office/drawing/2014/main" id="{88A8DC78-1D30-4978-9D7A-525480920854}"/>
            </a:ext>
          </a:extLst>
        </xdr:cNvPr>
        <xdr:cNvCxnSpPr/>
      </xdr:nvCxnSpPr>
      <xdr:spPr>
        <a:xfrm flipV="1">
          <a:off x="6817360" y="10531348"/>
          <a:ext cx="77978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85598</xdr:rowOff>
    </xdr:from>
    <xdr:to>
      <xdr:col>36</xdr:col>
      <xdr:colOff>165100</xdr:colOff>
      <xdr:row>64</xdr:row>
      <xdr:rowOff>15748</xdr:rowOff>
    </xdr:to>
    <xdr:sp macro="" textlink="">
      <xdr:nvSpPr>
        <xdr:cNvPr id="152" name="楕円 151">
          <a:extLst>
            <a:ext uri="{FF2B5EF4-FFF2-40B4-BE49-F238E27FC236}">
              <a16:creationId xmlns="" xmlns:a16="http://schemas.microsoft.com/office/drawing/2014/main" id="{5A28F385-C558-4E37-91F6-4E80776C0896}"/>
            </a:ext>
          </a:extLst>
        </xdr:cNvPr>
        <xdr:cNvSpPr/>
      </xdr:nvSpPr>
      <xdr:spPr>
        <a:xfrm>
          <a:off x="6009640" y="10485628"/>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134112</xdr:rowOff>
    </xdr:from>
    <xdr:to>
      <xdr:col>41</xdr:col>
      <xdr:colOff>50800</xdr:colOff>
      <xdr:row>63</xdr:row>
      <xdr:rowOff>136398</xdr:rowOff>
    </xdr:to>
    <xdr:cxnSp macro="">
      <xdr:nvCxnSpPr>
        <xdr:cNvPr id="153" name="直線コネクタ 152">
          <a:extLst>
            <a:ext uri="{FF2B5EF4-FFF2-40B4-BE49-F238E27FC236}">
              <a16:creationId xmlns="" xmlns:a16="http://schemas.microsoft.com/office/drawing/2014/main" id="{18C09DBC-6997-46B8-91AB-6C6A65B6A87A}"/>
            </a:ext>
          </a:extLst>
        </xdr:cNvPr>
        <xdr:cNvCxnSpPr/>
      </xdr:nvCxnSpPr>
      <xdr:spPr>
        <a:xfrm flipV="1">
          <a:off x="6057900" y="10537952"/>
          <a:ext cx="7594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 xmlns:a16="http://schemas.microsoft.com/office/drawing/2014/main" id="{A1E0D0C2-C9B7-4122-A996-7FCEB08E393A}"/>
            </a:ext>
          </a:extLst>
        </xdr:cNvPr>
        <xdr:cNvSpPr txBox="1"/>
      </xdr:nvSpPr>
      <xdr:spPr>
        <a:xfrm>
          <a:off x="8149667" y="1014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 xmlns:a16="http://schemas.microsoft.com/office/drawing/2014/main" id="{44190F74-9532-4295-9A38-25B135E01443}"/>
            </a:ext>
          </a:extLst>
        </xdr:cNvPr>
        <xdr:cNvSpPr txBox="1"/>
      </xdr:nvSpPr>
      <xdr:spPr>
        <a:xfrm>
          <a:off x="7400367" y="1014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 xmlns:a16="http://schemas.microsoft.com/office/drawing/2014/main" id="{CB3AD49D-3B48-4DFC-9457-A7B0E83D61F7}"/>
            </a:ext>
          </a:extLst>
        </xdr:cNvPr>
        <xdr:cNvSpPr txBox="1"/>
      </xdr:nvSpPr>
      <xdr:spPr>
        <a:xfrm>
          <a:off x="6609157" y="101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 xmlns:a16="http://schemas.microsoft.com/office/drawing/2014/main" id="{A164FCED-D9D7-4F55-BF62-A6C5DB82E93C}"/>
            </a:ext>
          </a:extLst>
        </xdr:cNvPr>
        <xdr:cNvSpPr txBox="1"/>
      </xdr:nvSpPr>
      <xdr:spPr>
        <a:xfrm>
          <a:off x="5849697" y="101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398</xdr:rowOff>
    </xdr:from>
    <xdr:ext cx="469744" cy="259045"/>
    <xdr:sp macro="" textlink="">
      <xdr:nvSpPr>
        <xdr:cNvPr id="158" name="n_1mainValue【体育館・プール】&#10;一人当たり面積">
          <a:extLst>
            <a:ext uri="{FF2B5EF4-FFF2-40B4-BE49-F238E27FC236}">
              <a16:creationId xmlns="" xmlns:a16="http://schemas.microsoft.com/office/drawing/2014/main" id="{F025FD95-7CEB-4C74-9857-861050F92E21}"/>
            </a:ext>
          </a:extLst>
        </xdr:cNvPr>
        <xdr:cNvSpPr txBox="1"/>
      </xdr:nvSpPr>
      <xdr:spPr>
        <a:xfrm>
          <a:off x="8149667" y="105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159" name="n_2mainValue【体育館・プール】&#10;一人当たり面積">
          <a:extLst>
            <a:ext uri="{FF2B5EF4-FFF2-40B4-BE49-F238E27FC236}">
              <a16:creationId xmlns="" xmlns:a16="http://schemas.microsoft.com/office/drawing/2014/main" id="{8DA4C034-86F5-48D7-B3E2-E21DECAA4A33}"/>
            </a:ext>
          </a:extLst>
        </xdr:cNvPr>
        <xdr:cNvSpPr txBox="1"/>
      </xdr:nvSpPr>
      <xdr:spPr>
        <a:xfrm>
          <a:off x="7400367" y="1056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4589</xdr:rowOff>
    </xdr:from>
    <xdr:ext cx="469744" cy="259045"/>
    <xdr:sp macro="" textlink="">
      <xdr:nvSpPr>
        <xdr:cNvPr id="160" name="n_3mainValue【体育館・プール】&#10;一人当たり面積">
          <a:extLst>
            <a:ext uri="{FF2B5EF4-FFF2-40B4-BE49-F238E27FC236}">
              <a16:creationId xmlns="" xmlns:a16="http://schemas.microsoft.com/office/drawing/2014/main" id="{16911188-8A52-4E88-888D-B5CC78BE917C}"/>
            </a:ext>
          </a:extLst>
        </xdr:cNvPr>
        <xdr:cNvSpPr txBox="1"/>
      </xdr:nvSpPr>
      <xdr:spPr>
        <a:xfrm>
          <a:off x="6609157"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6875</xdr:rowOff>
    </xdr:from>
    <xdr:ext cx="469744" cy="259045"/>
    <xdr:sp macro="" textlink="">
      <xdr:nvSpPr>
        <xdr:cNvPr id="161" name="n_4mainValue【体育館・プール】&#10;一人当たり面積">
          <a:extLst>
            <a:ext uri="{FF2B5EF4-FFF2-40B4-BE49-F238E27FC236}">
              <a16:creationId xmlns="" xmlns:a16="http://schemas.microsoft.com/office/drawing/2014/main" id="{64C3D8BA-8F0A-4FE2-9104-3B621FF63990}"/>
            </a:ext>
          </a:extLst>
        </xdr:cNvPr>
        <xdr:cNvSpPr txBox="1"/>
      </xdr:nvSpPr>
      <xdr:spPr>
        <a:xfrm>
          <a:off x="5849697"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 xmlns:a16="http://schemas.microsoft.com/office/drawing/2014/main" id="{C493F753-7240-4492-B1DC-CD5495720779}"/>
            </a:ext>
          </a:extLst>
        </xdr:cNvPr>
        <xdr:cNvSpPr/>
      </xdr:nvSpPr>
      <xdr:spPr>
        <a:xfrm>
          <a:off x="660400" y="113792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 xmlns:a16="http://schemas.microsoft.com/office/drawing/2014/main" id="{491D8259-7965-40C4-A85E-8BFF9F2EBD27}"/>
            </a:ext>
          </a:extLst>
        </xdr:cNvPr>
        <xdr:cNvSpPr/>
      </xdr:nvSpPr>
      <xdr:spPr>
        <a:xfrm>
          <a:off x="7848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 xmlns:a16="http://schemas.microsoft.com/office/drawing/2014/main" id="{25CDB349-DF60-4D50-9698-D4A9DE2484CA}"/>
            </a:ext>
          </a:extLst>
        </xdr:cNvPr>
        <xdr:cNvSpPr/>
      </xdr:nvSpPr>
      <xdr:spPr>
        <a:xfrm>
          <a:off x="7848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 xmlns:a16="http://schemas.microsoft.com/office/drawing/2014/main" id="{695AF311-02C0-41F4-A5D7-7C6E0842996D}"/>
            </a:ext>
          </a:extLst>
        </xdr:cNvPr>
        <xdr:cNvSpPr/>
      </xdr:nvSpPr>
      <xdr:spPr>
        <a:xfrm>
          <a:off x="16510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 xmlns:a16="http://schemas.microsoft.com/office/drawing/2014/main" id="{88A5A155-080F-414D-B795-62157F7B5E64}"/>
            </a:ext>
          </a:extLst>
        </xdr:cNvPr>
        <xdr:cNvSpPr/>
      </xdr:nvSpPr>
      <xdr:spPr>
        <a:xfrm>
          <a:off x="16510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 xmlns:a16="http://schemas.microsoft.com/office/drawing/2014/main" id="{01F8C4D4-681E-41A8-941C-FA5B4382B727}"/>
            </a:ext>
          </a:extLst>
        </xdr:cNvPr>
        <xdr:cNvSpPr/>
      </xdr:nvSpPr>
      <xdr:spPr>
        <a:xfrm>
          <a:off x="26416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 xmlns:a16="http://schemas.microsoft.com/office/drawing/2014/main" id="{8AC3C90D-DDDD-4D32-8573-50B3825048D0}"/>
            </a:ext>
          </a:extLst>
        </xdr:cNvPr>
        <xdr:cNvSpPr/>
      </xdr:nvSpPr>
      <xdr:spPr>
        <a:xfrm>
          <a:off x="26416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 xmlns:a16="http://schemas.microsoft.com/office/drawing/2014/main" id="{34E71A25-96AD-4193-81E3-E0BE2C816E5B}"/>
            </a:ext>
          </a:extLst>
        </xdr:cNvPr>
        <xdr:cNvSpPr/>
      </xdr:nvSpPr>
      <xdr:spPr>
        <a:xfrm>
          <a:off x="660400" y="12480290"/>
          <a:ext cx="41148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 xmlns:a16="http://schemas.microsoft.com/office/drawing/2014/main" id="{FF336CFB-E8C0-4214-BFAF-F01FE6B6470E}"/>
            </a:ext>
          </a:extLst>
        </xdr:cNvPr>
        <xdr:cNvSpPr/>
      </xdr:nvSpPr>
      <xdr:spPr>
        <a:xfrm>
          <a:off x="5737860" y="113792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 xmlns:a16="http://schemas.microsoft.com/office/drawing/2014/main" id="{9E0CB3D1-2B9A-43D2-8E05-6B0E9E75C0C2}"/>
            </a:ext>
          </a:extLst>
        </xdr:cNvPr>
        <xdr:cNvSpPr/>
      </xdr:nvSpPr>
      <xdr:spPr>
        <a:xfrm>
          <a:off x="58445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 xmlns:a16="http://schemas.microsoft.com/office/drawing/2014/main" id="{3689E857-885A-49AA-B855-D4784D18EBAF}"/>
            </a:ext>
          </a:extLst>
        </xdr:cNvPr>
        <xdr:cNvSpPr/>
      </xdr:nvSpPr>
      <xdr:spPr>
        <a:xfrm>
          <a:off x="58445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 xmlns:a16="http://schemas.microsoft.com/office/drawing/2014/main" id="{8529002A-6126-48A2-B489-B64929E5E626}"/>
            </a:ext>
          </a:extLst>
        </xdr:cNvPr>
        <xdr:cNvSpPr/>
      </xdr:nvSpPr>
      <xdr:spPr>
        <a:xfrm>
          <a:off x="67284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 xmlns:a16="http://schemas.microsoft.com/office/drawing/2014/main" id="{4E1B1352-540A-4049-B681-B2D69FA62C10}"/>
            </a:ext>
          </a:extLst>
        </xdr:cNvPr>
        <xdr:cNvSpPr/>
      </xdr:nvSpPr>
      <xdr:spPr>
        <a:xfrm>
          <a:off x="67284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 xmlns:a16="http://schemas.microsoft.com/office/drawing/2014/main" id="{E000CB80-6A08-4DF7-91B5-8A62399C89E9}"/>
            </a:ext>
          </a:extLst>
        </xdr:cNvPr>
        <xdr:cNvSpPr/>
      </xdr:nvSpPr>
      <xdr:spPr>
        <a:xfrm>
          <a:off x="77190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 xmlns:a16="http://schemas.microsoft.com/office/drawing/2014/main" id="{A91D3CE9-32E8-4A65-B0A5-2D053B1281CF}"/>
            </a:ext>
          </a:extLst>
        </xdr:cNvPr>
        <xdr:cNvSpPr/>
      </xdr:nvSpPr>
      <xdr:spPr>
        <a:xfrm>
          <a:off x="77190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 xmlns:a16="http://schemas.microsoft.com/office/drawing/2014/main" id="{B9C49D46-A667-4F89-BC83-C345FCF0C034}"/>
            </a:ext>
          </a:extLst>
        </xdr:cNvPr>
        <xdr:cNvSpPr/>
      </xdr:nvSpPr>
      <xdr:spPr>
        <a:xfrm>
          <a:off x="5737860" y="12480290"/>
          <a:ext cx="4089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 xmlns:a16="http://schemas.microsoft.com/office/drawing/2014/main" id="{1B06E11E-0968-4023-97F1-7C7D0BF165E1}"/>
            </a:ext>
          </a:extLst>
        </xdr:cNvPr>
        <xdr:cNvSpPr/>
      </xdr:nvSpPr>
      <xdr:spPr>
        <a:xfrm>
          <a:off x="660400" y="15045690"/>
          <a:ext cx="41148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 xmlns:a16="http://schemas.microsoft.com/office/drawing/2014/main" id="{3090693C-3B4D-4363-8617-9350EFC470C0}"/>
            </a:ext>
          </a:extLst>
        </xdr:cNvPr>
        <xdr:cNvSpPr/>
      </xdr:nvSpPr>
      <xdr:spPr>
        <a:xfrm>
          <a:off x="7848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 xmlns:a16="http://schemas.microsoft.com/office/drawing/2014/main" id="{C179A1CF-A3AC-4884-847E-7ED87D9D5762}"/>
            </a:ext>
          </a:extLst>
        </xdr:cNvPr>
        <xdr:cNvSpPr/>
      </xdr:nvSpPr>
      <xdr:spPr>
        <a:xfrm>
          <a:off x="7848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 xmlns:a16="http://schemas.microsoft.com/office/drawing/2014/main" id="{3C9A7767-9918-4417-BE38-A760FDDDF2B2}"/>
            </a:ext>
          </a:extLst>
        </xdr:cNvPr>
        <xdr:cNvSpPr/>
      </xdr:nvSpPr>
      <xdr:spPr>
        <a:xfrm>
          <a:off x="16510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 xmlns:a16="http://schemas.microsoft.com/office/drawing/2014/main" id="{6BD25233-5017-4617-9176-1530604DD7F5}"/>
            </a:ext>
          </a:extLst>
        </xdr:cNvPr>
        <xdr:cNvSpPr/>
      </xdr:nvSpPr>
      <xdr:spPr>
        <a:xfrm>
          <a:off x="16510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 xmlns:a16="http://schemas.microsoft.com/office/drawing/2014/main" id="{62E4AABA-5E9D-446A-AE98-8B9E9A1E95F1}"/>
            </a:ext>
          </a:extLst>
        </xdr:cNvPr>
        <xdr:cNvSpPr/>
      </xdr:nvSpPr>
      <xdr:spPr>
        <a:xfrm>
          <a:off x="26416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 xmlns:a16="http://schemas.microsoft.com/office/drawing/2014/main" id="{972D7420-DE23-4659-899D-791FCBFC48B6}"/>
            </a:ext>
          </a:extLst>
        </xdr:cNvPr>
        <xdr:cNvSpPr/>
      </xdr:nvSpPr>
      <xdr:spPr>
        <a:xfrm>
          <a:off x="26416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 xmlns:a16="http://schemas.microsoft.com/office/drawing/2014/main" id="{A174F35C-3920-4DD4-81C5-5C2A5A22BBC7}"/>
            </a:ext>
          </a:extLst>
        </xdr:cNvPr>
        <xdr:cNvSpPr/>
      </xdr:nvSpPr>
      <xdr:spPr>
        <a:xfrm>
          <a:off x="660400" y="16150590"/>
          <a:ext cx="41148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 xmlns:a16="http://schemas.microsoft.com/office/drawing/2014/main" id="{B4BA337C-B61D-440D-AC8B-3C3901C5C3F4}"/>
            </a:ext>
          </a:extLst>
        </xdr:cNvPr>
        <xdr:cNvSpPr/>
      </xdr:nvSpPr>
      <xdr:spPr>
        <a:xfrm>
          <a:off x="5737860" y="15045690"/>
          <a:ext cx="40894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 xmlns:a16="http://schemas.microsoft.com/office/drawing/2014/main" id="{F3AB6318-6E4E-4879-933D-093F8AD3743A}"/>
            </a:ext>
          </a:extLst>
        </xdr:cNvPr>
        <xdr:cNvSpPr/>
      </xdr:nvSpPr>
      <xdr:spPr>
        <a:xfrm>
          <a:off x="58445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 xmlns:a16="http://schemas.microsoft.com/office/drawing/2014/main" id="{A35C1155-183F-4949-8792-BA52D6FA8EAA}"/>
            </a:ext>
          </a:extLst>
        </xdr:cNvPr>
        <xdr:cNvSpPr/>
      </xdr:nvSpPr>
      <xdr:spPr>
        <a:xfrm>
          <a:off x="58445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 xmlns:a16="http://schemas.microsoft.com/office/drawing/2014/main" id="{C170417E-7FF6-43CC-9C99-5DECD013B8AC}"/>
            </a:ext>
          </a:extLst>
        </xdr:cNvPr>
        <xdr:cNvSpPr/>
      </xdr:nvSpPr>
      <xdr:spPr>
        <a:xfrm>
          <a:off x="67284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 xmlns:a16="http://schemas.microsoft.com/office/drawing/2014/main" id="{D0C943E3-AA33-4D10-9478-FD48570C4D57}"/>
            </a:ext>
          </a:extLst>
        </xdr:cNvPr>
        <xdr:cNvSpPr/>
      </xdr:nvSpPr>
      <xdr:spPr>
        <a:xfrm>
          <a:off x="67284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 xmlns:a16="http://schemas.microsoft.com/office/drawing/2014/main" id="{5585D13D-7776-4C7D-8D42-7879351034E4}"/>
            </a:ext>
          </a:extLst>
        </xdr:cNvPr>
        <xdr:cNvSpPr/>
      </xdr:nvSpPr>
      <xdr:spPr>
        <a:xfrm>
          <a:off x="77190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 xmlns:a16="http://schemas.microsoft.com/office/drawing/2014/main" id="{D661D060-AE7B-4207-95A2-2BF4F1C947DF}"/>
            </a:ext>
          </a:extLst>
        </xdr:cNvPr>
        <xdr:cNvSpPr/>
      </xdr:nvSpPr>
      <xdr:spPr>
        <a:xfrm>
          <a:off x="77190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 xmlns:a16="http://schemas.microsoft.com/office/drawing/2014/main" id="{A6AD8BE2-7266-44DF-B913-B45748428E3F}"/>
            </a:ext>
          </a:extLst>
        </xdr:cNvPr>
        <xdr:cNvSpPr/>
      </xdr:nvSpPr>
      <xdr:spPr>
        <a:xfrm>
          <a:off x="5737860" y="16150590"/>
          <a:ext cx="40894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 xmlns:a16="http://schemas.microsoft.com/office/drawing/2014/main" id="{E9F4A490-7EEF-4ACD-AE2E-D9009E63B10A}"/>
            </a:ext>
          </a:extLst>
        </xdr:cNvPr>
        <xdr:cNvSpPr/>
      </xdr:nvSpPr>
      <xdr:spPr>
        <a:xfrm>
          <a:off x="10797540" y="40386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 xmlns:a16="http://schemas.microsoft.com/office/drawing/2014/main" id="{90951A68-B996-4632-A232-FC34922A3D13}"/>
            </a:ext>
          </a:extLst>
        </xdr:cNvPr>
        <xdr:cNvSpPr/>
      </xdr:nvSpPr>
      <xdr:spPr>
        <a:xfrm>
          <a:off x="108966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 xmlns:a16="http://schemas.microsoft.com/office/drawing/2014/main" id="{29B42504-23F8-4BDA-9E43-CCD9D56CEA23}"/>
            </a:ext>
          </a:extLst>
        </xdr:cNvPr>
        <xdr:cNvSpPr/>
      </xdr:nvSpPr>
      <xdr:spPr>
        <a:xfrm>
          <a:off x="108966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 xmlns:a16="http://schemas.microsoft.com/office/drawing/2014/main" id="{AAF7D292-7D4F-4B14-B404-FF109AA43EEF}"/>
            </a:ext>
          </a:extLst>
        </xdr:cNvPr>
        <xdr:cNvSpPr/>
      </xdr:nvSpPr>
      <xdr:spPr>
        <a:xfrm>
          <a:off x="117881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 xmlns:a16="http://schemas.microsoft.com/office/drawing/2014/main" id="{8EC93C31-F573-4C65-9CEE-1317E0808721}"/>
            </a:ext>
          </a:extLst>
        </xdr:cNvPr>
        <xdr:cNvSpPr/>
      </xdr:nvSpPr>
      <xdr:spPr>
        <a:xfrm>
          <a:off x="117881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 xmlns:a16="http://schemas.microsoft.com/office/drawing/2014/main" id="{88A85517-4FC9-4B0A-9447-B4BCDDFC9E4A}"/>
            </a:ext>
          </a:extLst>
        </xdr:cNvPr>
        <xdr:cNvSpPr/>
      </xdr:nvSpPr>
      <xdr:spPr>
        <a:xfrm>
          <a:off x="1277874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 xmlns:a16="http://schemas.microsoft.com/office/drawing/2014/main" id="{D1B5FBD8-EFF0-4A07-9CA5-92DCCC0B50A5}"/>
            </a:ext>
          </a:extLst>
        </xdr:cNvPr>
        <xdr:cNvSpPr/>
      </xdr:nvSpPr>
      <xdr:spPr>
        <a:xfrm>
          <a:off x="1277874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 xmlns:a16="http://schemas.microsoft.com/office/drawing/2014/main" id="{3E23D132-E54D-45FE-9021-05BB514330DC}"/>
            </a:ext>
          </a:extLst>
        </xdr:cNvPr>
        <xdr:cNvSpPr/>
      </xdr:nvSpPr>
      <xdr:spPr>
        <a:xfrm>
          <a:off x="10797540" y="51396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 xmlns:a16="http://schemas.microsoft.com/office/drawing/2014/main" id="{9268D43E-0554-454F-80CC-6EACC9286614}"/>
            </a:ext>
          </a:extLst>
        </xdr:cNvPr>
        <xdr:cNvSpPr txBox="1"/>
      </xdr:nvSpPr>
      <xdr:spPr>
        <a:xfrm>
          <a:off x="1075944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 xmlns:a16="http://schemas.microsoft.com/office/drawing/2014/main" id="{C9AE03FB-0A02-4DE9-B603-FBE6375C4E56}"/>
            </a:ext>
          </a:extLst>
        </xdr:cNvPr>
        <xdr:cNvCxnSpPr/>
      </xdr:nvCxnSpPr>
      <xdr:spPr>
        <a:xfrm>
          <a:off x="10797540" y="73406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 xmlns:a16="http://schemas.microsoft.com/office/drawing/2014/main" id="{9FAA2EFF-1907-4377-8C58-1941AB3C65DC}"/>
            </a:ext>
          </a:extLst>
        </xdr:cNvPr>
        <xdr:cNvSpPr txBox="1"/>
      </xdr:nvSpPr>
      <xdr:spPr>
        <a:xfrm>
          <a:off x="10401481" y="7205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 xmlns:a16="http://schemas.microsoft.com/office/drawing/2014/main" id="{57EB5DF5-322C-406A-BC30-B1EEDAF555A4}"/>
            </a:ext>
          </a:extLst>
        </xdr:cNvPr>
        <xdr:cNvCxnSpPr/>
      </xdr:nvCxnSpPr>
      <xdr:spPr>
        <a:xfrm>
          <a:off x="10797540" y="69723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 xmlns:a16="http://schemas.microsoft.com/office/drawing/2014/main" id="{BCABDF40-01D1-48A5-96D1-319B30AF272E}"/>
            </a:ext>
          </a:extLst>
        </xdr:cNvPr>
        <xdr:cNvSpPr txBox="1"/>
      </xdr:nvSpPr>
      <xdr:spPr>
        <a:xfrm>
          <a:off x="10401481" y="6837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 xmlns:a16="http://schemas.microsoft.com/office/drawing/2014/main" id="{45990DEA-7329-4B17-B602-78884389F319}"/>
            </a:ext>
          </a:extLst>
        </xdr:cNvPr>
        <xdr:cNvCxnSpPr/>
      </xdr:nvCxnSpPr>
      <xdr:spPr>
        <a:xfrm>
          <a:off x="10797540" y="66040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 xmlns:a16="http://schemas.microsoft.com/office/drawing/2014/main" id="{783F73A3-AED0-4692-9D20-C7A08B8522D8}"/>
            </a:ext>
          </a:extLst>
        </xdr:cNvPr>
        <xdr:cNvSpPr txBox="1"/>
      </xdr:nvSpPr>
      <xdr:spPr>
        <a:xfrm>
          <a:off x="10442741" y="6469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 xmlns:a16="http://schemas.microsoft.com/office/drawing/2014/main" id="{27A5BBAB-0AE4-49D3-B8E3-EAD8B6BC749C}"/>
            </a:ext>
          </a:extLst>
        </xdr:cNvPr>
        <xdr:cNvCxnSpPr/>
      </xdr:nvCxnSpPr>
      <xdr:spPr>
        <a:xfrm>
          <a:off x="10797540" y="6244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 xmlns:a16="http://schemas.microsoft.com/office/drawing/2014/main" id="{0E13B611-8C94-4448-808A-81A0E3BB11FE}"/>
            </a:ext>
          </a:extLst>
        </xdr:cNvPr>
        <xdr:cNvSpPr txBox="1"/>
      </xdr:nvSpPr>
      <xdr:spPr>
        <a:xfrm>
          <a:off x="10442741" y="6104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 xmlns:a16="http://schemas.microsoft.com/office/drawing/2014/main" id="{100108C1-AE6D-4C29-A2A2-7C098732DE02}"/>
            </a:ext>
          </a:extLst>
        </xdr:cNvPr>
        <xdr:cNvCxnSpPr/>
      </xdr:nvCxnSpPr>
      <xdr:spPr>
        <a:xfrm>
          <a:off x="10797540" y="58762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 xmlns:a16="http://schemas.microsoft.com/office/drawing/2014/main" id="{4C2C8577-AA49-42F0-BECD-AA5D3E572F23}"/>
            </a:ext>
          </a:extLst>
        </xdr:cNvPr>
        <xdr:cNvSpPr txBox="1"/>
      </xdr:nvSpPr>
      <xdr:spPr>
        <a:xfrm>
          <a:off x="10442741" y="5736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 xmlns:a16="http://schemas.microsoft.com/office/drawing/2014/main" id="{348964C0-2CDB-490D-AA4C-5DDC35D8778F}"/>
            </a:ext>
          </a:extLst>
        </xdr:cNvPr>
        <xdr:cNvCxnSpPr/>
      </xdr:nvCxnSpPr>
      <xdr:spPr>
        <a:xfrm>
          <a:off x="10797540" y="55079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 xmlns:a16="http://schemas.microsoft.com/office/drawing/2014/main" id="{B803308E-9EF2-4A3C-B2C7-9328EC2D86DA}"/>
            </a:ext>
          </a:extLst>
        </xdr:cNvPr>
        <xdr:cNvSpPr txBox="1"/>
      </xdr:nvSpPr>
      <xdr:spPr>
        <a:xfrm>
          <a:off x="10442741" y="5368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 xmlns:a16="http://schemas.microsoft.com/office/drawing/2014/main" id="{33261F51-33C8-41F4-8EA6-81B5EB63E7B0}"/>
            </a:ext>
          </a:extLst>
        </xdr:cNvPr>
        <xdr:cNvCxnSpPr/>
      </xdr:nvCxnSpPr>
      <xdr:spPr>
        <a:xfrm>
          <a:off x="10797540" y="51396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 xmlns:a16="http://schemas.microsoft.com/office/drawing/2014/main" id="{4E1E8F3C-93C1-4F5A-8B9B-71F108EB7228}"/>
            </a:ext>
          </a:extLst>
        </xdr:cNvPr>
        <xdr:cNvSpPr txBox="1"/>
      </xdr:nvSpPr>
      <xdr:spPr>
        <a:xfrm>
          <a:off x="10508131" y="50000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 xmlns:a16="http://schemas.microsoft.com/office/drawing/2014/main" id="{9885B860-936C-49C8-A48D-B68EF84848F7}"/>
            </a:ext>
          </a:extLst>
        </xdr:cNvPr>
        <xdr:cNvSpPr/>
      </xdr:nvSpPr>
      <xdr:spPr>
        <a:xfrm>
          <a:off x="10797540" y="51396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 xmlns:a16="http://schemas.microsoft.com/office/drawing/2014/main" id="{BC5BAFE7-6C6E-49DB-9968-DD11B5201A77}"/>
            </a:ext>
          </a:extLst>
        </xdr:cNvPr>
        <xdr:cNvCxnSpPr/>
      </xdr:nvCxnSpPr>
      <xdr:spPr>
        <a:xfrm flipV="1">
          <a:off x="14157324" y="5433695"/>
          <a:ext cx="0" cy="1538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 xmlns:a16="http://schemas.microsoft.com/office/drawing/2014/main" id="{969D370D-0E1B-4ED1-A621-4CF8D60E760B}"/>
            </a:ext>
          </a:extLst>
        </xdr:cNvPr>
        <xdr:cNvSpPr txBox="1"/>
      </xdr:nvSpPr>
      <xdr:spPr>
        <a:xfrm>
          <a:off x="14196060"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 xmlns:a16="http://schemas.microsoft.com/office/drawing/2014/main" id="{2E81256F-10A6-43A1-B99D-E7D0C7950976}"/>
            </a:ext>
          </a:extLst>
        </xdr:cNvPr>
        <xdr:cNvCxnSpPr/>
      </xdr:nvCxnSpPr>
      <xdr:spPr>
        <a:xfrm>
          <a:off x="140716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 xmlns:a16="http://schemas.microsoft.com/office/drawing/2014/main" id="{1561FB5E-CAFA-4D96-941C-55151DAAAC5E}"/>
            </a:ext>
          </a:extLst>
        </xdr:cNvPr>
        <xdr:cNvSpPr txBox="1"/>
      </xdr:nvSpPr>
      <xdr:spPr>
        <a:xfrm>
          <a:off x="14196060" y="521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 xmlns:a16="http://schemas.microsoft.com/office/drawing/2014/main" id="{50CD49FE-8132-46E3-818C-E106851826B1}"/>
            </a:ext>
          </a:extLst>
        </xdr:cNvPr>
        <xdr:cNvCxnSpPr/>
      </xdr:nvCxnSpPr>
      <xdr:spPr>
        <a:xfrm>
          <a:off x="14071600" y="5433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223" name="【一般廃棄物処理施設】&#10;有形固定資産減価償却率平均値テキスト">
          <a:extLst>
            <a:ext uri="{FF2B5EF4-FFF2-40B4-BE49-F238E27FC236}">
              <a16:creationId xmlns="" xmlns:a16="http://schemas.microsoft.com/office/drawing/2014/main" id="{21CDFAA1-8501-4C78-9E30-CB5C5386AF3A}"/>
            </a:ext>
          </a:extLst>
        </xdr:cNvPr>
        <xdr:cNvSpPr txBox="1"/>
      </xdr:nvSpPr>
      <xdr:spPr>
        <a:xfrm>
          <a:off x="14196060" y="602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 xmlns:a16="http://schemas.microsoft.com/office/drawing/2014/main" id="{D178AFC1-C438-41FE-BE91-EA9E130FC248}"/>
            </a:ext>
          </a:extLst>
        </xdr:cNvPr>
        <xdr:cNvSpPr/>
      </xdr:nvSpPr>
      <xdr:spPr>
        <a:xfrm>
          <a:off x="14109700" y="6172835"/>
          <a:ext cx="914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 xmlns:a16="http://schemas.microsoft.com/office/drawing/2014/main" id="{6E6791C4-457C-4B8A-A298-0424BFC070CD}"/>
            </a:ext>
          </a:extLst>
        </xdr:cNvPr>
        <xdr:cNvSpPr/>
      </xdr:nvSpPr>
      <xdr:spPr>
        <a:xfrm>
          <a:off x="13373100" y="6219825"/>
          <a:ext cx="1041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 xmlns:a16="http://schemas.microsoft.com/office/drawing/2014/main" id="{936DAC3B-47D8-4042-AE7A-5D7D6AA3338B}"/>
            </a:ext>
          </a:extLst>
        </xdr:cNvPr>
        <xdr:cNvSpPr/>
      </xdr:nvSpPr>
      <xdr:spPr>
        <a:xfrm>
          <a:off x="12613640" y="6212840"/>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 xmlns:a16="http://schemas.microsoft.com/office/drawing/2014/main" id="{AD9EBA7D-AF40-44FC-8D9F-AFBE2D203945}"/>
            </a:ext>
          </a:extLst>
        </xdr:cNvPr>
        <xdr:cNvSpPr/>
      </xdr:nvSpPr>
      <xdr:spPr>
        <a:xfrm>
          <a:off x="11846560" y="611124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 xmlns:a16="http://schemas.microsoft.com/office/drawing/2014/main" id="{D8372FC8-9136-4164-BC9A-B7AC9BE3D554}"/>
            </a:ext>
          </a:extLst>
        </xdr:cNvPr>
        <xdr:cNvSpPr/>
      </xdr:nvSpPr>
      <xdr:spPr>
        <a:xfrm>
          <a:off x="11061700" y="61112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 xmlns:a16="http://schemas.microsoft.com/office/drawing/2014/main" id="{369FC54E-F74A-4974-9A00-15D50843A42E}"/>
            </a:ext>
          </a:extLst>
        </xdr:cNvPr>
        <xdr:cNvSpPr txBox="1"/>
      </xdr:nvSpPr>
      <xdr:spPr>
        <a:xfrm>
          <a:off x="13992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 xmlns:a16="http://schemas.microsoft.com/office/drawing/2014/main" id="{F4A098B2-F451-4123-9313-E9C962042079}"/>
            </a:ext>
          </a:extLst>
        </xdr:cNvPr>
        <xdr:cNvSpPr txBox="1"/>
      </xdr:nvSpPr>
      <xdr:spPr>
        <a:xfrm>
          <a:off x="132562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 xmlns:a16="http://schemas.microsoft.com/office/drawing/2014/main" id="{9FE5AAAF-FE75-4B0A-9631-84DED201D046}"/>
            </a:ext>
          </a:extLst>
        </xdr:cNvPr>
        <xdr:cNvSpPr txBox="1"/>
      </xdr:nvSpPr>
      <xdr:spPr>
        <a:xfrm>
          <a:off x="1249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 xmlns:a16="http://schemas.microsoft.com/office/drawing/2014/main" id="{C67741E5-0004-4908-9CBA-F896A2ADA06F}"/>
            </a:ext>
          </a:extLst>
        </xdr:cNvPr>
        <xdr:cNvSpPr txBox="1"/>
      </xdr:nvSpPr>
      <xdr:spPr>
        <a:xfrm>
          <a:off x="117246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 xmlns:a16="http://schemas.microsoft.com/office/drawing/2014/main" id="{4FF6BDC7-7713-4830-A573-1B81B90C183F}"/>
            </a:ext>
          </a:extLst>
        </xdr:cNvPr>
        <xdr:cNvSpPr txBox="1"/>
      </xdr:nvSpPr>
      <xdr:spPr>
        <a:xfrm>
          <a:off x="10944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34" name="楕円 233">
          <a:extLst>
            <a:ext uri="{FF2B5EF4-FFF2-40B4-BE49-F238E27FC236}">
              <a16:creationId xmlns="" xmlns:a16="http://schemas.microsoft.com/office/drawing/2014/main" id="{09A61B99-B0B3-463B-9484-2D98B1B95EE8}"/>
            </a:ext>
          </a:extLst>
        </xdr:cNvPr>
        <xdr:cNvSpPr/>
      </xdr:nvSpPr>
      <xdr:spPr>
        <a:xfrm>
          <a:off x="14109700" y="6361430"/>
          <a:ext cx="914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235" name="【一般廃棄物処理施設】&#10;有形固定資産減価償却率該当値テキスト">
          <a:extLst>
            <a:ext uri="{FF2B5EF4-FFF2-40B4-BE49-F238E27FC236}">
              <a16:creationId xmlns="" xmlns:a16="http://schemas.microsoft.com/office/drawing/2014/main" id="{B5984B15-F009-4530-9645-336B8EDE361A}"/>
            </a:ext>
          </a:extLst>
        </xdr:cNvPr>
        <xdr:cNvSpPr txBox="1"/>
      </xdr:nvSpPr>
      <xdr:spPr>
        <a:xfrm>
          <a:off x="1419606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236" name="楕円 235">
          <a:extLst>
            <a:ext uri="{FF2B5EF4-FFF2-40B4-BE49-F238E27FC236}">
              <a16:creationId xmlns="" xmlns:a16="http://schemas.microsoft.com/office/drawing/2014/main" id="{6D0EDA58-14A8-429D-80E8-436D4EFFD9CB}"/>
            </a:ext>
          </a:extLst>
        </xdr:cNvPr>
        <xdr:cNvSpPr/>
      </xdr:nvSpPr>
      <xdr:spPr>
        <a:xfrm>
          <a:off x="13373100" y="631063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140970</xdr:rowOff>
    </xdr:to>
    <xdr:cxnSp macro="">
      <xdr:nvCxnSpPr>
        <xdr:cNvPr id="237" name="直線コネクタ 236">
          <a:extLst>
            <a:ext uri="{FF2B5EF4-FFF2-40B4-BE49-F238E27FC236}">
              <a16:creationId xmlns="" xmlns:a16="http://schemas.microsoft.com/office/drawing/2014/main" id="{CCAA1B9F-AF89-420D-97E8-EE0E600D4603}"/>
            </a:ext>
          </a:extLst>
        </xdr:cNvPr>
        <xdr:cNvCxnSpPr/>
      </xdr:nvCxnSpPr>
      <xdr:spPr>
        <a:xfrm>
          <a:off x="13421360" y="6358890"/>
          <a:ext cx="7366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38" name="楕円 237">
          <a:extLst>
            <a:ext uri="{FF2B5EF4-FFF2-40B4-BE49-F238E27FC236}">
              <a16:creationId xmlns="" xmlns:a16="http://schemas.microsoft.com/office/drawing/2014/main" id="{52402A3D-FBF8-45C9-A8B8-5BE5BFAE5A79}"/>
            </a:ext>
          </a:extLst>
        </xdr:cNvPr>
        <xdr:cNvSpPr/>
      </xdr:nvSpPr>
      <xdr:spPr>
        <a:xfrm>
          <a:off x="12613640" y="62344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87630</xdr:rowOff>
    </xdr:to>
    <xdr:cxnSp macro="">
      <xdr:nvCxnSpPr>
        <xdr:cNvPr id="239" name="直線コネクタ 238">
          <a:extLst>
            <a:ext uri="{FF2B5EF4-FFF2-40B4-BE49-F238E27FC236}">
              <a16:creationId xmlns="" xmlns:a16="http://schemas.microsoft.com/office/drawing/2014/main" id="{19CDEB68-0717-4F32-B326-12F0F3A8067C}"/>
            </a:ext>
          </a:extLst>
        </xdr:cNvPr>
        <xdr:cNvCxnSpPr/>
      </xdr:nvCxnSpPr>
      <xdr:spPr>
        <a:xfrm>
          <a:off x="12661900" y="6280150"/>
          <a:ext cx="75946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240" name="楕円 239">
          <a:extLst>
            <a:ext uri="{FF2B5EF4-FFF2-40B4-BE49-F238E27FC236}">
              <a16:creationId xmlns="" xmlns:a16="http://schemas.microsoft.com/office/drawing/2014/main" id="{3FD07C41-1992-4DA1-BE2E-238161EA7736}"/>
            </a:ext>
          </a:extLst>
        </xdr:cNvPr>
        <xdr:cNvSpPr/>
      </xdr:nvSpPr>
      <xdr:spPr>
        <a:xfrm>
          <a:off x="11846560" y="6188075"/>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7620</xdr:rowOff>
    </xdr:to>
    <xdr:cxnSp macro="">
      <xdr:nvCxnSpPr>
        <xdr:cNvPr id="241" name="直線コネクタ 240">
          <a:extLst>
            <a:ext uri="{FF2B5EF4-FFF2-40B4-BE49-F238E27FC236}">
              <a16:creationId xmlns="" xmlns:a16="http://schemas.microsoft.com/office/drawing/2014/main" id="{D7507BB0-4EC5-451C-9436-107CB68E085D}"/>
            </a:ext>
          </a:extLst>
        </xdr:cNvPr>
        <xdr:cNvCxnSpPr/>
      </xdr:nvCxnSpPr>
      <xdr:spPr>
        <a:xfrm>
          <a:off x="11889740" y="6237605"/>
          <a:ext cx="77216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242" name="n_1aveValue【一般廃棄物処理施設】&#10;有形固定資産減価償却率">
          <a:extLst>
            <a:ext uri="{FF2B5EF4-FFF2-40B4-BE49-F238E27FC236}">
              <a16:creationId xmlns="" xmlns:a16="http://schemas.microsoft.com/office/drawing/2014/main" id="{40ECA685-0FDB-421E-B309-0E89046E1744}"/>
            </a:ext>
          </a:extLst>
        </xdr:cNvPr>
        <xdr:cNvSpPr txBox="1"/>
      </xdr:nvSpPr>
      <xdr:spPr>
        <a:xfrm>
          <a:off x="1323658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243" name="n_2aveValue【一般廃棄物処理施設】&#10;有形固定資産減価償却率">
          <a:extLst>
            <a:ext uri="{FF2B5EF4-FFF2-40B4-BE49-F238E27FC236}">
              <a16:creationId xmlns="" xmlns:a16="http://schemas.microsoft.com/office/drawing/2014/main" id="{DE989F6F-E416-47AD-AA3A-53F7FFC03546}"/>
            </a:ext>
          </a:extLst>
        </xdr:cNvPr>
        <xdr:cNvSpPr txBox="1"/>
      </xdr:nvSpPr>
      <xdr:spPr>
        <a:xfrm>
          <a:off x="1248728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44" name="n_3aveValue【一般廃棄物処理施設】&#10;有形固定資産減価償却率">
          <a:extLst>
            <a:ext uri="{FF2B5EF4-FFF2-40B4-BE49-F238E27FC236}">
              <a16:creationId xmlns="" xmlns:a16="http://schemas.microsoft.com/office/drawing/2014/main" id="{3785D871-309E-4943-B375-126EC2FB47D4}"/>
            </a:ext>
          </a:extLst>
        </xdr:cNvPr>
        <xdr:cNvSpPr txBox="1"/>
      </xdr:nvSpPr>
      <xdr:spPr>
        <a:xfrm>
          <a:off x="1172020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45" name="n_4aveValue【一般廃棄物処理施設】&#10;有形固定資産減価償却率">
          <a:extLst>
            <a:ext uri="{FF2B5EF4-FFF2-40B4-BE49-F238E27FC236}">
              <a16:creationId xmlns="" xmlns:a16="http://schemas.microsoft.com/office/drawing/2014/main" id="{63616494-BB97-4F28-AE52-F95C0F2ECB0E}"/>
            </a:ext>
          </a:extLst>
        </xdr:cNvPr>
        <xdr:cNvSpPr txBox="1"/>
      </xdr:nvSpPr>
      <xdr:spPr>
        <a:xfrm>
          <a:off x="10935344"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246" name="n_1mainValue【一般廃棄物処理施設】&#10;有形固定資産減価償却率">
          <a:extLst>
            <a:ext uri="{FF2B5EF4-FFF2-40B4-BE49-F238E27FC236}">
              <a16:creationId xmlns="" xmlns:a16="http://schemas.microsoft.com/office/drawing/2014/main" id="{72E54BC2-9F94-434F-92ED-EB9938629E40}"/>
            </a:ext>
          </a:extLst>
        </xdr:cNvPr>
        <xdr:cNvSpPr txBox="1"/>
      </xdr:nvSpPr>
      <xdr:spPr>
        <a:xfrm>
          <a:off x="1323658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247" name="n_2mainValue【一般廃棄物処理施設】&#10;有形固定資産減価償却率">
          <a:extLst>
            <a:ext uri="{FF2B5EF4-FFF2-40B4-BE49-F238E27FC236}">
              <a16:creationId xmlns="" xmlns:a16="http://schemas.microsoft.com/office/drawing/2014/main" id="{282DFD8D-ACAB-43DE-9C4F-C71FF051191E}"/>
            </a:ext>
          </a:extLst>
        </xdr:cNvPr>
        <xdr:cNvSpPr txBox="1"/>
      </xdr:nvSpPr>
      <xdr:spPr>
        <a:xfrm>
          <a:off x="1248728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248" name="n_3mainValue【一般廃棄物処理施設】&#10;有形固定資産減価償却率">
          <a:extLst>
            <a:ext uri="{FF2B5EF4-FFF2-40B4-BE49-F238E27FC236}">
              <a16:creationId xmlns="" xmlns:a16="http://schemas.microsoft.com/office/drawing/2014/main" id="{CF399AB8-6490-42C1-9AFE-45680800CD9E}"/>
            </a:ext>
          </a:extLst>
        </xdr:cNvPr>
        <xdr:cNvSpPr txBox="1"/>
      </xdr:nvSpPr>
      <xdr:spPr>
        <a:xfrm>
          <a:off x="1172020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 xmlns:a16="http://schemas.microsoft.com/office/drawing/2014/main" id="{CCD55DEF-DC4F-4076-80A9-D3F87EB62CC0}"/>
            </a:ext>
          </a:extLst>
        </xdr:cNvPr>
        <xdr:cNvSpPr/>
      </xdr:nvSpPr>
      <xdr:spPr>
        <a:xfrm>
          <a:off x="15849600" y="40386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 xmlns:a16="http://schemas.microsoft.com/office/drawing/2014/main" id="{D19949FE-9A7C-4D48-AE57-21D6B0423CB9}"/>
            </a:ext>
          </a:extLst>
        </xdr:cNvPr>
        <xdr:cNvSpPr/>
      </xdr:nvSpPr>
      <xdr:spPr>
        <a:xfrm>
          <a:off x="1597406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 xmlns:a16="http://schemas.microsoft.com/office/drawing/2014/main" id="{D666B887-880B-4018-AC6E-58FEB083C8B6}"/>
            </a:ext>
          </a:extLst>
        </xdr:cNvPr>
        <xdr:cNvSpPr/>
      </xdr:nvSpPr>
      <xdr:spPr>
        <a:xfrm>
          <a:off x="1597406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 xmlns:a16="http://schemas.microsoft.com/office/drawing/2014/main" id="{1B9F5FF9-F529-4F7D-A1EE-FF6AB6C6D7C1}"/>
            </a:ext>
          </a:extLst>
        </xdr:cNvPr>
        <xdr:cNvSpPr/>
      </xdr:nvSpPr>
      <xdr:spPr>
        <a:xfrm>
          <a:off x="168402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 xmlns:a16="http://schemas.microsoft.com/office/drawing/2014/main" id="{B3195482-B7D4-4751-A803-0CFCF98E1BD1}"/>
            </a:ext>
          </a:extLst>
        </xdr:cNvPr>
        <xdr:cNvSpPr/>
      </xdr:nvSpPr>
      <xdr:spPr>
        <a:xfrm>
          <a:off x="168402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 xmlns:a16="http://schemas.microsoft.com/office/drawing/2014/main" id="{7182CB92-9722-4F5B-B7C9-580114FE8A91}"/>
            </a:ext>
          </a:extLst>
        </xdr:cNvPr>
        <xdr:cNvSpPr/>
      </xdr:nvSpPr>
      <xdr:spPr>
        <a:xfrm>
          <a:off x="17830800" y="4671060"/>
          <a:ext cx="1320800" cy="2527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 xmlns:a16="http://schemas.microsoft.com/office/drawing/2014/main" id="{396EF8A3-9C3D-4670-9CA3-D1023A74E2E9}"/>
            </a:ext>
          </a:extLst>
        </xdr:cNvPr>
        <xdr:cNvSpPr/>
      </xdr:nvSpPr>
      <xdr:spPr>
        <a:xfrm>
          <a:off x="17830800" y="486918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 xmlns:a16="http://schemas.microsoft.com/office/drawing/2014/main" id="{7904A818-D1AA-4482-8058-9F4AD1954C42}"/>
            </a:ext>
          </a:extLst>
        </xdr:cNvPr>
        <xdr:cNvSpPr/>
      </xdr:nvSpPr>
      <xdr:spPr>
        <a:xfrm>
          <a:off x="15849600" y="51396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 xmlns:a16="http://schemas.microsoft.com/office/drawing/2014/main" id="{78D3AEF9-415A-4EEE-9FCF-BD652ACD675B}"/>
            </a:ext>
          </a:extLst>
        </xdr:cNvPr>
        <xdr:cNvSpPr txBox="1"/>
      </xdr:nvSpPr>
      <xdr:spPr>
        <a:xfrm>
          <a:off x="158369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 xmlns:a16="http://schemas.microsoft.com/office/drawing/2014/main" id="{D8B672D7-4E42-4156-A4CD-61DBB607E00D}"/>
            </a:ext>
          </a:extLst>
        </xdr:cNvPr>
        <xdr:cNvCxnSpPr/>
      </xdr:nvCxnSpPr>
      <xdr:spPr>
        <a:xfrm>
          <a:off x="15849600" y="7340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9" name="直線コネクタ 258">
          <a:extLst>
            <a:ext uri="{FF2B5EF4-FFF2-40B4-BE49-F238E27FC236}">
              <a16:creationId xmlns="" xmlns:a16="http://schemas.microsoft.com/office/drawing/2014/main" id="{ED64B777-43AA-4BDE-90C1-590807BEF6CB}"/>
            </a:ext>
          </a:extLst>
        </xdr:cNvPr>
        <xdr:cNvCxnSpPr/>
      </xdr:nvCxnSpPr>
      <xdr:spPr>
        <a:xfrm>
          <a:off x="15849600" y="6904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0" name="テキスト ボックス 259">
          <a:extLst>
            <a:ext uri="{FF2B5EF4-FFF2-40B4-BE49-F238E27FC236}">
              <a16:creationId xmlns="" xmlns:a16="http://schemas.microsoft.com/office/drawing/2014/main" id="{17BF6D8E-B17F-4327-9A1F-1AC71CFA7255}"/>
            </a:ext>
          </a:extLst>
        </xdr:cNvPr>
        <xdr:cNvSpPr txBox="1"/>
      </xdr:nvSpPr>
      <xdr:spPr>
        <a:xfrm>
          <a:off x="15649074" y="6765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1" name="直線コネクタ 260">
          <a:extLst>
            <a:ext uri="{FF2B5EF4-FFF2-40B4-BE49-F238E27FC236}">
              <a16:creationId xmlns="" xmlns:a16="http://schemas.microsoft.com/office/drawing/2014/main" id="{EBED46BC-80A5-4BDC-A3E5-EAA75A0AF71E}"/>
            </a:ext>
          </a:extLst>
        </xdr:cNvPr>
        <xdr:cNvCxnSpPr/>
      </xdr:nvCxnSpPr>
      <xdr:spPr>
        <a:xfrm>
          <a:off x="15849600" y="64604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2" name="テキスト ボックス 261">
          <a:extLst>
            <a:ext uri="{FF2B5EF4-FFF2-40B4-BE49-F238E27FC236}">
              <a16:creationId xmlns="" xmlns:a16="http://schemas.microsoft.com/office/drawing/2014/main" id="{6FB28A65-8A4E-49AF-8C77-6C35A977589D}"/>
            </a:ext>
          </a:extLst>
        </xdr:cNvPr>
        <xdr:cNvSpPr txBox="1"/>
      </xdr:nvSpPr>
      <xdr:spPr>
        <a:xfrm>
          <a:off x="15353241" y="6320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3" name="直線コネクタ 262">
          <a:extLst>
            <a:ext uri="{FF2B5EF4-FFF2-40B4-BE49-F238E27FC236}">
              <a16:creationId xmlns="" xmlns:a16="http://schemas.microsoft.com/office/drawing/2014/main" id="{8D460E13-4FE2-4FAA-A358-8E72E4A73089}"/>
            </a:ext>
          </a:extLst>
        </xdr:cNvPr>
        <xdr:cNvCxnSpPr/>
      </xdr:nvCxnSpPr>
      <xdr:spPr>
        <a:xfrm>
          <a:off x="15849600" y="60198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4" name="テキスト ボックス 263">
          <a:extLst>
            <a:ext uri="{FF2B5EF4-FFF2-40B4-BE49-F238E27FC236}">
              <a16:creationId xmlns="" xmlns:a16="http://schemas.microsoft.com/office/drawing/2014/main" id="{AFE984EC-0FAD-44BF-BE5E-BCA7D390BDBF}"/>
            </a:ext>
          </a:extLst>
        </xdr:cNvPr>
        <xdr:cNvSpPr txBox="1"/>
      </xdr:nvSpPr>
      <xdr:spPr>
        <a:xfrm>
          <a:off x="15353241" y="5885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5" name="直線コネクタ 264">
          <a:extLst>
            <a:ext uri="{FF2B5EF4-FFF2-40B4-BE49-F238E27FC236}">
              <a16:creationId xmlns="" xmlns:a16="http://schemas.microsoft.com/office/drawing/2014/main" id="{FAD24345-A8F2-43E0-885B-F82544DFFA90}"/>
            </a:ext>
          </a:extLst>
        </xdr:cNvPr>
        <xdr:cNvCxnSpPr/>
      </xdr:nvCxnSpPr>
      <xdr:spPr>
        <a:xfrm>
          <a:off x="15849600" y="55841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6" name="テキスト ボックス 265">
          <a:extLst>
            <a:ext uri="{FF2B5EF4-FFF2-40B4-BE49-F238E27FC236}">
              <a16:creationId xmlns="" xmlns:a16="http://schemas.microsoft.com/office/drawing/2014/main" id="{74D76D12-9F57-42BE-8F34-441E27FC3424}"/>
            </a:ext>
          </a:extLst>
        </xdr:cNvPr>
        <xdr:cNvSpPr txBox="1"/>
      </xdr:nvSpPr>
      <xdr:spPr>
        <a:xfrm>
          <a:off x="15353241" y="5444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7" name="直線コネクタ 266">
          <a:extLst>
            <a:ext uri="{FF2B5EF4-FFF2-40B4-BE49-F238E27FC236}">
              <a16:creationId xmlns="" xmlns:a16="http://schemas.microsoft.com/office/drawing/2014/main" id="{EDB41AAC-05A7-4639-B4D7-972BBDF00331}"/>
            </a:ext>
          </a:extLst>
        </xdr:cNvPr>
        <xdr:cNvCxnSpPr/>
      </xdr:nvCxnSpPr>
      <xdr:spPr>
        <a:xfrm>
          <a:off x="15849600" y="5139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8" name="テキスト ボックス 267">
          <a:extLst>
            <a:ext uri="{FF2B5EF4-FFF2-40B4-BE49-F238E27FC236}">
              <a16:creationId xmlns="" xmlns:a16="http://schemas.microsoft.com/office/drawing/2014/main" id="{C9E7947A-ED31-45C1-9608-756D1D87CD58}"/>
            </a:ext>
          </a:extLst>
        </xdr:cNvPr>
        <xdr:cNvSpPr txBox="1"/>
      </xdr:nvSpPr>
      <xdr:spPr>
        <a:xfrm>
          <a:off x="15353241" y="5000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9" name="【一般廃棄物処理施設】&#10;一人当たり有形固定資産（償却資産）額グラフ枠">
          <a:extLst>
            <a:ext uri="{FF2B5EF4-FFF2-40B4-BE49-F238E27FC236}">
              <a16:creationId xmlns="" xmlns:a16="http://schemas.microsoft.com/office/drawing/2014/main" id="{EBABF062-889E-402E-A73D-234A8D2D0490}"/>
            </a:ext>
          </a:extLst>
        </xdr:cNvPr>
        <xdr:cNvSpPr/>
      </xdr:nvSpPr>
      <xdr:spPr>
        <a:xfrm>
          <a:off x="15849600" y="51396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0" name="直線コネクタ 269">
          <a:extLst>
            <a:ext uri="{FF2B5EF4-FFF2-40B4-BE49-F238E27FC236}">
              <a16:creationId xmlns="" xmlns:a16="http://schemas.microsoft.com/office/drawing/2014/main" id="{0A6F8D1C-91B0-4BE9-B4E7-5CA99E22E373}"/>
            </a:ext>
          </a:extLst>
        </xdr:cNvPr>
        <xdr:cNvCxnSpPr/>
      </xdr:nvCxnSpPr>
      <xdr:spPr>
        <a:xfrm flipV="1">
          <a:off x="19217004" y="5475313"/>
          <a:ext cx="0" cy="1424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1" name="【一般廃棄物処理施設】&#10;一人当たり有形固定資産（償却資産）額最小値テキスト">
          <a:extLst>
            <a:ext uri="{FF2B5EF4-FFF2-40B4-BE49-F238E27FC236}">
              <a16:creationId xmlns="" xmlns:a16="http://schemas.microsoft.com/office/drawing/2014/main" id="{7A0AF5D2-3A8D-4A28-ABA4-6A6139685BB1}"/>
            </a:ext>
          </a:extLst>
        </xdr:cNvPr>
        <xdr:cNvSpPr txBox="1"/>
      </xdr:nvSpPr>
      <xdr:spPr>
        <a:xfrm>
          <a:off x="19255740" y="6908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2" name="直線コネクタ 271">
          <a:extLst>
            <a:ext uri="{FF2B5EF4-FFF2-40B4-BE49-F238E27FC236}">
              <a16:creationId xmlns="" xmlns:a16="http://schemas.microsoft.com/office/drawing/2014/main" id="{8A3FB7E4-03EE-457F-AA0E-10B4D8E93A83}"/>
            </a:ext>
          </a:extLst>
        </xdr:cNvPr>
        <xdr:cNvCxnSpPr/>
      </xdr:nvCxnSpPr>
      <xdr:spPr>
        <a:xfrm>
          <a:off x="19149060" y="6899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3" name="【一般廃棄物処理施設】&#10;一人当たり有形固定資産（償却資産）額最大値テキスト">
          <a:extLst>
            <a:ext uri="{FF2B5EF4-FFF2-40B4-BE49-F238E27FC236}">
              <a16:creationId xmlns="" xmlns:a16="http://schemas.microsoft.com/office/drawing/2014/main" id="{CA70AD5D-E5DE-4D8D-925A-B982CA5FBF52}"/>
            </a:ext>
          </a:extLst>
        </xdr:cNvPr>
        <xdr:cNvSpPr txBox="1"/>
      </xdr:nvSpPr>
      <xdr:spPr>
        <a:xfrm>
          <a:off x="19255740" y="526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4" name="直線コネクタ 273">
          <a:extLst>
            <a:ext uri="{FF2B5EF4-FFF2-40B4-BE49-F238E27FC236}">
              <a16:creationId xmlns="" xmlns:a16="http://schemas.microsoft.com/office/drawing/2014/main" id="{D11B46D0-51C9-4F6E-8F9E-85E1738074CC}"/>
            </a:ext>
          </a:extLst>
        </xdr:cNvPr>
        <xdr:cNvCxnSpPr/>
      </xdr:nvCxnSpPr>
      <xdr:spPr>
        <a:xfrm>
          <a:off x="19149060" y="5475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75" name="【一般廃棄物処理施設】&#10;一人当たり有形固定資産（償却資産）額平均値テキスト">
          <a:extLst>
            <a:ext uri="{FF2B5EF4-FFF2-40B4-BE49-F238E27FC236}">
              <a16:creationId xmlns="" xmlns:a16="http://schemas.microsoft.com/office/drawing/2014/main" id="{4DFD27D7-4C6B-4AE2-BD0B-C9A32AEE1CED}"/>
            </a:ext>
          </a:extLst>
        </xdr:cNvPr>
        <xdr:cNvSpPr txBox="1"/>
      </xdr:nvSpPr>
      <xdr:spPr>
        <a:xfrm>
          <a:off x="19255740" y="6536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6" name="フローチャート: 判断 275">
          <a:extLst>
            <a:ext uri="{FF2B5EF4-FFF2-40B4-BE49-F238E27FC236}">
              <a16:creationId xmlns="" xmlns:a16="http://schemas.microsoft.com/office/drawing/2014/main" id="{F1822677-4D24-4A07-9313-107356BAC891}"/>
            </a:ext>
          </a:extLst>
        </xdr:cNvPr>
        <xdr:cNvSpPr/>
      </xdr:nvSpPr>
      <xdr:spPr>
        <a:xfrm>
          <a:off x="19161760" y="6555756"/>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77" name="フローチャート: 判断 276">
          <a:extLst>
            <a:ext uri="{FF2B5EF4-FFF2-40B4-BE49-F238E27FC236}">
              <a16:creationId xmlns="" xmlns:a16="http://schemas.microsoft.com/office/drawing/2014/main" id="{6A3B134A-177A-42A3-BC1B-D9324907ED87}"/>
            </a:ext>
          </a:extLst>
        </xdr:cNvPr>
        <xdr:cNvSpPr/>
      </xdr:nvSpPr>
      <xdr:spPr>
        <a:xfrm>
          <a:off x="18450560" y="659480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78" name="フローチャート: 判断 277">
          <a:extLst>
            <a:ext uri="{FF2B5EF4-FFF2-40B4-BE49-F238E27FC236}">
              <a16:creationId xmlns="" xmlns:a16="http://schemas.microsoft.com/office/drawing/2014/main" id="{856E3A46-933C-4E14-BBC5-D154D55716D9}"/>
            </a:ext>
          </a:extLst>
        </xdr:cNvPr>
        <xdr:cNvSpPr/>
      </xdr:nvSpPr>
      <xdr:spPr>
        <a:xfrm>
          <a:off x="17665700" y="6577301"/>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79" name="フローチャート: 判断 278">
          <a:extLst>
            <a:ext uri="{FF2B5EF4-FFF2-40B4-BE49-F238E27FC236}">
              <a16:creationId xmlns="" xmlns:a16="http://schemas.microsoft.com/office/drawing/2014/main" id="{651FCBE1-1C17-49A0-839A-33C93CE7FE42}"/>
            </a:ext>
          </a:extLst>
        </xdr:cNvPr>
        <xdr:cNvSpPr/>
      </xdr:nvSpPr>
      <xdr:spPr>
        <a:xfrm>
          <a:off x="16906240" y="6555032"/>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0" name="フローチャート: 判断 279">
          <a:extLst>
            <a:ext uri="{FF2B5EF4-FFF2-40B4-BE49-F238E27FC236}">
              <a16:creationId xmlns="" xmlns:a16="http://schemas.microsoft.com/office/drawing/2014/main" id="{AEFD9BC2-3E5D-45F1-9760-863E2EF86ECF}"/>
            </a:ext>
          </a:extLst>
        </xdr:cNvPr>
        <xdr:cNvSpPr/>
      </xdr:nvSpPr>
      <xdr:spPr>
        <a:xfrm>
          <a:off x="16139160" y="660046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a:extLst>
            <a:ext uri="{FF2B5EF4-FFF2-40B4-BE49-F238E27FC236}">
              <a16:creationId xmlns="" xmlns:a16="http://schemas.microsoft.com/office/drawing/2014/main" id="{A767750F-C57D-445E-B67C-DC1559585B25}"/>
            </a:ext>
          </a:extLst>
        </xdr:cNvPr>
        <xdr:cNvSpPr txBox="1"/>
      </xdr:nvSpPr>
      <xdr:spPr>
        <a:xfrm>
          <a:off x="190525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a:extLst>
            <a:ext uri="{FF2B5EF4-FFF2-40B4-BE49-F238E27FC236}">
              <a16:creationId xmlns="" xmlns:a16="http://schemas.microsoft.com/office/drawing/2014/main" id="{5FE69044-A145-479F-B0C9-D6266687EB80}"/>
            </a:ext>
          </a:extLst>
        </xdr:cNvPr>
        <xdr:cNvSpPr txBox="1"/>
      </xdr:nvSpPr>
      <xdr:spPr>
        <a:xfrm>
          <a:off x="183286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a:extLst>
            <a:ext uri="{FF2B5EF4-FFF2-40B4-BE49-F238E27FC236}">
              <a16:creationId xmlns="" xmlns:a16="http://schemas.microsoft.com/office/drawing/2014/main" id="{31729A4B-F606-49B7-8149-06A001E494D0}"/>
            </a:ext>
          </a:extLst>
        </xdr:cNvPr>
        <xdr:cNvSpPr txBox="1"/>
      </xdr:nvSpPr>
      <xdr:spPr>
        <a:xfrm>
          <a:off x="1754886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a:extLst>
            <a:ext uri="{FF2B5EF4-FFF2-40B4-BE49-F238E27FC236}">
              <a16:creationId xmlns="" xmlns:a16="http://schemas.microsoft.com/office/drawing/2014/main" id="{1B0FB838-87C0-4C53-9FBD-1AC4A4CBA7F7}"/>
            </a:ext>
          </a:extLst>
        </xdr:cNvPr>
        <xdr:cNvSpPr txBox="1"/>
      </xdr:nvSpPr>
      <xdr:spPr>
        <a:xfrm>
          <a:off x="167894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a:extLst>
            <a:ext uri="{FF2B5EF4-FFF2-40B4-BE49-F238E27FC236}">
              <a16:creationId xmlns="" xmlns:a16="http://schemas.microsoft.com/office/drawing/2014/main" id="{548DDA19-0F8A-480A-9782-0C6597D3EC8F}"/>
            </a:ext>
          </a:extLst>
        </xdr:cNvPr>
        <xdr:cNvSpPr txBox="1"/>
      </xdr:nvSpPr>
      <xdr:spPr>
        <a:xfrm>
          <a:off x="1601724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104887</xdr:rowOff>
    </xdr:from>
    <xdr:to>
      <xdr:col>116</xdr:col>
      <xdr:colOff>114300</xdr:colOff>
      <xdr:row>40</xdr:row>
      <xdr:rowOff>35037</xdr:rowOff>
    </xdr:to>
    <xdr:sp macro="" textlink="">
      <xdr:nvSpPr>
        <xdr:cNvPr id="286" name="楕円 285">
          <a:extLst>
            <a:ext uri="{FF2B5EF4-FFF2-40B4-BE49-F238E27FC236}">
              <a16:creationId xmlns="" xmlns:a16="http://schemas.microsoft.com/office/drawing/2014/main" id="{4BA02442-07F4-43BC-940C-59732767C91E}"/>
            </a:ext>
          </a:extLst>
        </xdr:cNvPr>
        <xdr:cNvSpPr/>
      </xdr:nvSpPr>
      <xdr:spPr>
        <a:xfrm>
          <a:off x="19161760" y="6545057"/>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127764</xdr:rowOff>
    </xdr:from>
    <xdr:ext cx="599010" cy="259045"/>
    <xdr:sp macro="" textlink="">
      <xdr:nvSpPr>
        <xdr:cNvPr id="287" name="【一般廃棄物処理施設】&#10;一人当たり有形固定資産（償却資産）額該当値テキスト">
          <a:extLst>
            <a:ext uri="{FF2B5EF4-FFF2-40B4-BE49-F238E27FC236}">
              <a16:creationId xmlns="" xmlns:a16="http://schemas.microsoft.com/office/drawing/2014/main" id="{41812AA3-78EF-4E71-8ECD-A63C04F770F1}"/>
            </a:ext>
          </a:extLst>
        </xdr:cNvPr>
        <xdr:cNvSpPr txBox="1"/>
      </xdr:nvSpPr>
      <xdr:spPr>
        <a:xfrm>
          <a:off x="19255740" y="63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102836</xdr:rowOff>
    </xdr:from>
    <xdr:to>
      <xdr:col>112</xdr:col>
      <xdr:colOff>38100</xdr:colOff>
      <xdr:row>40</xdr:row>
      <xdr:rowOff>32986</xdr:rowOff>
    </xdr:to>
    <xdr:sp macro="" textlink="">
      <xdr:nvSpPr>
        <xdr:cNvPr id="288" name="楕円 287">
          <a:extLst>
            <a:ext uri="{FF2B5EF4-FFF2-40B4-BE49-F238E27FC236}">
              <a16:creationId xmlns="" xmlns:a16="http://schemas.microsoft.com/office/drawing/2014/main" id="{610F226A-DA94-4332-AADB-0DAB63F2527D}"/>
            </a:ext>
          </a:extLst>
        </xdr:cNvPr>
        <xdr:cNvSpPr/>
      </xdr:nvSpPr>
      <xdr:spPr>
        <a:xfrm>
          <a:off x="18450560" y="654427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153636</xdr:rowOff>
    </xdr:from>
    <xdr:to>
      <xdr:col>116</xdr:col>
      <xdr:colOff>63500</xdr:colOff>
      <xdr:row>39</xdr:row>
      <xdr:rowOff>155687</xdr:rowOff>
    </xdr:to>
    <xdr:cxnSp macro="">
      <xdr:nvCxnSpPr>
        <xdr:cNvPr id="289" name="直線コネクタ 288">
          <a:extLst>
            <a:ext uri="{FF2B5EF4-FFF2-40B4-BE49-F238E27FC236}">
              <a16:creationId xmlns="" xmlns:a16="http://schemas.microsoft.com/office/drawing/2014/main" id="{0BC495E2-5991-465B-956F-C86D238A1284}"/>
            </a:ext>
          </a:extLst>
        </xdr:cNvPr>
        <xdr:cNvCxnSpPr/>
      </xdr:nvCxnSpPr>
      <xdr:spPr>
        <a:xfrm>
          <a:off x="18493740" y="6592536"/>
          <a:ext cx="7239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85371</xdr:rowOff>
    </xdr:from>
    <xdr:to>
      <xdr:col>107</xdr:col>
      <xdr:colOff>101600</xdr:colOff>
      <xdr:row>40</xdr:row>
      <xdr:rowOff>15521</xdr:rowOff>
    </xdr:to>
    <xdr:sp macro="" textlink="">
      <xdr:nvSpPr>
        <xdr:cNvPr id="290" name="楕円 289">
          <a:extLst>
            <a:ext uri="{FF2B5EF4-FFF2-40B4-BE49-F238E27FC236}">
              <a16:creationId xmlns="" xmlns:a16="http://schemas.microsoft.com/office/drawing/2014/main" id="{D1CE65D1-17C2-4CBA-BA6D-E7D784200CAF}"/>
            </a:ext>
          </a:extLst>
        </xdr:cNvPr>
        <xdr:cNvSpPr/>
      </xdr:nvSpPr>
      <xdr:spPr>
        <a:xfrm>
          <a:off x="17665700" y="6523001"/>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136171</xdr:rowOff>
    </xdr:from>
    <xdr:to>
      <xdr:col>111</xdr:col>
      <xdr:colOff>177800</xdr:colOff>
      <xdr:row>39</xdr:row>
      <xdr:rowOff>153636</xdr:rowOff>
    </xdr:to>
    <xdr:cxnSp macro="">
      <xdr:nvCxnSpPr>
        <xdr:cNvPr id="291" name="直線コネクタ 290">
          <a:extLst>
            <a:ext uri="{FF2B5EF4-FFF2-40B4-BE49-F238E27FC236}">
              <a16:creationId xmlns="" xmlns:a16="http://schemas.microsoft.com/office/drawing/2014/main" id="{423276C2-FB09-4F72-94D3-42C68EFA54DB}"/>
            </a:ext>
          </a:extLst>
        </xdr:cNvPr>
        <xdr:cNvCxnSpPr/>
      </xdr:nvCxnSpPr>
      <xdr:spPr>
        <a:xfrm>
          <a:off x="17713960" y="6577611"/>
          <a:ext cx="77978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91111</xdr:rowOff>
    </xdr:from>
    <xdr:to>
      <xdr:col>102</xdr:col>
      <xdr:colOff>165100</xdr:colOff>
      <xdr:row>40</xdr:row>
      <xdr:rowOff>21261</xdr:rowOff>
    </xdr:to>
    <xdr:sp macro="" textlink="">
      <xdr:nvSpPr>
        <xdr:cNvPr id="292" name="楕円 291">
          <a:extLst>
            <a:ext uri="{FF2B5EF4-FFF2-40B4-BE49-F238E27FC236}">
              <a16:creationId xmlns="" xmlns:a16="http://schemas.microsoft.com/office/drawing/2014/main" id="{A77F4B98-8095-454F-B50C-5B1B54160D1E}"/>
            </a:ext>
          </a:extLst>
        </xdr:cNvPr>
        <xdr:cNvSpPr/>
      </xdr:nvSpPr>
      <xdr:spPr>
        <a:xfrm>
          <a:off x="16906240" y="6527471"/>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136171</xdr:rowOff>
    </xdr:from>
    <xdr:to>
      <xdr:col>107</xdr:col>
      <xdr:colOff>50800</xdr:colOff>
      <xdr:row>39</xdr:row>
      <xdr:rowOff>141911</xdr:rowOff>
    </xdr:to>
    <xdr:cxnSp macro="">
      <xdr:nvCxnSpPr>
        <xdr:cNvPr id="293" name="直線コネクタ 292">
          <a:extLst>
            <a:ext uri="{FF2B5EF4-FFF2-40B4-BE49-F238E27FC236}">
              <a16:creationId xmlns="" xmlns:a16="http://schemas.microsoft.com/office/drawing/2014/main" id="{9A65E6BC-8CB7-4EBC-A15B-E8F277C67C5A}"/>
            </a:ext>
          </a:extLst>
        </xdr:cNvPr>
        <xdr:cNvCxnSpPr/>
      </xdr:nvCxnSpPr>
      <xdr:spPr>
        <a:xfrm flipV="1">
          <a:off x="16954500" y="6577611"/>
          <a:ext cx="75946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294" name="n_1aveValue【一般廃棄物処理施設】&#10;一人当たり有形固定資産（償却資産）額">
          <a:extLst>
            <a:ext uri="{FF2B5EF4-FFF2-40B4-BE49-F238E27FC236}">
              <a16:creationId xmlns="" xmlns:a16="http://schemas.microsoft.com/office/drawing/2014/main" id="{8861BDAE-BF85-410B-999C-68CC77FAB022}"/>
            </a:ext>
          </a:extLst>
        </xdr:cNvPr>
        <xdr:cNvSpPr txBox="1"/>
      </xdr:nvSpPr>
      <xdr:spPr>
        <a:xfrm>
          <a:off x="18214555" y="668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295" name="n_2aveValue【一般廃棄物処理施設】&#10;一人当たり有形固定資産（償却資産）額">
          <a:extLst>
            <a:ext uri="{FF2B5EF4-FFF2-40B4-BE49-F238E27FC236}">
              <a16:creationId xmlns="" xmlns:a16="http://schemas.microsoft.com/office/drawing/2014/main" id="{0F2A9190-4095-458A-A790-7A6FE89AEC75}"/>
            </a:ext>
          </a:extLst>
        </xdr:cNvPr>
        <xdr:cNvSpPr txBox="1"/>
      </xdr:nvSpPr>
      <xdr:spPr>
        <a:xfrm>
          <a:off x="17465255" y="665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296" name="n_3aveValue【一般廃棄物処理施設】&#10;一人当たり有形固定資産（償却資産）額">
          <a:extLst>
            <a:ext uri="{FF2B5EF4-FFF2-40B4-BE49-F238E27FC236}">
              <a16:creationId xmlns="" xmlns:a16="http://schemas.microsoft.com/office/drawing/2014/main" id="{4255EF0F-8FAD-40F6-A603-BB0904FA534D}"/>
            </a:ext>
          </a:extLst>
        </xdr:cNvPr>
        <xdr:cNvSpPr txBox="1"/>
      </xdr:nvSpPr>
      <xdr:spPr>
        <a:xfrm>
          <a:off x="16679125" y="664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297" name="n_4aveValue【一般廃棄物処理施設】&#10;一人当たり有形固定資産（償却資産）額">
          <a:extLst>
            <a:ext uri="{FF2B5EF4-FFF2-40B4-BE49-F238E27FC236}">
              <a16:creationId xmlns="" xmlns:a16="http://schemas.microsoft.com/office/drawing/2014/main" id="{E623EAED-5709-4CAC-8F22-A615EFBC2983}"/>
            </a:ext>
          </a:extLst>
        </xdr:cNvPr>
        <xdr:cNvSpPr txBox="1"/>
      </xdr:nvSpPr>
      <xdr:spPr>
        <a:xfrm>
          <a:off x="15919665" y="638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49513</xdr:rowOff>
    </xdr:from>
    <xdr:ext cx="599010" cy="259045"/>
    <xdr:sp macro="" textlink="">
      <xdr:nvSpPr>
        <xdr:cNvPr id="298" name="n_1mainValue【一般廃棄物処理施設】&#10;一人当たり有形固定資産（償却資産）額">
          <a:extLst>
            <a:ext uri="{FF2B5EF4-FFF2-40B4-BE49-F238E27FC236}">
              <a16:creationId xmlns="" xmlns:a16="http://schemas.microsoft.com/office/drawing/2014/main" id="{106B6661-6C2E-4314-BA6D-686841DE1C15}"/>
            </a:ext>
          </a:extLst>
        </xdr:cNvPr>
        <xdr:cNvSpPr txBox="1"/>
      </xdr:nvSpPr>
      <xdr:spPr>
        <a:xfrm>
          <a:off x="18214555" y="632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32048</xdr:rowOff>
    </xdr:from>
    <xdr:ext cx="599010" cy="259045"/>
    <xdr:sp macro="" textlink="">
      <xdr:nvSpPr>
        <xdr:cNvPr id="299" name="n_2mainValue【一般廃棄物処理施設】&#10;一人当たり有形固定資産（償却資産）額">
          <a:extLst>
            <a:ext uri="{FF2B5EF4-FFF2-40B4-BE49-F238E27FC236}">
              <a16:creationId xmlns="" xmlns:a16="http://schemas.microsoft.com/office/drawing/2014/main" id="{3AE42D42-DCE6-4749-8D36-646DF7985FEB}"/>
            </a:ext>
          </a:extLst>
        </xdr:cNvPr>
        <xdr:cNvSpPr txBox="1"/>
      </xdr:nvSpPr>
      <xdr:spPr>
        <a:xfrm>
          <a:off x="17465255" y="63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37788</xdr:rowOff>
    </xdr:from>
    <xdr:ext cx="599010" cy="259045"/>
    <xdr:sp macro="" textlink="">
      <xdr:nvSpPr>
        <xdr:cNvPr id="300" name="n_3mainValue【一般廃棄物処理施設】&#10;一人当たり有形固定資産（償却資産）額">
          <a:extLst>
            <a:ext uri="{FF2B5EF4-FFF2-40B4-BE49-F238E27FC236}">
              <a16:creationId xmlns="" xmlns:a16="http://schemas.microsoft.com/office/drawing/2014/main" id="{CC770A45-C128-4D29-B389-EBCEAD5A3B8F}"/>
            </a:ext>
          </a:extLst>
        </xdr:cNvPr>
        <xdr:cNvSpPr txBox="1"/>
      </xdr:nvSpPr>
      <xdr:spPr>
        <a:xfrm>
          <a:off x="16679125" y="631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 xmlns:a16="http://schemas.microsoft.com/office/drawing/2014/main" id="{85B1BB69-92EF-4E0A-A3E6-2DBB51EA1744}"/>
            </a:ext>
          </a:extLst>
        </xdr:cNvPr>
        <xdr:cNvSpPr/>
      </xdr:nvSpPr>
      <xdr:spPr>
        <a:xfrm>
          <a:off x="10797540" y="77089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 xmlns:a16="http://schemas.microsoft.com/office/drawing/2014/main" id="{BE35B75C-78A2-4E71-B697-12C66AC42D8C}"/>
            </a:ext>
          </a:extLst>
        </xdr:cNvPr>
        <xdr:cNvSpPr/>
      </xdr:nvSpPr>
      <xdr:spPr>
        <a:xfrm>
          <a:off x="108966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 xmlns:a16="http://schemas.microsoft.com/office/drawing/2014/main" id="{57F830B0-3B6E-4D08-A614-F22CB30C4CE6}"/>
            </a:ext>
          </a:extLst>
        </xdr:cNvPr>
        <xdr:cNvSpPr/>
      </xdr:nvSpPr>
      <xdr:spPr>
        <a:xfrm>
          <a:off x="108966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 xmlns:a16="http://schemas.microsoft.com/office/drawing/2014/main" id="{1DE52899-1086-4711-84D6-77E688D9EBC9}"/>
            </a:ext>
          </a:extLst>
        </xdr:cNvPr>
        <xdr:cNvSpPr/>
      </xdr:nvSpPr>
      <xdr:spPr>
        <a:xfrm>
          <a:off x="117881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 xmlns:a16="http://schemas.microsoft.com/office/drawing/2014/main" id="{01BD4656-EB59-4EC3-89F1-D7A4C475EEA7}"/>
            </a:ext>
          </a:extLst>
        </xdr:cNvPr>
        <xdr:cNvSpPr/>
      </xdr:nvSpPr>
      <xdr:spPr>
        <a:xfrm>
          <a:off x="117881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 xmlns:a16="http://schemas.microsoft.com/office/drawing/2014/main" id="{E0463FC0-F400-401F-AEAB-151237F009BB}"/>
            </a:ext>
          </a:extLst>
        </xdr:cNvPr>
        <xdr:cNvSpPr/>
      </xdr:nvSpPr>
      <xdr:spPr>
        <a:xfrm>
          <a:off x="1277874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 xmlns:a16="http://schemas.microsoft.com/office/drawing/2014/main" id="{AE591E72-66D8-43CC-9147-19C6A1EC9C3D}"/>
            </a:ext>
          </a:extLst>
        </xdr:cNvPr>
        <xdr:cNvSpPr/>
      </xdr:nvSpPr>
      <xdr:spPr>
        <a:xfrm>
          <a:off x="1277874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 xmlns:a16="http://schemas.microsoft.com/office/drawing/2014/main" id="{A6E900BD-3334-4000-83A0-58935AD42369}"/>
            </a:ext>
          </a:extLst>
        </xdr:cNvPr>
        <xdr:cNvSpPr/>
      </xdr:nvSpPr>
      <xdr:spPr>
        <a:xfrm>
          <a:off x="10797540" y="88099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a:extLst>
            <a:ext uri="{FF2B5EF4-FFF2-40B4-BE49-F238E27FC236}">
              <a16:creationId xmlns="" xmlns:a16="http://schemas.microsoft.com/office/drawing/2014/main" id="{6E1A3A09-8BAC-4539-80F7-2B75377237D1}"/>
            </a:ext>
          </a:extLst>
        </xdr:cNvPr>
        <xdr:cNvSpPr txBox="1"/>
      </xdr:nvSpPr>
      <xdr:spPr>
        <a:xfrm>
          <a:off x="1075944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a:extLst>
            <a:ext uri="{FF2B5EF4-FFF2-40B4-BE49-F238E27FC236}">
              <a16:creationId xmlns="" xmlns:a16="http://schemas.microsoft.com/office/drawing/2014/main" id="{0FB7F2FB-44B8-4801-8A3B-BD61EB510235}"/>
            </a:ext>
          </a:extLst>
        </xdr:cNvPr>
        <xdr:cNvCxnSpPr/>
      </xdr:nvCxnSpPr>
      <xdr:spPr>
        <a:xfrm>
          <a:off x="10797540" y="110109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a:extLst>
            <a:ext uri="{FF2B5EF4-FFF2-40B4-BE49-F238E27FC236}">
              <a16:creationId xmlns="" xmlns:a16="http://schemas.microsoft.com/office/drawing/2014/main" id="{CBD392CB-8E7C-4BC1-82A6-659F8EB14AFE}"/>
            </a:ext>
          </a:extLst>
        </xdr:cNvPr>
        <xdr:cNvSpPr txBox="1"/>
      </xdr:nvSpPr>
      <xdr:spPr>
        <a:xfrm>
          <a:off x="10401481" y="10876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2" name="直線コネクタ 311">
          <a:extLst>
            <a:ext uri="{FF2B5EF4-FFF2-40B4-BE49-F238E27FC236}">
              <a16:creationId xmlns="" xmlns:a16="http://schemas.microsoft.com/office/drawing/2014/main" id="{218DCA1E-B253-4F9D-A009-2C0FE0679649}"/>
            </a:ext>
          </a:extLst>
        </xdr:cNvPr>
        <xdr:cNvCxnSpPr/>
      </xdr:nvCxnSpPr>
      <xdr:spPr>
        <a:xfrm>
          <a:off x="10797540" y="106426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3" name="テキスト ボックス 312">
          <a:extLst>
            <a:ext uri="{FF2B5EF4-FFF2-40B4-BE49-F238E27FC236}">
              <a16:creationId xmlns="" xmlns:a16="http://schemas.microsoft.com/office/drawing/2014/main" id="{DF50289C-24E3-4E65-B6BC-4D764F0DCB0F}"/>
            </a:ext>
          </a:extLst>
        </xdr:cNvPr>
        <xdr:cNvSpPr txBox="1"/>
      </xdr:nvSpPr>
      <xdr:spPr>
        <a:xfrm>
          <a:off x="10442741" y="105079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4" name="直線コネクタ 313">
          <a:extLst>
            <a:ext uri="{FF2B5EF4-FFF2-40B4-BE49-F238E27FC236}">
              <a16:creationId xmlns="" xmlns:a16="http://schemas.microsoft.com/office/drawing/2014/main" id="{F3E573D3-6265-4A04-8368-2E73C20F4438}"/>
            </a:ext>
          </a:extLst>
        </xdr:cNvPr>
        <xdr:cNvCxnSpPr/>
      </xdr:nvCxnSpPr>
      <xdr:spPr>
        <a:xfrm>
          <a:off x="10797540" y="102743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5" name="テキスト ボックス 314">
          <a:extLst>
            <a:ext uri="{FF2B5EF4-FFF2-40B4-BE49-F238E27FC236}">
              <a16:creationId xmlns="" xmlns:a16="http://schemas.microsoft.com/office/drawing/2014/main" id="{B2B512E7-735E-43FF-B489-E02C17EF0151}"/>
            </a:ext>
          </a:extLst>
        </xdr:cNvPr>
        <xdr:cNvSpPr txBox="1"/>
      </xdr:nvSpPr>
      <xdr:spPr>
        <a:xfrm>
          <a:off x="10442741" y="101396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6" name="直線コネクタ 315">
          <a:extLst>
            <a:ext uri="{FF2B5EF4-FFF2-40B4-BE49-F238E27FC236}">
              <a16:creationId xmlns="" xmlns:a16="http://schemas.microsoft.com/office/drawing/2014/main" id="{59F084FB-193E-4DF6-96ED-BB401212F1EF}"/>
            </a:ext>
          </a:extLst>
        </xdr:cNvPr>
        <xdr:cNvCxnSpPr/>
      </xdr:nvCxnSpPr>
      <xdr:spPr>
        <a:xfrm>
          <a:off x="10797540" y="99060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7" name="テキスト ボックス 316">
          <a:extLst>
            <a:ext uri="{FF2B5EF4-FFF2-40B4-BE49-F238E27FC236}">
              <a16:creationId xmlns="" xmlns:a16="http://schemas.microsoft.com/office/drawing/2014/main" id="{AD16626E-CA96-40AC-8638-615A394EDC1F}"/>
            </a:ext>
          </a:extLst>
        </xdr:cNvPr>
        <xdr:cNvSpPr txBox="1"/>
      </xdr:nvSpPr>
      <xdr:spPr>
        <a:xfrm>
          <a:off x="10442741" y="9771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8" name="直線コネクタ 317">
          <a:extLst>
            <a:ext uri="{FF2B5EF4-FFF2-40B4-BE49-F238E27FC236}">
              <a16:creationId xmlns="" xmlns:a16="http://schemas.microsoft.com/office/drawing/2014/main" id="{82E17055-9931-44B9-B631-D9B866338130}"/>
            </a:ext>
          </a:extLst>
        </xdr:cNvPr>
        <xdr:cNvCxnSpPr/>
      </xdr:nvCxnSpPr>
      <xdr:spPr>
        <a:xfrm>
          <a:off x="10797540" y="9546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9" name="テキスト ボックス 318">
          <a:extLst>
            <a:ext uri="{FF2B5EF4-FFF2-40B4-BE49-F238E27FC236}">
              <a16:creationId xmlns="" xmlns:a16="http://schemas.microsoft.com/office/drawing/2014/main" id="{FF1FE070-883A-4CDC-8E5F-CD87B57E9959}"/>
            </a:ext>
          </a:extLst>
        </xdr:cNvPr>
        <xdr:cNvSpPr txBox="1"/>
      </xdr:nvSpPr>
      <xdr:spPr>
        <a:xfrm>
          <a:off x="10442741" y="9406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0" name="直線コネクタ 319">
          <a:extLst>
            <a:ext uri="{FF2B5EF4-FFF2-40B4-BE49-F238E27FC236}">
              <a16:creationId xmlns="" xmlns:a16="http://schemas.microsoft.com/office/drawing/2014/main" id="{0474B49D-C346-4767-91F5-6C44CD8138A9}"/>
            </a:ext>
          </a:extLst>
        </xdr:cNvPr>
        <xdr:cNvCxnSpPr/>
      </xdr:nvCxnSpPr>
      <xdr:spPr>
        <a:xfrm>
          <a:off x="10797540" y="91782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1" name="テキスト ボックス 320">
          <a:extLst>
            <a:ext uri="{FF2B5EF4-FFF2-40B4-BE49-F238E27FC236}">
              <a16:creationId xmlns="" xmlns:a16="http://schemas.microsoft.com/office/drawing/2014/main" id="{196957E4-A1F9-444F-8A4F-59F0C0CC2B11}"/>
            </a:ext>
          </a:extLst>
        </xdr:cNvPr>
        <xdr:cNvSpPr txBox="1"/>
      </xdr:nvSpPr>
      <xdr:spPr>
        <a:xfrm>
          <a:off x="10508131" y="90386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 xmlns:a16="http://schemas.microsoft.com/office/drawing/2014/main" id="{02EDCD8B-BAE2-4BC3-878F-83FC5258CAE2}"/>
            </a:ext>
          </a:extLst>
        </xdr:cNvPr>
        <xdr:cNvCxnSpPr/>
      </xdr:nvCxnSpPr>
      <xdr:spPr>
        <a:xfrm>
          <a:off x="10797540" y="88099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保健センター・保健所】&#10;有形固定資産減価償却率グラフ枠">
          <a:extLst>
            <a:ext uri="{FF2B5EF4-FFF2-40B4-BE49-F238E27FC236}">
              <a16:creationId xmlns="" xmlns:a16="http://schemas.microsoft.com/office/drawing/2014/main" id="{72D4ABDA-2CAD-47C2-BF91-11115627F3B3}"/>
            </a:ext>
          </a:extLst>
        </xdr:cNvPr>
        <xdr:cNvSpPr/>
      </xdr:nvSpPr>
      <xdr:spPr>
        <a:xfrm>
          <a:off x="10797540" y="88099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324" name="直線コネクタ 323">
          <a:extLst>
            <a:ext uri="{FF2B5EF4-FFF2-40B4-BE49-F238E27FC236}">
              <a16:creationId xmlns="" xmlns:a16="http://schemas.microsoft.com/office/drawing/2014/main" id="{86D20708-DD1C-44C4-8B1B-99F5FFA03D77}"/>
            </a:ext>
          </a:extLst>
        </xdr:cNvPr>
        <xdr:cNvCxnSpPr/>
      </xdr:nvCxnSpPr>
      <xdr:spPr>
        <a:xfrm flipV="1">
          <a:off x="14157324" y="93237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25" name="【保健センター・保健所】&#10;有形固定資産減価償却率最小値テキスト">
          <a:extLst>
            <a:ext uri="{FF2B5EF4-FFF2-40B4-BE49-F238E27FC236}">
              <a16:creationId xmlns="" xmlns:a16="http://schemas.microsoft.com/office/drawing/2014/main" id="{E94F0E95-4425-4EC0-925C-08EDB2BB2CF9}"/>
            </a:ext>
          </a:extLst>
        </xdr:cNvPr>
        <xdr:cNvSpPr txBox="1"/>
      </xdr:nvSpPr>
      <xdr:spPr>
        <a:xfrm>
          <a:off x="141960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26" name="直線コネクタ 325">
          <a:extLst>
            <a:ext uri="{FF2B5EF4-FFF2-40B4-BE49-F238E27FC236}">
              <a16:creationId xmlns="" xmlns:a16="http://schemas.microsoft.com/office/drawing/2014/main" id="{FF1F2BE8-A465-4E44-BEEA-4D7C05F3948C}"/>
            </a:ext>
          </a:extLst>
        </xdr:cNvPr>
        <xdr:cNvCxnSpPr/>
      </xdr:nvCxnSpPr>
      <xdr:spPr>
        <a:xfrm>
          <a:off x="14071600" y="10693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327" name="【保健センター・保健所】&#10;有形固定資産減価償却率最大値テキスト">
          <a:extLst>
            <a:ext uri="{FF2B5EF4-FFF2-40B4-BE49-F238E27FC236}">
              <a16:creationId xmlns="" xmlns:a16="http://schemas.microsoft.com/office/drawing/2014/main" id="{F7AEC7DE-0071-4655-9C06-AD0D97D88389}"/>
            </a:ext>
          </a:extLst>
        </xdr:cNvPr>
        <xdr:cNvSpPr txBox="1"/>
      </xdr:nvSpPr>
      <xdr:spPr>
        <a:xfrm>
          <a:off x="14196060" y="9107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328" name="直線コネクタ 327">
          <a:extLst>
            <a:ext uri="{FF2B5EF4-FFF2-40B4-BE49-F238E27FC236}">
              <a16:creationId xmlns="" xmlns:a16="http://schemas.microsoft.com/office/drawing/2014/main" id="{3236C54B-07B9-4E50-A909-35AA789E229B}"/>
            </a:ext>
          </a:extLst>
        </xdr:cNvPr>
        <xdr:cNvCxnSpPr/>
      </xdr:nvCxnSpPr>
      <xdr:spPr>
        <a:xfrm>
          <a:off x="14071600" y="9323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329" name="【保健センター・保健所】&#10;有形固定資産減価償却率平均値テキスト">
          <a:extLst>
            <a:ext uri="{FF2B5EF4-FFF2-40B4-BE49-F238E27FC236}">
              <a16:creationId xmlns="" xmlns:a16="http://schemas.microsoft.com/office/drawing/2014/main" id="{8359753E-C4C6-4849-8327-19608C858398}"/>
            </a:ext>
          </a:extLst>
        </xdr:cNvPr>
        <xdr:cNvSpPr txBox="1"/>
      </xdr:nvSpPr>
      <xdr:spPr>
        <a:xfrm>
          <a:off x="1419606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30" name="フローチャート: 判断 329">
          <a:extLst>
            <a:ext uri="{FF2B5EF4-FFF2-40B4-BE49-F238E27FC236}">
              <a16:creationId xmlns="" xmlns:a16="http://schemas.microsoft.com/office/drawing/2014/main" id="{A54B86A0-AC38-40DE-A964-947268A45AA7}"/>
            </a:ext>
          </a:extLst>
        </xdr:cNvPr>
        <xdr:cNvSpPr/>
      </xdr:nvSpPr>
      <xdr:spPr>
        <a:xfrm>
          <a:off x="14109700" y="9966325"/>
          <a:ext cx="914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331" name="フローチャート: 判断 330">
          <a:extLst>
            <a:ext uri="{FF2B5EF4-FFF2-40B4-BE49-F238E27FC236}">
              <a16:creationId xmlns="" xmlns:a16="http://schemas.microsoft.com/office/drawing/2014/main" id="{75C8AEFE-776F-4EDC-9B7A-825E8FBC3191}"/>
            </a:ext>
          </a:extLst>
        </xdr:cNvPr>
        <xdr:cNvSpPr/>
      </xdr:nvSpPr>
      <xdr:spPr>
        <a:xfrm>
          <a:off x="13373100" y="9989185"/>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32" name="フローチャート: 判断 331">
          <a:extLst>
            <a:ext uri="{FF2B5EF4-FFF2-40B4-BE49-F238E27FC236}">
              <a16:creationId xmlns="" xmlns:a16="http://schemas.microsoft.com/office/drawing/2014/main" id="{6C6037CA-CED9-499E-B10F-664983995E85}"/>
            </a:ext>
          </a:extLst>
        </xdr:cNvPr>
        <xdr:cNvSpPr/>
      </xdr:nvSpPr>
      <xdr:spPr>
        <a:xfrm>
          <a:off x="12613640" y="99555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33" name="フローチャート: 判断 332">
          <a:extLst>
            <a:ext uri="{FF2B5EF4-FFF2-40B4-BE49-F238E27FC236}">
              <a16:creationId xmlns="" xmlns:a16="http://schemas.microsoft.com/office/drawing/2014/main" id="{16E0B43F-9495-4CF9-AC63-572696660904}"/>
            </a:ext>
          </a:extLst>
        </xdr:cNvPr>
        <xdr:cNvSpPr/>
      </xdr:nvSpPr>
      <xdr:spPr>
        <a:xfrm>
          <a:off x="11846560" y="98831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334" name="フローチャート: 判断 333">
          <a:extLst>
            <a:ext uri="{FF2B5EF4-FFF2-40B4-BE49-F238E27FC236}">
              <a16:creationId xmlns="" xmlns:a16="http://schemas.microsoft.com/office/drawing/2014/main" id="{91F116A3-98F6-4FAF-8DC8-E30DA847F70B}"/>
            </a:ext>
          </a:extLst>
        </xdr:cNvPr>
        <xdr:cNvSpPr/>
      </xdr:nvSpPr>
      <xdr:spPr>
        <a:xfrm>
          <a:off x="11061700" y="9952990"/>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a:extLst>
            <a:ext uri="{FF2B5EF4-FFF2-40B4-BE49-F238E27FC236}">
              <a16:creationId xmlns="" xmlns:a16="http://schemas.microsoft.com/office/drawing/2014/main" id="{3E29DFAA-3C45-4BAE-8B4A-497417B48A23}"/>
            </a:ext>
          </a:extLst>
        </xdr:cNvPr>
        <xdr:cNvSpPr txBox="1"/>
      </xdr:nvSpPr>
      <xdr:spPr>
        <a:xfrm>
          <a:off x="13992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a:extLst>
            <a:ext uri="{FF2B5EF4-FFF2-40B4-BE49-F238E27FC236}">
              <a16:creationId xmlns="" xmlns:a16="http://schemas.microsoft.com/office/drawing/2014/main" id="{03CC00E1-6F3F-44EC-A7FB-787FF0033C23}"/>
            </a:ext>
          </a:extLst>
        </xdr:cNvPr>
        <xdr:cNvSpPr txBox="1"/>
      </xdr:nvSpPr>
      <xdr:spPr>
        <a:xfrm>
          <a:off x="132562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a:extLst>
            <a:ext uri="{FF2B5EF4-FFF2-40B4-BE49-F238E27FC236}">
              <a16:creationId xmlns="" xmlns:a16="http://schemas.microsoft.com/office/drawing/2014/main" id="{17167E0E-A7AB-43D2-B287-B2405BC465FD}"/>
            </a:ext>
          </a:extLst>
        </xdr:cNvPr>
        <xdr:cNvSpPr txBox="1"/>
      </xdr:nvSpPr>
      <xdr:spPr>
        <a:xfrm>
          <a:off x="1249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a:extLst>
            <a:ext uri="{FF2B5EF4-FFF2-40B4-BE49-F238E27FC236}">
              <a16:creationId xmlns="" xmlns:a16="http://schemas.microsoft.com/office/drawing/2014/main" id="{B00A8051-99E8-45FF-BA5C-7C509F892050}"/>
            </a:ext>
          </a:extLst>
        </xdr:cNvPr>
        <xdr:cNvSpPr txBox="1"/>
      </xdr:nvSpPr>
      <xdr:spPr>
        <a:xfrm>
          <a:off x="117246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a:extLst>
            <a:ext uri="{FF2B5EF4-FFF2-40B4-BE49-F238E27FC236}">
              <a16:creationId xmlns="" xmlns:a16="http://schemas.microsoft.com/office/drawing/2014/main" id="{C3A49436-50A2-4590-B207-CC87449A0ADB}"/>
            </a:ext>
          </a:extLst>
        </xdr:cNvPr>
        <xdr:cNvSpPr txBox="1"/>
      </xdr:nvSpPr>
      <xdr:spPr>
        <a:xfrm>
          <a:off x="10944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154940</xdr:rowOff>
    </xdr:from>
    <xdr:to>
      <xdr:col>85</xdr:col>
      <xdr:colOff>177800</xdr:colOff>
      <xdr:row>64</xdr:row>
      <xdr:rowOff>85090</xdr:rowOff>
    </xdr:to>
    <xdr:sp macro="" textlink="">
      <xdr:nvSpPr>
        <xdr:cNvPr id="340" name="楕円 339">
          <a:extLst>
            <a:ext uri="{FF2B5EF4-FFF2-40B4-BE49-F238E27FC236}">
              <a16:creationId xmlns="" xmlns:a16="http://schemas.microsoft.com/office/drawing/2014/main" id="{D972960A-BA90-4A88-88DD-E1E091CBAA1E}"/>
            </a:ext>
          </a:extLst>
        </xdr:cNvPr>
        <xdr:cNvSpPr/>
      </xdr:nvSpPr>
      <xdr:spPr>
        <a:xfrm>
          <a:off x="14109700" y="10556240"/>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69867</xdr:rowOff>
    </xdr:from>
    <xdr:ext cx="405111" cy="259045"/>
    <xdr:sp macro="" textlink="">
      <xdr:nvSpPr>
        <xdr:cNvPr id="341" name="【保健センター・保健所】&#10;有形固定資産減価償却率該当値テキスト">
          <a:extLst>
            <a:ext uri="{FF2B5EF4-FFF2-40B4-BE49-F238E27FC236}">
              <a16:creationId xmlns="" xmlns:a16="http://schemas.microsoft.com/office/drawing/2014/main" id="{AE203852-A3ED-4B79-AE49-3EEDCC75F20B}"/>
            </a:ext>
          </a:extLst>
        </xdr:cNvPr>
        <xdr:cNvSpPr txBox="1"/>
      </xdr:nvSpPr>
      <xdr:spPr>
        <a:xfrm>
          <a:off x="1419606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342" name="楕円 341">
          <a:extLst>
            <a:ext uri="{FF2B5EF4-FFF2-40B4-BE49-F238E27FC236}">
              <a16:creationId xmlns="" xmlns:a16="http://schemas.microsoft.com/office/drawing/2014/main" id="{E9FC6039-F617-493E-A32E-96B5030A4877}"/>
            </a:ext>
          </a:extLst>
        </xdr:cNvPr>
        <xdr:cNvSpPr/>
      </xdr:nvSpPr>
      <xdr:spPr>
        <a:xfrm>
          <a:off x="13373100" y="10520680"/>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34290</xdr:rowOff>
    </xdr:to>
    <xdr:cxnSp macro="">
      <xdr:nvCxnSpPr>
        <xdr:cNvPr id="343" name="直線コネクタ 342">
          <a:extLst>
            <a:ext uri="{FF2B5EF4-FFF2-40B4-BE49-F238E27FC236}">
              <a16:creationId xmlns="" xmlns:a16="http://schemas.microsoft.com/office/drawing/2014/main" id="{A5CCEF7F-3079-4656-BB9B-720E42125431}"/>
            </a:ext>
          </a:extLst>
        </xdr:cNvPr>
        <xdr:cNvCxnSpPr/>
      </xdr:nvCxnSpPr>
      <xdr:spPr>
        <a:xfrm>
          <a:off x="13421360" y="10566400"/>
          <a:ext cx="7366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88265</xdr:rowOff>
    </xdr:from>
    <xdr:to>
      <xdr:col>76</xdr:col>
      <xdr:colOff>165100</xdr:colOff>
      <xdr:row>64</xdr:row>
      <xdr:rowOff>18415</xdr:rowOff>
    </xdr:to>
    <xdr:sp macro="" textlink="">
      <xdr:nvSpPr>
        <xdr:cNvPr id="344" name="楕円 343">
          <a:extLst>
            <a:ext uri="{FF2B5EF4-FFF2-40B4-BE49-F238E27FC236}">
              <a16:creationId xmlns="" xmlns:a16="http://schemas.microsoft.com/office/drawing/2014/main" id="{1437C31D-FFEC-4A22-B6D0-C8D7885AAC65}"/>
            </a:ext>
          </a:extLst>
        </xdr:cNvPr>
        <xdr:cNvSpPr/>
      </xdr:nvSpPr>
      <xdr:spPr>
        <a:xfrm>
          <a:off x="12613640" y="1048702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139065</xdr:rowOff>
    </xdr:from>
    <xdr:to>
      <xdr:col>81</xdr:col>
      <xdr:colOff>50800</xdr:colOff>
      <xdr:row>64</xdr:row>
      <xdr:rowOff>0</xdr:rowOff>
    </xdr:to>
    <xdr:cxnSp macro="">
      <xdr:nvCxnSpPr>
        <xdr:cNvPr id="345" name="直線コネクタ 344">
          <a:extLst>
            <a:ext uri="{FF2B5EF4-FFF2-40B4-BE49-F238E27FC236}">
              <a16:creationId xmlns="" xmlns:a16="http://schemas.microsoft.com/office/drawing/2014/main" id="{4D4BA287-0EC9-4FF1-8552-048E934BED50}"/>
            </a:ext>
          </a:extLst>
        </xdr:cNvPr>
        <xdr:cNvCxnSpPr/>
      </xdr:nvCxnSpPr>
      <xdr:spPr>
        <a:xfrm>
          <a:off x="12661900" y="10542905"/>
          <a:ext cx="75946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55880</xdr:rowOff>
    </xdr:from>
    <xdr:to>
      <xdr:col>72</xdr:col>
      <xdr:colOff>38100</xdr:colOff>
      <xdr:row>63</xdr:row>
      <xdr:rowOff>157480</xdr:rowOff>
    </xdr:to>
    <xdr:sp macro="" textlink="">
      <xdr:nvSpPr>
        <xdr:cNvPr id="346" name="楕円 345">
          <a:extLst>
            <a:ext uri="{FF2B5EF4-FFF2-40B4-BE49-F238E27FC236}">
              <a16:creationId xmlns="" xmlns:a16="http://schemas.microsoft.com/office/drawing/2014/main" id="{23AFF6DC-E9E0-4672-A49A-667F6EAE0CCC}"/>
            </a:ext>
          </a:extLst>
        </xdr:cNvPr>
        <xdr:cNvSpPr/>
      </xdr:nvSpPr>
      <xdr:spPr>
        <a:xfrm>
          <a:off x="11846560" y="1045464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106680</xdr:rowOff>
    </xdr:from>
    <xdr:to>
      <xdr:col>76</xdr:col>
      <xdr:colOff>114300</xdr:colOff>
      <xdr:row>63</xdr:row>
      <xdr:rowOff>139065</xdr:rowOff>
    </xdr:to>
    <xdr:cxnSp macro="">
      <xdr:nvCxnSpPr>
        <xdr:cNvPr id="347" name="直線コネクタ 346">
          <a:extLst>
            <a:ext uri="{FF2B5EF4-FFF2-40B4-BE49-F238E27FC236}">
              <a16:creationId xmlns="" xmlns:a16="http://schemas.microsoft.com/office/drawing/2014/main" id="{B39C3E8F-4998-4C3D-ABCE-BAA7A5A49312}"/>
            </a:ext>
          </a:extLst>
        </xdr:cNvPr>
        <xdr:cNvCxnSpPr/>
      </xdr:nvCxnSpPr>
      <xdr:spPr>
        <a:xfrm>
          <a:off x="11889740" y="10509250"/>
          <a:ext cx="77216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23495</xdr:rowOff>
    </xdr:from>
    <xdr:to>
      <xdr:col>67</xdr:col>
      <xdr:colOff>101600</xdr:colOff>
      <xdr:row>63</xdr:row>
      <xdr:rowOff>125095</xdr:rowOff>
    </xdr:to>
    <xdr:sp macro="" textlink="">
      <xdr:nvSpPr>
        <xdr:cNvPr id="348" name="楕円 347">
          <a:extLst>
            <a:ext uri="{FF2B5EF4-FFF2-40B4-BE49-F238E27FC236}">
              <a16:creationId xmlns="" xmlns:a16="http://schemas.microsoft.com/office/drawing/2014/main" id="{FCEB3B8E-2832-4A6A-8DFB-6AF1E91FDAC6}"/>
            </a:ext>
          </a:extLst>
        </xdr:cNvPr>
        <xdr:cNvSpPr/>
      </xdr:nvSpPr>
      <xdr:spPr>
        <a:xfrm>
          <a:off x="11061700" y="104273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74295</xdr:rowOff>
    </xdr:from>
    <xdr:to>
      <xdr:col>71</xdr:col>
      <xdr:colOff>177800</xdr:colOff>
      <xdr:row>63</xdr:row>
      <xdr:rowOff>106680</xdr:rowOff>
    </xdr:to>
    <xdr:cxnSp macro="">
      <xdr:nvCxnSpPr>
        <xdr:cNvPr id="349" name="直線コネクタ 348">
          <a:extLst>
            <a:ext uri="{FF2B5EF4-FFF2-40B4-BE49-F238E27FC236}">
              <a16:creationId xmlns="" xmlns:a16="http://schemas.microsoft.com/office/drawing/2014/main" id="{A5A51A2B-4FFC-4C8B-B3A6-1E0E18C5BED8}"/>
            </a:ext>
          </a:extLst>
        </xdr:cNvPr>
        <xdr:cNvCxnSpPr/>
      </xdr:nvCxnSpPr>
      <xdr:spPr>
        <a:xfrm>
          <a:off x="11109960" y="10475595"/>
          <a:ext cx="77978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350" name="n_1aveValue【保健センター・保健所】&#10;有形固定資産減価償却率">
          <a:extLst>
            <a:ext uri="{FF2B5EF4-FFF2-40B4-BE49-F238E27FC236}">
              <a16:creationId xmlns="" xmlns:a16="http://schemas.microsoft.com/office/drawing/2014/main" id="{7D2A6F60-4009-4733-9F92-710A643EFD05}"/>
            </a:ext>
          </a:extLst>
        </xdr:cNvPr>
        <xdr:cNvSpPr txBox="1"/>
      </xdr:nvSpPr>
      <xdr:spPr>
        <a:xfrm>
          <a:off x="1323658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51" name="n_2aveValue【保健センター・保健所】&#10;有形固定資産減価償却率">
          <a:extLst>
            <a:ext uri="{FF2B5EF4-FFF2-40B4-BE49-F238E27FC236}">
              <a16:creationId xmlns="" xmlns:a16="http://schemas.microsoft.com/office/drawing/2014/main" id="{BB74FC8B-0718-4EAF-AC12-D4FCF60D1BB0}"/>
            </a:ext>
          </a:extLst>
        </xdr:cNvPr>
        <xdr:cNvSpPr txBox="1"/>
      </xdr:nvSpPr>
      <xdr:spPr>
        <a:xfrm>
          <a:off x="12487284"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352" name="n_3aveValue【保健センター・保健所】&#10;有形固定資産減価償却率">
          <a:extLst>
            <a:ext uri="{FF2B5EF4-FFF2-40B4-BE49-F238E27FC236}">
              <a16:creationId xmlns="" xmlns:a16="http://schemas.microsoft.com/office/drawing/2014/main" id="{DE3FA477-9F5C-44A3-8187-3E702AD2D28C}"/>
            </a:ext>
          </a:extLst>
        </xdr:cNvPr>
        <xdr:cNvSpPr txBox="1"/>
      </xdr:nvSpPr>
      <xdr:spPr>
        <a:xfrm>
          <a:off x="1172020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353" name="n_4aveValue【保健センター・保健所】&#10;有形固定資産減価償却率">
          <a:extLst>
            <a:ext uri="{FF2B5EF4-FFF2-40B4-BE49-F238E27FC236}">
              <a16:creationId xmlns="" xmlns:a16="http://schemas.microsoft.com/office/drawing/2014/main" id="{B575AEF2-6B91-43C0-B9C1-D89A31C5FCBB}"/>
            </a:ext>
          </a:extLst>
        </xdr:cNvPr>
        <xdr:cNvSpPr txBox="1"/>
      </xdr:nvSpPr>
      <xdr:spPr>
        <a:xfrm>
          <a:off x="10935344"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41927</xdr:rowOff>
    </xdr:from>
    <xdr:ext cx="405111" cy="259045"/>
    <xdr:sp macro="" textlink="">
      <xdr:nvSpPr>
        <xdr:cNvPr id="354" name="n_1mainValue【保健センター・保健所】&#10;有形固定資産減価償却率">
          <a:extLst>
            <a:ext uri="{FF2B5EF4-FFF2-40B4-BE49-F238E27FC236}">
              <a16:creationId xmlns="" xmlns:a16="http://schemas.microsoft.com/office/drawing/2014/main" id="{27121C85-700A-4097-8AE4-159FE8EBA211}"/>
            </a:ext>
          </a:extLst>
        </xdr:cNvPr>
        <xdr:cNvSpPr txBox="1"/>
      </xdr:nvSpPr>
      <xdr:spPr>
        <a:xfrm>
          <a:off x="1323658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9542</xdr:rowOff>
    </xdr:from>
    <xdr:ext cx="405111" cy="259045"/>
    <xdr:sp macro="" textlink="">
      <xdr:nvSpPr>
        <xdr:cNvPr id="355" name="n_2mainValue【保健センター・保健所】&#10;有形固定資産減価償却率">
          <a:extLst>
            <a:ext uri="{FF2B5EF4-FFF2-40B4-BE49-F238E27FC236}">
              <a16:creationId xmlns="" xmlns:a16="http://schemas.microsoft.com/office/drawing/2014/main" id="{77CFDC74-CD03-476B-879B-53174D04FF6A}"/>
            </a:ext>
          </a:extLst>
        </xdr:cNvPr>
        <xdr:cNvSpPr txBox="1"/>
      </xdr:nvSpPr>
      <xdr:spPr>
        <a:xfrm>
          <a:off x="1248728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148607</xdr:rowOff>
    </xdr:from>
    <xdr:ext cx="405111" cy="259045"/>
    <xdr:sp macro="" textlink="">
      <xdr:nvSpPr>
        <xdr:cNvPr id="356" name="n_3mainValue【保健センター・保健所】&#10;有形固定資産減価償却率">
          <a:extLst>
            <a:ext uri="{FF2B5EF4-FFF2-40B4-BE49-F238E27FC236}">
              <a16:creationId xmlns="" xmlns:a16="http://schemas.microsoft.com/office/drawing/2014/main" id="{88DAB019-C412-4BB2-939F-CBEB343CD789}"/>
            </a:ext>
          </a:extLst>
        </xdr:cNvPr>
        <xdr:cNvSpPr txBox="1"/>
      </xdr:nvSpPr>
      <xdr:spPr>
        <a:xfrm>
          <a:off x="1172020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116222</xdr:rowOff>
    </xdr:from>
    <xdr:ext cx="405111" cy="259045"/>
    <xdr:sp macro="" textlink="">
      <xdr:nvSpPr>
        <xdr:cNvPr id="357" name="n_4mainValue【保健センター・保健所】&#10;有形固定資産減価償却率">
          <a:extLst>
            <a:ext uri="{FF2B5EF4-FFF2-40B4-BE49-F238E27FC236}">
              <a16:creationId xmlns="" xmlns:a16="http://schemas.microsoft.com/office/drawing/2014/main" id="{0F7BCD48-7230-415B-B627-7B0CAFDC7B1C}"/>
            </a:ext>
          </a:extLst>
        </xdr:cNvPr>
        <xdr:cNvSpPr txBox="1"/>
      </xdr:nvSpPr>
      <xdr:spPr>
        <a:xfrm>
          <a:off x="109353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a:extLst>
            <a:ext uri="{FF2B5EF4-FFF2-40B4-BE49-F238E27FC236}">
              <a16:creationId xmlns="" xmlns:a16="http://schemas.microsoft.com/office/drawing/2014/main" id="{C8851C88-829B-48AA-9005-0F745C5585DB}"/>
            </a:ext>
          </a:extLst>
        </xdr:cNvPr>
        <xdr:cNvSpPr/>
      </xdr:nvSpPr>
      <xdr:spPr>
        <a:xfrm>
          <a:off x="15849600" y="77089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a:extLst>
            <a:ext uri="{FF2B5EF4-FFF2-40B4-BE49-F238E27FC236}">
              <a16:creationId xmlns="" xmlns:a16="http://schemas.microsoft.com/office/drawing/2014/main" id="{1080DD43-5867-4A9D-A81E-ADBF65E35E69}"/>
            </a:ext>
          </a:extLst>
        </xdr:cNvPr>
        <xdr:cNvSpPr/>
      </xdr:nvSpPr>
      <xdr:spPr>
        <a:xfrm>
          <a:off x="1597406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a:extLst>
            <a:ext uri="{FF2B5EF4-FFF2-40B4-BE49-F238E27FC236}">
              <a16:creationId xmlns="" xmlns:a16="http://schemas.microsoft.com/office/drawing/2014/main" id="{D24C08BB-D56A-487E-8036-8BAD678CF27A}"/>
            </a:ext>
          </a:extLst>
        </xdr:cNvPr>
        <xdr:cNvSpPr/>
      </xdr:nvSpPr>
      <xdr:spPr>
        <a:xfrm>
          <a:off x="1597406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a:extLst>
            <a:ext uri="{FF2B5EF4-FFF2-40B4-BE49-F238E27FC236}">
              <a16:creationId xmlns="" xmlns:a16="http://schemas.microsoft.com/office/drawing/2014/main" id="{E1A7EA51-8FF6-4732-AA8E-8229FEF11C7C}"/>
            </a:ext>
          </a:extLst>
        </xdr:cNvPr>
        <xdr:cNvSpPr/>
      </xdr:nvSpPr>
      <xdr:spPr>
        <a:xfrm>
          <a:off x="168402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a:extLst>
            <a:ext uri="{FF2B5EF4-FFF2-40B4-BE49-F238E27FC236}">
              <a16:creationId xmlns="" xmlns:a16="http://schemas.microsoft.com/office/drawing/2014/main" id="{D7805C5C-4954-499C-BE14-FF20336E1869}"/>
            </a:ext>
          </a:extLst>
        </xdr:cNvPr>
        <xdr:cNvSpPr/>
      </xdr:nvSpPr>
      <xdr:spPr>
        <a:xfrm>
          <a:off x="168402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a:extLst>
            <a:ext uri="{FF2B5EF4-FFF2-40B4-BE49-F238E27FC236}">
              <a16:creationId xmlns="" xmlns:a16="http://schemas.microsoft.com/office/drawing/2014/main" id="{1EF29993-B292-455C-8E02-AE5E51705381}"/>
            </a:ext>
          </a:extLst>
        </xdr:cNvPr>
        <xdr:cNvSpPr/>
      </xdr:nvSpPr>
      <xdr:spPr>
        <a:xfrm>
          <a:off x="17830800" y="83413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a:extLst>
            <a:ext uri="{FF2B5EF4-FFF2-40B4-BE49-F238E27FC236}">
              <a16:creationId xmlns="" xmlns:a16="http://schemas.microsoft.com/office/drawing/2014/main" id="{1404C7A0-1DE1-475E-9ED3-F724B243A3C6}"/>
            </a:ext>
          </a:extLst>
        </xdr:cNvPr>
        <xdr:cNvSpPr/>
      </xdr:nvSpPr>
      <xdr:spPr>
        <a:xfrm>
          <a:off x="17830800" y="85394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a:extLst>
            <a:ext uri="{FF2B5EF4-FFF2-40B4-BE49-F238E27FC236}">
              <a16:creationId xmlns="" xmlns:a16="http://schemas.microsoft.com/office/drawing/2014/main" id="{57A289C9-5D19-4C3C-8FB2-188601880ADE}"/>
            </a:ext>
          </a:extLst>
        </xdr:cNvPr>
        <xdr:cNvSpPr/>
      </xdr:nvSpPr>
      <xdr:spPr>
        <a:xfrm>
          <a:off x="15849600" y="88099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a:extLst>
            <a:ext uri="{FF2B5EF4-FFF2-40B4-BE49-F238E27FC236}">
              <a16:creationId xmlns="" xmlns:a16="http://schemas.microsoft.com/office/drawing/2014/main" id="{9996579A-FBB6-4C72-857D-228C8354BE00}"/>
            </a:ext>
          </a:extLst>
        </xdr:cNvPr>
        <xdr:cNvSpPr txBox="1"/>
      </xdr:nvSpPr>
      <xdr:spPr>
        <a:xfrm>
          <a:off x="158369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a:extLst>
            <a:ext uri="{FF2B5EF4-FFF2-40B4-BE49-F238E27FC236}">
              <a16:creationId xmlns="" xmlns:a16="http://schemas.microsoft.com/office/drawing/2014/main" id="{893C5C68-548E-4B65-A220-6270CCA676B2}"/>
            </a:ext>
          </a:extLst>
        </xdr:cNvPr>
        <xdr:cNvCxnSpPr/>
      </xdr:nvCxnSpPr>
      <xdr:spPr>
        <a:xfrm>
          <a:off x="15849600" y="11010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8" name="直線コネクタ 367">
          <a:extLst>
            <a:ext uri="{FF2B5EF4-FFF2-40B4-BE49-F238E27FC236}">
              <a16:creationId xmlns="" xmlns:a16="http://schemas.microsoft.com/office/drawing/2014/main" id="{ACD1830D-C790-4685-B6B2-C1E65D6238BE}"/>
            </a:ext>
          </a:extLst>
        </xdr:cNvPr>
        <xdr:cNvCxnSpPr/>
      </xdr:nvCxnSpPr>
      <xdr:spPr>
        <a:xfrm>
          <a:off x="15849600" y="105664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a:extLst>
            <a:ext uri="{FF2B5EF4-FFF2-40B4-BE49-F238E27FC236}">
              <a16:creationId xmlns="" xmlns:a16="http://schemas.microsoft.com/office/drawing/2014/main" id="{AC9342C2-7510-49A7-AEA7-A59CDB3FFC54}"/>
            </a:ext>
          </a:extLst>
        </xdr:cNvPr>
        <xdr:cNvSpPr txBox="1"/>
      </xdr:nvSpPr>
      <xdr:spPr>
        <a:xfrm>
          <a:off x="15459891" y="104317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a:extLst>
            <a:ext uri="{FF2B5EF4-FFF2-40B4-BE49-F238E27FC236}">
              <a16:creationId xmlns="" xmlns:a16="http://schemas.microsoft.com/office/drawing/2014/main" id="{F51BB54B-1FB9-4932-B456-949CF4C8C40D}"/>
            </a:ext>
          </a:extLst>
        </xdr:cNvPr>
        <xdr:cNvCxnSpPr/>
      </xdr:nvCxnSpPr>
      <xdr:spPr>
        <a:xfrm>
          <a:off x="15849600" y="101307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a:extLst>
            <a:ext uri="{FF2B5EF4-FFF2-40B4-BE49-F238E27FC236}">
              <a16:creationId xmlns="" xmlns:a16="http://schemas.microsoft.com/office/drawing/2014/main" id="{2D7A0407-7246-4750-8E99-1D198C3BC849}"/>
            </a:ext>
          </a:extLst>
        </xdr:cNvPr>
        <xdr:cNvSpPr txBox="1"/>
      </xdr:nvSpPr>
      <xdr:spPr>
        <a:xfrm>
          <a:off x="15459891" y="99911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a:extLst>
            <a:ext uri="{FF2B5EF4-FFF2-40B4-BE49-F238E27FC236}">
              <a16:creationId xmlns="" xmlns:a16="http://schemas.microsoft.com/office/drawing/2014/main" id="{6A370414-9A93-4804-9F85-CAC3847B6F4A}"/>
            </a:ext>
          </a:extLst>
        </xdr:cNvPr>
        <xdr:cNvCxnSpPr/>
      </xdr:nvCxnSpPr>
      <xdr:spPr>
        <a:xfrm>
          <a:off x="15849600" y="96901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a:extLst>
            <a:ext uri="{FF2B5EF4-FFF2-40B4-BE49-F238E27FC236}">
              <a16:creationId xmlns="" xmlns:a16="http://schemas.microsoft.com/office/drawing/2014/main" id="{0A00CE1F-D9FF-4FBF-89A9-3294E7A0F4EB}"/>
            </a:ext>
          </a:extLst>
        </xdr:cNvPr>
        <xdr:cNvSpPr txBox="1"/>
      </xdr:nvSpPr>
      <xdr:spPr>
        <a:xfrm>
          <a:off x="15459891" y="9555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a:extLst>
            <a:ext uri="{FF2B5EF4-FFF2-40B4-BE49-F238E27FC236}">
              <a16:creationId xmlns="" xmlns:a16="http://schemas.microsoft.com/office/drawing/2014/main" id="{0B204053-27B1-48E8-8BDE-11E4F7CF1DE8}"/>
            </a:ext>
          </a:extLst>
        </xdr:cNvPr>
        <xdr:cNvCxnSpPr/>
      </xdr:nvCxnSpPr>
      <xdr:spPr>
        <a:xfrm>
          <a:off x="15849600" y="9245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a:extLst>
            <a:ext uri="{FF2B5EF4-FFF2-40B4-BE49-F238E27FC236}">
              <a16:creationId xmlns="" xmlns:a16="http://schemas.microsoft.com/office/drawing/2014/main" id="{E9CDB8E0-3B0C-4567-81F5-019478BD241F}"/>
            </a:ext>
          </a:extLst>
        </xdr:cNvPr>
        <xdr:cNvSpPr txBox="1"/>
      </xdr:nvSpPr>
      <xdr:spPr>
        <a:xfrm>
          <a:off x="15459891" y="9110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 xmlns:a16="http://schemas.microsoft.com/office/drawing/2014/main" id="{C9FAF5A2-7059-4F52-925D-B73FB950C118}"/>
            </a:ext>
          </a:extLst>
        </xdr:cNvPr>
        <xdr:cNvCxnSpPr/>
      </xdr:nvCxnSpPr>
      <xdr:spPr>
        <a:xfrm>
          <a:off x="15849600" y="88099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 xmlns:a16="http://schemas.microsoft.com/office/drawing/2014/main" id="{C9CD8830-67DB-4BE1-874D-71231404F0C8}"/>
            </a:ext>
          </a:extLst>
        </xdr:cNvPr>
        <xdr:cNvSpPr txBox="1"/>
      </xdr:nvSpPr>
      <xdr:spPr>
        <a:xfrm>
          <a:off x="15459891" y="8670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a:extLst>
            <a:ext uri="{FF2B5EF4-FFF2-40B4-BE49-F238E27FC236}">
              <a16:creationId xmlns="" xmlns:a16="http://schemas.microsoft.com/office/drawing/2014/main" id="{3D672718-C4E6-485D-B97C-DA13E77C31E5}"/>
            </a:ext>
          </a:extLst>
        </xdr:cNvPr>
        <xdr:cNvSpPr/>
      </xdr:nvSpPr>
      <xdr:spPr>
        <a:xfrm>
          <a:off x="15849600" y="88099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379" name="直線コネクタ 378">
          <a:extLst>
            <a:ext uri="{FF2B5EF4-FFF2-40B4-BE49-F238E27FC236}">
              <a16:creationId xmlns="" xmlns:a16="http://schemas.microsoft.com/office/drawing/2014/main" id="{AC400E1F-DA72-4AE9-B812-EB727B2B3602}"/>
            </a:ext>
          </a:extLst>
        </xdr:cNvPr>
        <xdr:cNvCxnSpPr/>
      </xdr:nvCxnSpPr>
      <xdr:spPr>
        <a:xfrm flipV="1">
          <a:off x="19217004" y="9218371"/>
          <a:ext cx="0" cy="133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80" name="【保健センター・保健所】&#10;一人当たり面積最小値テキスト">
          <a:extLst>
            <a:ext uri="{FF2B5EF4-FFF2-40B4-BE49-F238E27FC236}">
              <a16:creationId xmlns="" xmlns:a16="http://schemas.microsoft.com/office/drawing/2014/main" id="{215AD495-E45A-4830-BBFA-5E504D94AE87}"/>
            </a:ext>
          </a:extLst>
        </xdr:cNvPr>
        <xdr:cNvSpPr txBox="1"/>
      </xdr:nvSpPr>
      <xdr:spPr>
        <a:xfrm>
          <a:off x="19255740" y="105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81" name="直線コネクタ 380">
          <a:extLst>
            <a:ext uri="{FF2B5EF4-FFF2-40B4-BE49-F238E27FC236}">
              <a16:creationId xmlns="" xmlns:a16="http://schemas.microsoft.com/office/drawing/2014/main" id="{0398E798-AF70-413E-AE0B-D173234207A6}"/>
            </a:ext>
          </a:extLst>
        </xdr:cNvPr>
        <xdr:cNvCxnSpPr/>
      </xdr:nvCxnSpPr>
      <xdr:spPr>
        <a:xfrm>
          <a:off x="19149060" y="10553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382" name="【保健センター・保健所】&#10;一人当たり面積最大値テキスト">
          <a:extLst>
            <a:ext uri="{FF2B5EF4-FFF2-40B4-BE49-F238E27FC236}">
              <a16:creationId xmlns="" xmlns:a16="http://schemas.microsoft.com/office/drawing/2014/main" id="{A457F4C0-A0A1-45CC-B677-741D3F542403}"/>
            </a:ext>
          </a:extLst>
        </xdr:cNvPr>
        <xdr:cNvSpPr txBox="1"/>
      </xdr:nvSpPr>
      <xdr:spPr>
        <a:xfrm>
          <a:off x="19255740" y="899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383" name="直線コネクタ 382">
          <a:extLst>
            <a:ext uri="{FF2B5EF4-FFF2-40B4-BE49-F238E27FC236}">
              <a16:creationId xmlns="" xmlns:a16="http://schemas.microsoft.com/office/drawing/2014/main" id="{9A61849D-C8A1-40BA-8A79-D070A67EA73C}"/>
            </a:ext>
          </a:extLst>
        </xdr:cNvPr>
        <xdr:cNvCxnSpPr/>
      </xdr:nvCxnSpPr>
      <xdr:spPr>
        <a:xfrm>
          <a:off x="19149060" y="9218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384" name="【保健センター・保健所】&#10;一人当たり面積平均値テキスト">
          <a:extLst>
            <a:ext uri="{FF2B5EF4-FFF2-40B4-BE49-F238E27FC236}">
              <a16:creationId xmlns="" xmlns:a16="http://schemas.microsoft.com/office/drawing/2014/main" id="{C954F6F1-FF86-42D9-ACAA-A2FB1B513013}"/>
            </a:ext>
          </a:extLst>
        </xdr:cNvPr>
        <xdr:cNvSpPr txBox="1"/>
      </xdr:nvSpPr>
      <xdr:spPr>
        <a:xfrm>
          <a:off x="19255740" y="10245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385" name="フローチャート: 判断 384">
          <a:extLst>
            <a:ext uri="{FF2B5EF4-FFF2-40B4-BE49-F238E27FC236}">
              <a16:creationId xmlns="" xmlns:a16="http://schemas.microsoft.com/office/drawing/2014/main" id="{A18EB9BA-18EF-4224-89BE-377E8EE999A0}"/>
            </a:ext>
          </a:extLst>
        </xdr:cNvPr>
        <xdr:cNvSpPr/>
      </xdr:nvSpPr>
      <xdr:spPr>
        <a:xfrm>
          <a:off x="19161760" y="10395357"/>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386" name="フローチャート: 判断 385">
          <a:extLst>
            <a:ext uri="{FF2B5EF4-FFF2-40B4-BE49-F238E27FC236}">
              <a16:creationId xmlns="" xmlns:a16="http://schemas.microsoft.com/office/drawing/2014/main" id="{11776C6E-9F66-45B2-8ED0-E00888541528}"/>
            </a:ext>
          </a:extLst>
        </xdr:cNvPr>
        <xdr:cNvSpPr/>
      </xdr:nvSpPr>
      <xdr:spPr>
        <a:xfrm>
          <a:off x="18450560" y="10401402"/>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387" name="フローチャート: 判断 386">
          <a:extLst>
            <a:ext uri="{FF2B5EF4-FFF2-40B4-BE49-F238E27FC236}">
              <a16:creationId xmlns="" xmlns:a16="http://schemas.microsoft.com/office/drawing/2014/main" id="{7859434E-AFE9-4086-AC35-309735321920}"/>
            </a:ext>
          </a:extLst>
        </xdr:cNvPr>
        <xdr:cNvSpPr/>
      </xdr:nvSpPr>
      <xdr:spPr>
        <a:xfrm>
          <a:off x="17665700" y="10430866"/>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388" name="フローチャート: 判断 387">
          <a:extLst>
            <a:ext uri="{FF2B5EF4-FFF2-40B4-BE49-F238E27FC236}">
              <a16:creationId xmlns="" xmlns:a16="http://schemas.microsoft.com/office/drawing/2014/main" id="{0C0924A9-F4C0-4083-A5F4-AF2D0F78D732}"/>
            </a:ext>
          </a:extLst>
        </xdr:cNvPr>
        <xdr:cNvSpPr/>
      </xdr:nvSpPr>
      <xdr:spPr>
        <a:xfrm>
          <a:off x="16906240" y="10416997"/>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389" name="フローチャート: 判断 388">
          <a:extLst>
            <a:ext uri="{FF2B5EF4-FFF2-40B4-BE49-F238E27FC236}">
              <a16:creationId xmlns="" xmlns:a16="http://schemas.microsoft.com/office/drawing/2014/main" id="{32C7A72B-9C1D-4035-8E04-EC665C181B51}"/>
            </a:ext>
          </a:extLst>
        </xdr:cNvPr>
        <xdr:cNvSpPr/>
      </xdr:nvSpPr>
      <xdr:spPr>
        <a:xfrm>
          <a:off x="16139160" y="10423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 xmlns:a16="http://schemas.microsoft.com/office/drawing/2014/main" id="{8FF45E7A-22E2-4DD3-9B9A-D77E32455ECD}"/>
            </a:ext>
          </a:extLst>
        </xdr:cNvPr>
        <xdr:cNvSpPr txBox="1"/>
      </xdr:nvSpPr>
      <xdr:spPr>
        <a:xfrm>
          <a:off x="190525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 xmlns:a16="http://schemas.microsoft.com/office/drawing/2014/main" id="{674307DB-D65B-496E-8DBD-387D420EEFBD}"/>
            </a:ext>
          </a:extLst>
        </xdr:cNvPr>
        <xdr:cNvSpPr txBox="1"/>
      </xdr:nvSpPr>
      <xdr:spPr>
        <a:xfrm>
          <a:off x="183286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 xmlns:a16="http://schemas.microsoft.com/office/drawing/2014/main" id="{619F6682-A815-4291-B80A-A8A1DAD55F5C}"/>
            </a:ext>
          </a:extLst>
        </xdr:cNvPr>
        <xdr:cNvSpPr txBox="1"/>
      </xdr:nvSpPr>
      <xdr:spPr>
        <a:xfrm>
          <a:off x="1754886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 xmlns:a16="http://schemas.microsoft.com/office/drawing/2014/main" id="{246CDE95-F305-48C9-B63B-59920A8D5479}"/>
            </a:ext>
          </a:extLst>
        </xdr:cNvPr>
        <xdr:cNvSpPr txBox="1"/>
      </xdr:nvSpPr>
      <xdr:spPr>
        <a:xfrm>
          <a:off x="167894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 xmlns:a16="http://schemas.microsoft.com/office/drawing/2014/main" id="{9FC82F45-2B4C-491E-9674-C8BEF69CF576}"/>
            </a:ext>
          </a:extLst>
        </xdr:cNvPr>
        <xdr:cNvSpPr txBox="1"/>
      </xdr:nvSpPr>
      <xdr:spPr>
        <a:xfrm>
          <a:off x="1601724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80416</xdr:rowOff>
    </xdr:from>
    <xdr:to>
      <xdr:col>116</xdr:col>
      <xdr:colOff>114300</xdr:colOff>
      <xdr:row>64</xdr:row>
      <xdr:rowOff>10566</xdr:rowOff>
    </xdr:to>
    <xdr:sp macro="" textlink="">
      <xdr:nvSpPr>
        <xdr:cNvPr id="395" name="楕円 394">
          <a:extLst>
            <a:ext uri="{FF2B5EF4-FFF2-40B4-BE49-F238E27FC236}">
              <a16:creationId xmlns="" xmlns:a16="http://schemas.microsoft.com/office/drawing/2014/main" id="{7DF347AE-2B2D-4A38-B138-0C02DC5E5758}"/>
            </a:ext>
          </a:extLst>
        </xdr:cNvPr>
        <xdr:cNvSpPr/>
      </xdr:nvSpPr>
      <xdr:spPr>
        <a:xfrm>
          <a:off x="19161760" y="10480446"/>
          <a:ext cx="1041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166793</xdr:rowOff>
    </xdr:from>
    <xdr:ext cx="469744" cy="259045"/>
    <xdr:sp macro="" textlink="">
      <xdr:nvSpPr>
        <xdr:cNvPr id="396" name="【保健センター・保健所】&#10;一人当たり面積該当値テキスト">
          <a:extLst>
            <a:ext uri="{FF2B5EF4-FFF2-40B4-BE49-F238E27FC236}">
              <a16:creationId xmlns="" xmlns:a16="http://schemas.microsoft.com/office/drawing/2014/main" id="{77C7B306-CB8D-4C0E-83A5-8CC24790A771}"/>
            </a:ext>
          </a:extLst>
        </xdr:cNvPr>
        <xdr:cNvSpPr txBox="1"/>
      </xdr:nvSpPr>
      <xdr:spPr>
        <a:xfrm>
          <a:off x="19255740" y="104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81331</xdr:rowOff>
    </xdr:from>
    <xdr:to>
      <xdr:col>112</xdr:col>
      <xdr:colOff>38100</xdr:colOff>
      <xdr:row>64</xdr:row>
      <xdr:rowOff>11481</xdr:rowOff>
    </xdr:to>
    <xdr:sp macro="" textlink="">
      <xdr:nvSpPr>
        <xdr:cNvPr id="397" name="楕円 396">
          <a:extLst>
            <a:ext uri="{FF2B5EF4-FFF2-40B4-BE49-F238E27FC236}">
              <a16:creationId xmlns="" xmlns:a16="http://schemas.microsoft.com/office/drawing/2014/main" id="{6E24D291-44A2-437F-8B32-BC016568923E}"/>
            </a:ext>
          </a:extLst>
        </xdr:cNvPr>
        <xdr:cNvSpPr/>
      </xdr:nvSpPr>
      <xdr:spPr>
        <a:xfrm>
          <a:off x="18450560" y="1048136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131216</xdr:rowOff>
    </xdr:from>
    <xdr:to>
      <xdr:col>116</xdr:col>
      <xdr:colOff>63500</xdr:colOff>
      <xdr:row>63</xdr:row>
      <xdr:rowOff>132131</xdr:rowOff>
    </xdr:to>
    <xdr:cxnSp macro="">
      <xdr:nvCxnSpPr>
        <xdr:cNvPr id="398" name="直線コネクタ 397">
          <a:extLst>
            <a:ext uri="{FF2B5EF4-FFF2-40B4-BE49-F238E27FC236}">
              <a16:creationId xmlns="" xmlns:a16="http://schemas.microsoft.com/office/drawing/2014/main" id="{F287FA18-F4EF-466F-BB37-B92D77F63749}"/>
            </a:ext>
          </a:extLst>
        </xdr:cNvPr>
        <xdr:cNvCxnSpPr/>
      </xdr:nvCxnSpPr>
      <xdr:spPr>
        <a:xfrm flipV="1">
          <a:off x="18493740" y="10529976"/>
          <a:ext cx="7239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82245</xdr:rowOff>
    </xdr:from>
    <xdr:to>
      <xdr:col>107</xdr:col>
      <xdr:colOff>101600</xdr:colOff>
      <xdr:row>64</xdr:row>
      <xdr:rowOff>12395</xdr:rowOff>
    </xdr:to>
    <xdr:sp macro="" textlink="">
      <xdr:nvSpPr>
        <xdr:cNvPr id="399" name="楕円 398">
          <a:extLst>
            <a:ext uri="{FF2B5EF4-FFF2-40B4-BE49-F238E27FC236}">
              <a16:creationId xmlns="" xmlns:a16="http://schemas.microsoft.com/office/drawing/2014/main" id="{1563F02D-106A-4DC6-AFCF-1DDE39A8F4B1}"/>
            </a:ext>
          </a:extLst>
        </xdr:cNvPr>
        <xdr:cNvSpPr/>
      </xdr:nvSpPr>
      <xdr:spPr>
        <a:xfrm>
          <a:off x="17665700" y="10482275"/>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132131</xdr:rowOff>
    </xdr:from>
    <xdr:to>
      <xdr:col>111</xdr:col>
      <xdr:colOff>177800</xdr:colOff>
      <xdr:row>63</xdr:row>
      <xdr:rowOff>133045</xdr:rowOff>
    </xdr:to>
    <xdr:cxnSp macro="">
      <xdr:nvCxnSpPr>
        <xdr:cNvPr id="400" name="直線コネクタ 399">
          <a:extLst>
            <a:ext uri="{FF2B5EF4-FFF2-40B4-BE49-F238E27FC236}">
              <a16:creationId xmlns="" xmlns:a16="http://schemas.microsoft.com/office/drawing/2014/main" id="{1ED13A75-4D24-408D-8FE5-8798786356A6}"/>
            </a:ext>
          </a:extLst>
        </xdr:cNvPr>
        <xdr:cNvCxnSpPr/>
      </xdr:nvCxnSpPr>
      <xdr:spPr>
        <a:xfrm flipV="1">
          <a:off x="17713960" y="10530891"/>
          <a:ext cx="77978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82703</xdr:rowOff>
    </xdr:from>
    <xdr:to>
      <xdr:col>102</xdr:col>
      <xdr:colOff>165100</xdr:colOff>
      <xdr:row>64</xdr:row>
      <xdr:rowOff>12853</xdr:rowOff>
    </xdr:to>
    <xdr:sp macro="" textlink="">
      <xdr:nvSpPr>
        <xdr:cNvPr id="401" name="楕円 400">
          <a:extLst>
            <a:ext uri="{FF2B5EF4-FFF2-40B4-BE49-F238E27FC236}">
              <a16:creationId xmlns="" xmlns:a16="http://schemas.microsoft.com/office/drawing/2014/main" id="{D7B9E89C-04BC-44E6-9B00-8D2842BD00A4}"/>
            </a:ext>
          </a:extLst>
        </xdr:cNvPr>
        <xdr:cNvSpPr/>
      </xdr:nvSpPr>
      <xdr:spPr>
        <a:xfrm>
          <a:off x="16906240" y="10482733"/>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133045</xdr:rowOff>
    </xdr:from>
    <xdr:to>
      <xdr:col>107</xdr:col>
      <xdr:colOff>50800</xdr:colOff>
      <xdr:row>63</xdr:row>
      <xdr:rowOff>133503</xdr:rowOff>
    </xdr:to>
    <xdr:cxnSp macro="">
      <xdr:nvCxnSpPr>
        <xdr:cNvPr id="402" name="直線コネクタ 401">
          <a:extLst>
            <a:ext uri="{FF2B5EF4-FFF2-40B4-BE49-F238E27FC236}">
              <a16:creationId xmlns="" xmlns:a16="http://schemas.microsoft.com/office/drawing/2014/main" id="{E8D1B54D-267C-45CC-871D-A1737668816F}"/>
            </a:ext>
          </a:extLst>
        </xdr:cNvPr>
        <xdr:cNvCxnSpPr/>
      </xdr:nvCxnSpPr>
      <xdr:spPr>
        <a:xfrm flipV="1">
          <a:off x="16954500" y="10531805"/>
          <a:ext cx="75946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83617</xdr:rowOff>
    </xdr:from>
    <xdr:to>
      <xdr:col>98</xdr:col>
      <xdr:colOff>38100</xdr:colOff>
      <xdr:row>64</xdr:row>
      <xdr:rowOff>13767</xdr:rowOff>
    </xdr:to>
    <xdr:sp macro="" textlink="">
      <xdr:nvSpPr>
        <xdr:cNvPr id="403" name="楕円 402">
          <a:extLst>
            <a:ext uri="{FF2B5EF4-FFF2-40B4-BE49-F238E27FC236}">
              <a16:creationId xmlns="" xmlns:a16="http://schemas.microsoft.com/office/drawing/2014/main" id="{AB560AE8-64BB-4717-B85F-5E863FEB546F}"/>
            </a:ext>
          </a:extLst>
        </xdr:cNvPr>
        <xdr:cNvSpPr/>
      </xdr:nvSpPr>
      <xdr:spPr>
        <a:xfrm>
          <a:off x="16139160" y="1048364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133503</xdr:rowOff>
    </xdr:from>
    <xdr:to>
      <xdr:col>102</xdr:col>
      <xdr:colOff>114300</xdr:colOff>
      <xdr:row>63</xdr:row>
      <xdr:rowOff>134417</xdr:rowOff>
    </xdr:to>
    <xdr:cxnSp macro="">
      <xdr:nvCxnSpPr>
        <xdr:cNvPr id="404" name="直線コネクタ 403">
          <a:extLst>
            <a:ext uri="{FF2B5EF4-FFF2-40B4-BE49-F238E27FC236}">
              <a16:creationId xmlns="" xmlns:a16="http://schemas.microsoft.com/office/drawing/2014/main" id="{75FD8EA4-678D-4C99-9FEA-DC710162DE1D}"/>
            </a:ext>
          </a:extLst>
        </xdr:cNvPr>
        <xdr:cNvCxnSpPr/>
      </xdr:nvCxnSpPr>
      <xdr:spPr>
        <a:xfrm flipV="1">
          <a:off x="16182340" y="10537343"/>
          <a:ext cx="77216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405" name="n_1aveValue【保健センター・保健所】&#10;一人当たり面積">
          <a:extLst>
            <a:ext uri="{FF2B5EF4-FFF2-40B4-BE49-F238E27FC236}">
              <a16:creationId xmlns="" xmlns:a16="http://schemas.microsoft.com/office/drawing/2014/main" id="{D3D983F0-115E-4AFE-A186-F454E8DD4FBD}"/>
            </a:ext>
          </a:extLst>
        </xdr:cNvPr>
        <xdr:cNvSpPr txBox="1"/>
      </xdr:nvSpPr>
      <xdr:spPr>
        <a:xfrm>
          <a:off x="18280457" y="1018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06" name="n_2aveValue【保健センター・保健所】&#10;一人当たり面積">
          <a:extLst>
            <a:ext uri="{FF2B5EF4-FFF2-40B4-BE49-F238E27FC236}">
              <a16:creationId xmlns="" xmlns:a16="http://schemas.microsoft.com/office/drawing/2014/main" id="{4BFD147A-58A0-4F0D-9623-6D997A9168C5}"/>
            </a:ext>
          </a:extLst>
        </xdr:cNvPr>
        <xdr:cNvSpPr txBox="1"/>
      </xdr:nvSpPr>
      <xdr:spPr>
        <a:xfrm>
          <a:off x="17505757" y="1021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07" name="n_3aveValue【保健センター・保健所】&#10;一人当たり面積">
          <a:extLst>
            <a:ext uri="{FF2B5EF4-FFF2-40B4-BE49-F238E27FC236}">
              <a16:creationId xmlns="" xmlns:a16="http://schemas.microsoft.com/office/drawing/2014/main" id="{865C63B9-F4DB-4178-BF17-A83E49A96D4C}"/>
            </a:ext>
          </a:extLst>
        </xdr:cNvPr>
        <xdr:cNvSpPr txBox="1"/>
      </xdr:nvSpPr>
      <xdr:spPr>
        <a:xfrm>
          <a:off x="16746297" y="1021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08" name="n_4aveValue【保健センター・保健所】&#10;一人当たり面積">
          <a:extLst>
            <a:ext uri="{FF2B5EF4-FFF2-40B4-BE49-F238E27FC236}">
              <a16:creationId xmlns="" xmlns:a16="http://schemas.microsoft.com/office/drawing/2014/main" id="{295D98A4-D02E-4734-96AC-DC37BADB6B54}"/>
            </a:ext>
          </a:extLst>
        </xdr:cNvPr>
        <xdr:cNvSpPr txBox="1"/>
      </xdr:nvSpPr>
      <xdr:spPr>
        <a:xfrm>
          <a:off x="1598556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2608</xdr:rowOff>
    </xdr:from>
    <xdr:ext cx="469744" cy="259045"/>
    <xdr:sp macro="" textlink="">
      <xdr:nvSpPr>
        <xdr:cNvPr id="409" name="n_1mainValue【保健センター・保健所】&#10;一人当たり面積">
          <a:extLst>
            <a:ext uri="{FF2B5EF4-FFF2-40B4-BE49-F238E27FC236}">
              <a16:creationId xmlns="" xmlns:a16="http://schemas.microsoft.com/office/drawing/2014/main" id="{1895F708-7557-40DE-8CDC-469BCB387536}"/>
            </a:ext>
          </a:extLst>
        </xdr:cNvPr>
        <xdr:cNvSpPr txBox="1"/>
      </xdr:nvSpPr>
      <xdr:spPr>
        <a:xfrm>
          <a:off x="18280457" y="1056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3522</xdr:rowOff>
    </xdr:from>
    <xdr:ext cx="469744" cy="259045"/>
    <xdr:sp macro="" textlink="">
      <xdr:nvSpPr>
        <xdr:cNvPr id="410" name="n_2mainValue【保健センター・保健所】&#10;一人当たり面積">
          <a:extLst>
            <a:ext uri="{FF2B5EF4-FFF2-40B4-BE49-F238E27FC236}">
              <a16:creationId xmlns="" xmlns:a16="http://schemas.microsoft.com/office/drawing/2014/main" id="{19B9AD09-2CE6-46AF-8097-CB47B5862E16}"/>
            </a:ext>
          </a:extLst>
        </xdr:cNvPr>
        <xdr:cNvSpPr txBox="1"/>
      </xdr:nvSpPr>
      <xdr:spPr>
        <a:xfrm>
          <a:off x="17505757" y="105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3980</xdr:rowOff>
    </xdr:from>
    <xdr:ext cx="469744" cy="259045"/>
    <xdr:sp macro="" textlink="">
      <xdr:nvSpPr>
        <xdr:cNvPr id="411" name="n_3mainValue【保健センター・保健所】&#10;一人当たり面積">
          <a:extLst>
            <a:ext uri="{FF2B5EF4-FFF2-40B4-BE49-F238E27FC236}">
              <a16:creationId xmlns="" xmlns:a16="http://schemas.microsoft.com/office/drawing/2014/main" id="{14CAAE02-2546-45E7-9A48-8A0E5352F8BA}"/>
            </a:ext>
          </a:extLst>
        </xdr:cNvPr>
        <xdr:cNvSpPr txBox="1"/>
      </xdr:nvSpPr>
      <xdr:spPr>
        <a:xfrm>
          <a:off x="16746297" y="1056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4894</xdr:rowOff>
    </xdr:from>
    <xdr:ext cx="469744" cy="259045"/>
    <xdr:sp macro="" textlink="">
      <xdr:nvSpPr>
        <xdr:cNvPr id="412" name="n_4mainValue【保健センター・保健所】&#10;一人当たり面積">
          <a:extLst>
            <a:ext uri="{FF2B5EF4-FFF2-40B4-BE49-F238E27FC236}">
              <a16:creationId xmlns="" xmlns:a16="http://schemas.microsoft.com/office/drawing/2014/main" id="{C075F2AB-D120-4340-A97D-742CCD0DDFF7}"/>
            </a:ext>
          </a:extLst>
        </xdr:cNvPr>
        <xdr:cNvSpPr txBox="1"/>
      </xdr:nvSpPr>
      <xdr:spPr>
        <a:xfrm>
          <a:off x="15985567" y="1057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 xmlns:a16="http://schemas.microsoft.com/office/drawing/2014/main" id="{AFCA7BB7-657E-4D9B-BB47-EE46EA52DA76}"/>
            </a:ext>
          </a:extLst>
        </xdr:cNvPr>
        <xdr:cNvSpPr/>
      </xdr:nvSpPr>
      <xdr:spPr>
        <a:xfrm>
          <a:off x="10797540" y="11379200"/>
          <a:ext cx="4089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 xmlns:a16="http://schemas.microsoft.com/office/drawing/2014/main" id="{5D34F580-A795-4F2C-A678-35EAE82D2BF5}"/>
            </a:ext>
          </a:extLst>
        </xdr:cNvPr>
        <xdr:cNvSpPr/>
      </xdr:nvSpPr>
      <xdr:spPr>
        <a:xfrm>
          <a:off x="108966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 xmlns:a16="http://schemas.microsoft.com/office/drawing/2014/main" id="{769D32D8-57D0-4E21-9791-290D53F5EE63}"/>
            </a:ext>
          </a:extLst>
        </xdr:cNvPr>
        <xdr:cNvSpPr/>
      </xdr:nvSpPr>
      <xdr:spPr>
        <a:xfrm>
          <a:off x="108966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 xmlns:a16="http://schemas.microsoft.com/office/drawing/2014/main" id="{7800C6D4-F755-4822-99FF-3B060787700B}"/>
            </a:ext>
          </a:extLst>
        </xdr:cNvPr>
        <xdr:cNvSpPr/>
      </xdr:nvSpPr>
      <xdr:spPr>
        <a:xfrm>
          <a:off x="117881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 xmlns:a16="http://schemas.microsoft.com/office/drawing/2014/main" id="{F7AAF4D7-417A-46F4-BE92-17B9CF090281}"/>
            </a:ext>
          </a:extLst>
        </xdr:cNvPr>
        <xdr:cNvSpPr/>
      </xdr:nvSpPr>
      <xdr:spPr>
        <a:xfrm>
          <a:off x="117881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 xmlns:a16="http://schemas.microsoft.com/office/drawing/2014/main" id="{56299786-A7DA-43C0-8EE2-E5CB2B0825E2}"/>
            </a:ext>
          </a:extLst>
        </xdr:cNvPr>
        <xdr:cNvSpPr/>
      </xdr:nvSpPr>
      <xdr:spPr>
        <a:xfrm>
          <a:off x="1277874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 xmlns:a16="http://schemas.microsoft.com/office/drawing/2014/main" id="{4877CB9D-4F98-4B48-8DC8-F564FF271F9B}"/>
            </a:ext>
          </a:extLst>
        </xdr:cNvPr>
        <xdr:cNvSpPr/>
      </xdr:nvSpPr>
      <xdr:spPr>
        <a:xfrm>
          <a:off x="1277874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 xmlns:a16="http://schemas.microsoft.com/office/drawing/2014/main" id="{D8CA23D1-2B59-44C4-AB97-5C4421FBD658}"/>
            </a:ext>
          </a:extLst>
        </xdr:cNvPr>
        <xdr:cNvSpPr/>
      </xdr:nvSpPr>
      <xdr:spPr>
        <a:xfrm>
          <a:off x="10797540" y="12480290"/>
          <a:ext cx="40894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 xmlns:a16="http://schemas.microsoft.com/office/drawing/2014/main" id="{E2CEC8D6-CC36-45C6-899C-95338B4BD662}"/>
            </a:ext>
          </a:extLst>
        </xdr:cNvPr>
        <xdr:cNvSpPr txBox="1"/>
      </xdr:nvSpPr>
      <xdr:spPr>
        <a:xfrm>
          <a:off x="1075944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 xmlns:a16="http://schemas.microsoft.com/office/drawing/2014/main" id="{99880034-EE03-465C-83D3-4E7CD9732B59}"/>
            </a:ext>
          </a:extLst>
        </xdr:cNvPr>
        <xdr:cNvCxnSpPr/>
      </xdr:nvCxnSpPr>
      <xdr:spPr>
        <a:xfrm>
          <a:off x="10797540" y="1468120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a:extLst>
            <a:ext uri="{FF2B5EF4-FFF2-40B4-BE49-F238E27FC236}">
              <a16:creationId xmlns="" xmlns:a16="http://schemas.microsoft.com/office/drawing/2014/main" id="{031F1FDE-2637-47D9-B456-D054627AE146}"/>
            </a:ext>
          </a:extLst>
        </xdr:cNvPr>
        <xdr:cNvSpPr txBox="1"/>
      </xdr:nvSpPr>
      <xdr:spPr>
        <a:xfrm>
          <a:off x="10401481" y="14537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 xmlns:a16="http://schemas.microsoft.com/office/drawing/2014/main" id="{EFDAF9D8-652A-4384-B6F0-183AC7A9858C}"/>
            </a:ext>
          </a:extLst>
        </xdr:cNvPr>
        <xdr:cNvCxnSpPr/>
      </xdr:nvCxnSpPr>
      <xdr:spPr>
        <a:xfrm>
          <a:off x="10797540" y="14364789"/>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a:extLst>
            <a:ext uri="{FF2B5EF4-FFF2-40B4-BE49-F238E27FC236}">
              <a16:creationId xmlns="" xmlns:a16="http://schemas.microsoft.com/office/drawing/2014/main" id="{FFDFA22B-AA5F-431E-9FB7-1DCE59873E19}"/>
            </a:ext>
          </a:extLst>
        </xdr:cNvPr>
        <xdr:cNvSpPr txBox="1"/>
      </xdr:nvSpPr>
      <xdr:spPr>
        <a:xfrm>
          <a:off x="10401481" y="14227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 xmlns:a16="http://schemas.microsoft.com/office/drawing/2014/main" id="{5435A65E-A5F7-43CE-962E-2C213A367997}"/>
            </a:ext>
          </a:extLst>
        </xdr:cNvPr>
        <xdr:cNvCxnSpPr/>
      </xdr:nvCxnSpPr>
      <xdr:spPr>
        <a:xfrm>
          <a:off x="10797540" y="14044567"/>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 xmlns:a16="http://schemas.microsoft.com/office/drawing/2014/main" id="{C2C2EB75-E998-46A4-B708-437C4820F603}"/>
            </a:ext>
          </a:extLst>
        </xdr:cNvPr>
        <xdr:cNvSpPr txBox="1"/>
      </xdr:nvSpPr>
      <xdr:spPr>
        <a:xfrm>
          <a:off x="10442741" y="139099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 xmlns:a16="http://schemas.microsoft.com/office/drawing/2014/main" id="{8CF0FDBB-6F33-4470-BE46-A6C8B47A5ED9}"/>
            </a:ext>
          </a:extLst>
        </xdr:cNvPr>
        <xdr:cNvCxnSpPr/>
      </xdr:nvCxnSpPr>
      <xdr:spPr>
        <a:xfrm>
          <a:off x="10797540" y="13734506"/>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 xmlns:a16="http://schemas.microsoft.com/office/drawing/2014/main" id="{7AF23845-AC55-4CE7-A39E-4562FA561EDC}"/>
            </a:ext>
          </a:extLst>
        </xdr:cNvPr>
        <xdr:cNvSpPr txBox="1"/>
      </xdr:nvSpPr>
      <xdr:spPr>
        <a:xfrm>
          <a:off x="10442741" y="135999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 xmlns:a16="http://schemas.microsoft.com/office/drawing/2014/main" id="{2DB922B9-3E27-4F00-827B-E342E5FEE235}"/>
            </a:ext>
          </a:extLst>
        </xdr:cNvPr>
        <xdr:cNvCxnSpPr/>
      </xdr:nvCxnSpPr>
      <xdr:spPr>
        <a:xfrm>
          <a:off x="10797540" y="13418094"/>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 xmlns:a16="http://schemas.microsoft.com/office/drawing/2014/main" id="{5D1CA912-C702-4D17-A95D-FFAF6DC4523B}"/>
            </a:ext>
          </a:extLst>
        </xdr:cNvPr>
        <xdr:cNvSpPr txBox="1"/>
      </xdr:nvSpPr>
      <xdr:spPr>
        <a:xfrm>
          <a:off x="1044274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 xmlns:a16="http://schemas.microsoft.com/office/drawing/2014/main" id="{EC41AA5C-C407-479A-A345-8BD6F6704C28}"/>
            </a:ext>
          </a:extLst>
        </xdr:cNvPr>
        <xdr:cNvCxnSpPr/>
      </xdr:nvCxnSpPr>
      <xdr:spPr>
        <a:xfrm>
          <a:off x="10797540" y="13108033"/>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 xmlns:a16="http://schemas.microsoft.com/office/drawing/2014/main" id="{CE330BE4-9FDE-45A3-B365-7C9ABB6D4F51}"/>
            </a:ext>
          </a:extLst>
        </xdr:cNvPr>
        <xdr:cNvSpPr txBox="1"/>
      </xdr:nvSpPr>
      <xdr:spPr>
        <a:xfrm>
          <a:off x="10442741" y="129670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 xmlns:a16="http://schemas.microsoft.com/office/drawing/2014/main" id="{A693C861-C68D-42D6-BAC3-CD794CCF8A59}"/>
            </a:ext>
          </a:extLst>
        </xdr:cNvPr>
        <xdr:cNvCxnSpPr/>
      </xdr:nvCxnSpPr>
      <xdr:spPr>
        <a:xfrm>
          <a:off x="10797540" y="12791621"/>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a:extLst>
            <a:ext uri="{FF2B5EF4-FFF2-40B4-BE49-F238E27FC236}">
              <a16:creationId xmlns="" xmlns:a16="http://schemas.microsoft.com/office/drawing/2014/main" id="{C5C56852-D805-4EBD-A9EE-42739CCB3D65}"/>
            </a:ext>
          </a:extLst>
        </xdr:cNvPr>
        <xdr:cNvSpPr txBox="1"/>
      </xdr:nvSpPr>
      <xdr:spPr>
        <a:xfrm>
          <a:off x="10508131" y="126570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 xmlns:a16="http://schemas.microsoft.com/office/drawing/2014/main" id="{2B72903F-60AE-4181-9B37-00EBE41AB40C}"/>
            </a:ext>
          </a:extLst>
        </xdr:cNvPr>
        <xdr:cNvCxnSpPr/>
      </xdr:nvCxnSpPr>
      <xdr:spPr>
        <a:xfrm>
          <a:off x="10797540" y="124802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 xmlns:a16="http://schemas.microsoft.com/office/drawing/2014/main" id="{1F89538C-5C62-4E6F-9B3B-1FC8D11B856D}"/>
            </a:ext>
          </a:extLst>
        </xdr:cNvPr>
        <xdr:cNvSpPr/>
      </xdr:nvSpPr>
      <xdr:spPr>
        <a:xfrm>
          <a:off x="10797540" y="12480290"/>
          <a:ext cx="40894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38" name="直線コネクタ 437">
          <a:extLst>
            <a:ext uri="{FF2B5EF4-FFF2-40B4-BE49-F238E27FC236}">
              <a16:creationId xmlns="" xmlns:a16="http://schemas.microsoft.com/office/drawing/2014/main" id="{8FB693FB-7D6B-46D3-833B-B03DC84C5828}"/>
            </a:ext>
          </a:extLst>
        </xdr:cNvPr>
        <xdr:cNvCxnSpPr/>
      </xdr:nvCxnSpPr>
      <xdr:spPr>
        <a:xfrm flipV="1">
          <a:off x="14157324" y="12926423"/>
          <a:ext cx="0" cy="143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9" name="【消防施設】&#10;有形固定資産減価償却率最小値テキスト">
          <a:extLst>
            <a:ext uri="{FF2B5EF4-FFF2-40B4-BE49-F238E27FC236}">
              <a16:creationId xmlns="" xmlns:a16="http://schemas.microsoft.com/office/drawing/2014/main" id="{BE930BCB-D3B3-47B8-86BA-B92579FC458D}"/>
            </a:ext>
          </a:extLst>
        </xdr:cNvPr>
        <xdr:cNvSpPr txBox="1"/>
      </xdr:nvSpPr>
      <xdr:spPr>
        <a:xfrm>
          <a:off x="1419606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0" name="直線コネクタ 439">
          <a:extLst>
            <a:ext uri="{FF2B5EF4-FFF2-40B4-BE49-F238E27FC236}">
              <a16:creationId xmlns="" xmlns:a16="http://schemas.microsoft.com/office/drawing/2014/main" id="{B4BCAB35-6224-47A5-B4B6-2A95EEB73658}"/>
            </a:ext>
          </a:extLst>
        </xdr:cNvPr>
        <xdr:cNvCxnSpPr/>
      </xdr:nvCxnSpPr>
      <xdr:spPr>
        <a:xfrm>
          <a:off x="14071600" y="14364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41" name="【消防施設】&#10;有形固定資産減価償却率最大値テキスト">
          <a:extLst>
            <a:ext uri="{FF2B5EF4-FFF2-40B4-BE49-F238E27FC236}">
              <a16:creationId xmlns="" xmlns:a16="http://schemas.microsoft.com/office/drawing/2014/main" id="{A77261DA-FEA1-4DA0-A27C-07A640D36E9D}"/>
            </a:ext>
          </a:extLst>
        </xdr:cNvPr>
        <xdr:cNvSpPr txBox="1"/>
      </xdr:nvSpPr>
      <xdr:spPr>
        <a:xfrm>
          <a:off x="14196060" y="12714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42" name="直線コネクタ 441">
          <a:extLst>
            <a:ext uri="{FF2B5EF4-FFF2-40B4-BE49-F238E27FC236}">
              <a16:creationId xmlns="" xmlns:a16="http://schemas.microsoft.com/office/drawing/2014/main" id="{20C3736B-7BE1-4CDE-8DE7-8939E34393C8}"/>
            </a:ext>
          </a:extLst>
        </xdr:cNvPr>
        <xdr:cNvCxnSpPr/>
      </xdr:nvCxnSpPr>
      <xdr:spPr>
        <a:xfrm>
          <a:off x="14071600" y="12926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43" name="【消防施設】&#10;有形固定資産減価償却率平均値テキスト">
          <a:extLst>
            <a:ext uri="{FF2B5EF4-FFF2-40B4-BE49-F238E27FC236}">
              <a16:creationId xmlns="" xmlns:a16="http://schemas.microsoft.com/office/drawing/2014/main" id="{2FB8C1C9-971B-432B-9114-9470A9371146}"/>
            </a:ext>
          </a:extLst>
        </xdr:cNvPr>
        <xdr:cNvSpPr txBox="1"/>
      </xdr:nvSpPr>
      <xdr:spPr>
        <a:xfrm>
          <a:off x="14196060" y="13638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44" name="フローチャート: 判断 443">
          <a:extLst>
            <a:ext uri="{FF2B5EF4-FFF2-40B4-BE49-F238E27FC236}">
              <a16:creationId xmlns="" xmlns:a16="http://schemas.microsoft.com/office/drawing/2014/main" id="{44C3883A-3562-4A41-9586-272156FAE74A}"/>
            </a:ext>
          </a:extLst>
        </xdr:cNvPr>
        <xdr:cNvSpPr/>
      </xdr:nvSpPr>
      <xdr:spPr>
        <a:xfrm>
          <a:off x="14109700" y="13656492"/>
          <a:ext cx="914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45" name="フローチャート: 判断 444">
          <a:extLst>
            <a:ext uri="{FF2B5EF4-FFF2-40B4-BE49-F238E27FC236}">
              <a16:creationId xmlns="" xmlns:a16="http://schemas.microsoft.com/office/drawing/2014/main" id="{2CAA0879-5E2D-4F36-8BEB-3FC02EF2D18C}"/>
            </a:ext>
          </a:extLst>
        </xdr:cNvPr>
        <xdr:cNvSpPr/>
      </xdr:nvSpPr>
      <xdr:spPr>
        <a:xfrm>
          <a:off x="13373100" y="13686790"/>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46" name="フローチャート: 判断 445">
          <a:extLst>
            <a:ext uri="{FF2B5EF4-FFF2-40B4-BE49-F238E27FC236}">
              <a16:creationId xmlns="" xmlns:a16="http://schemas.microsoft.com/office/drawing/2014/main" id="{59AD4642-3BB1-4496-B4AF-587CFF524D6E}"/>
            </a:ext>
          </a:extLst>
        </xdr:cNvPr>
        <xdr:cNvSpPr/>
      </xdr:nvSpPr>
      <xdr:spPr>
        <a:xfrm>
          <a:off x="12613640" y="13676629"/>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47" name="フローチャート: 判断 446">
          <a:extLst>
            <a:ext uri="{FF2B5EF4-FFF2-40B4-BE49-F238E27FC236}">
              <a16:creationId xmlns="" xmlns:a16="http://schemas.microsoft.com/office/drawing/2014/main" id="{BC9E18F1-9C59-43B7-B20D-4C18674416EB}"/>
            </a:ext>
          </a:extLst>
        </xdr:cNvPr>
        <xdr:cNvSpPr/>
      </xdr:nvSpPr>
      <xdr:spPr>
        <a:xfrm>
          <a:off x="11846560" y="13649598"/>
          <a:ext cx="787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48" name="フローチャート: 判断 447">
          <a:extLst>
            <a:ext uri="{FF2B5EF4-FFF2-40B4-BE49-F238E27FC236}">
              <a16:creationId xmlns="" xmlns:a16="http://schemas.microsoft.com/office/drawing/2014/main" id="{4F966BD3-004B-4E00-8D8B-52F02EA08D55}"/>
            </a:ext>
          </a:extLst>
        </xdr:cNvPr>
        <xdr:cNvSpPr/>
      </xdr:nvSpPr>
      <xdr:spPr>
        <a:xfrm>
          <a:off x="11061700" y="13683525"/>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a:extLst>
            <a:ext uri="{FF2B5EF4-FFF2-40B4-BE49-F238E27FC236}">
              <a16:creationId xmlns="" xmlns:a16="http://schemas.microsoft.com/office/drawing/2014/main" id="{34EC1BD5-C334-49F3-843C-82951F4CC959}"/>
            </a:ext>
          </a:extLst>
        </xdr:cNvPr>
        <xdr:cNvSpPr txBox="1"/>
      </xdr:nvSpPr>
      <xdr:spPr>
        <a:xfrm>
          <a:off x="13992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a:extLst>
            <a:ext uri="{FF2B5EF4-FFF2-40B4-BE49-F238E27FC236}">
              <a16:creationId xmlns="" xmlns:a16="http://schemas.microsoft.com/office/drawing/2014/main" id="{4BF69EE8-DC77-4950-B513-5BF0EF48F528}"/>
            </a:ext>
          </a:extLst>
        </xdr:cNvPr>
        <xdr:cNvSpPr txBox="1"/>
      </xdr:nvSpPr>
      <xdr:spPr>
        <a:xfrm>
          <a:off x="132562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a:extLst>
            <a:ext uri="{FF2B5EF4-FFF2-40B4-BE49-F238E27FC236}">
              <a16:creationId xmlns="" xmlns:a16="http://schemas.microsoft.com/office/drawing/2014/main" id="{FCDF7CA2-354E-40B1-A155-009E2CD45D1C}"/>
            </a:ext>
          </a:extLst>
        </xdr:cNvPr>
        <xdr:cNvSpPr txBox="1"/>
      </xdr:nvSpPr>
      <xdr:spPr>
        <a:xfrm>
          <a:off x="1249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a:extLst>
            <a:ext uri="{FF2B5EF4-FFF2-40B4-BE49-F238E27FC236}">
              <a16:creationId xmlns="" xmlns:a16="http://schemas.microsoft.com/office/drawing/2014/main" id="{EB828A9C-BEFD-4310-B2E2-D3E621DDCABD}"/>
            </a:ext>
          </a:extLst>
        </xdr:cNvPr>
        <xdr:cNvSpPr txBox="1"/>
      </xdr:nvSpPr>
      <xdr:spPr>
        <a:xfrm>
          <a:off x="117246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a:extLst>
            <a:ext uri="{FF2B5EF4-FFF2-40B4-BE49-F238E27FC236}">
              <a16:creationId xmlns="" xmlns:a16="http://schemas.microsoft.com/office/drawing/2014/main" id="{0DE935ED-2B26-4E57-8E81-14F893586ED2}"/>
            </a:ext>
          </a:extLst>
        </xdr:cNvPr>
        <xdr:cNvSpPr txBox="1"/>
      </xdr:nvSpPr>
      <xdr:spPr>
        <a:xfrm>
          <a:off x="10944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454" name="楕円 453">
          <a:extLst>
            <a:ext uri="{FF2B5EF4-FFF2-40B4-BE49-F238E27FC236}">
              <a16:creationId xmlns="" xmlns:a16="http://schemas.microsoft.com/office/drawing/2014/main" id="{28A79484-20D3-4280-B314-EAD1B8BB7103}"/>
            </a:ext>
          </a:extLst>
        </xdr:cNvPr>
        <xdr:cNvSpPr/>
      </xdr:nvSpPr>
      <xdr:spPr>
        <a:xfrm>
          <a:off x="14109700" y="13232129"/>
          <a:ext cx="914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455" name="【消防施設】&#10;有形固定資産減価償却率該当値テキスト">
          <a:extLst>
            <a:ext uri="{FF2B5EF4-FFF2-40B4-BE49-F238E27FC236}">
              <a16:creationId xmlns="" xmlns:a16="http://schemas.microsoft.com/office/drawing/2014/main" id="{FB0762DC-9E46-4346-B044-A77EE9E29915}"/>
            </a:ext>
          </a:extLst>
        </xdr:cNvPr>
        <xdr:cNvSpPr txBox="1"/>
      </xdr:nvSpPr>
      <xdr:spPr>
        <a:xfrm>
          <a:off x="14196060" y="1308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456" name="楕円 455">
          <a:extLst>
            <a:ext uri="{FF2B5EF4-FFF2-40B4-BE49-F238E27FC236}">
              <a16:creationId xmlns="" xmlns:a16="http://schemas.microsoft.com/office/drawing/2014/main" id="{1C9C7AD0-1D3B-452C-A3FD-01BDBDF85A91}"/>
            </a:ext>
          </a:extLst>
        </xdr:cNvPr>
        <xdr:cNvSpPr/>
      </xdr:nvSpPr>
      <xdr:spPr>
        <a:xfrm>
          <a:off x="13373100" y="13547091"/>
          <a:ext cx="1041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82</xdr:row>
      <xdr:rowOff>60961</xdr:rowOff>
    </xdr:to>
    <xdr:cxnSp macro="">
      <xdr:nvCxnSpPr>
        <xdr:cNvPr id="457" name="直線コネクタ 456">
          <a:extLst>
            <a:ext uri="{FF2B5EF4-FFF2-40B4-BE49-F238E27FC236}">
              <a16:creationId xmlns="" xmlns:a16="http://schemas.microsoft.com/office/drawing/2014/main" id="{66ED07E8-8E9D-42F2-8ACD-7717F6765227}"/>
            </a:ext>
          </a:extLst>
        </xdr:cNvPr>
        <xdr:cNvCxnSpPr/>
      </xdr:nvCxnSpPr>
      <xdr:spPr>
        <a:xfrm flipV="1">
          <a:off x="13421360" y="13281659"/>
          <a:ext cx="736600" cy="32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58" name="楕円 457">
          <a:extLst>
            <a:ext uri="{FF2B5EF4-FFF2-40B4-BE49-F238E27FC236}">
              <a16:creationId xmlns="" xmlns:a16="http://schemas.microsoft.com/office/drawing/2014/main" id="{92BC9DBF-952D-4571-96A0-4C9DEC47F614}"/>
            </a:ext>
          </a:extLst>
        </xdr:cNvPr>
        <xdr:cNvSpPr/>
      </xdr:nvSpPr>
      <xdr:spPr>
        <a:xfrm>
          <a:off x="12613640" y="13516791"/>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60961</xdr:rowOff>
    </xdr:to>
    <xdr:cxnSp macro="">
      <xdr:nvCxnSpPr>
        <xdr:cNvPr id="459" name="直線コネクタ 458">
          <a:extLst>
            <a:ext uri="{FF2B5EF4-FFF2-40B4-BE49-F238E27FC236}">
              <a16:creationId xmlns="" xmlns:a16="http://schemas.microsoft.com/office/drawing/2014/main" id="{5933BA5F-5213-446F-9A1C-0C0F333D3578}"/>
            </a:ext>
          </a:extLst>
        </xdr:cNvPr>
        <xdr:cNvCxnSpPr/>
      </xdr:nvCxnSpPr>
      <xdr:spPr>
        <a:xfrm>
          <a:off x="12661900" y="13562511"/>
          <a:ext cx="75946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460" name="楕円 459">
          <a:extLst>
            <a:ext uri="{FF2B5EF4-FFF2-40B4-BE49-F238E27FC236}">
              <a16:creationId xmlns="" xmlns:a16="http://schemas.microsoft.com/office/drawing/2014/main" id="{C2ABAB04-93E8-437A-B289-8BF17B0CA58F}"/>
            </a:ext>
          </a:extLst>
        </xdr:cNvPr>
        <xdr:cNvSpPr/>
      </xdr:nvSpPr>
      <xdr:spPr>
        <a:xfrm>
          <a:off x="11846560" y="134772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21771</xdr:rowOff>
    </xdr:to>
    <xdr:cxnSp macro="">
      <xdr:nvCxnSpPr>
        <xdr:cNvPr id="461" name="直線コネクタ 460">
          <a:extLst>
            <a:ext uri="{FF2B5EF4-FFF2-40B4-BE49-F238E27FC236}">
              <a16:creationId xmlns="" xmlns:a16="http://schemas.microsoft.com/office/drawing/2014/main" id="{9CFE60DF-564B-4187-B8DE-46C44A33A0F9}"/>
            </a:ext>
          </a:extLst>
        </xdr:cNvPr>
        <xdr:cNvCxnSpPr/>
      </xdr:nvCxnSpPr>
      <xdr:spPr>
        <a:xfrm>
          <a:off x="11889740" y="13525500"/>
          <a:ext cx="7721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462" name="楕円 461">
          <a:extLst>
            <a:ext uri="{FF2B5EF4-FFF2-40B4-BE49-F238E27FC236}">
              <a16:creationId xmlns="" xmlns:a16="http://schemas.microsoft.com/office/drawing/2014/main" id="{8C2D8D06-07C7-4293-999E-199ACBDFA350}"/>
            </a:ext>
          </a:extLst>
        </xdr:cNvPr>
        <xdr:cNvSpPr/>
      </xdr:nvSpPr>
      <xdr:spPr>
        <a:xfrm>
          <a:off x="11061700" y="13462362"/>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142602</xdr:rowOff>
    </xdr:from>
    <xdr:to>
      <xdr:col>71</xdr:col>
      <xdr:colOff>177800</xdr:colOff>
      <xdr:row>81</xdr:row>
      <xdr:rowOff>152400</xdr:rowOff>
    </xdr:to>
    <xdr:cxnSp macro="">
      <xdr:nvCxnSpPr>
        <xdr:cNvPr id="463" name="直線コネクタ 462">
          <a:extLst>
            <a:ext uri="{FF2B5EF4-FFF2-40B4-BE49-F238E27FC236}">
              <a16:creationId xmlns="" xmlns:a16="http://schemas.microsoft.com/office/drawing/2014/main" id="{3C350E15-7D9C-48CB-9400-A8E1A5AB1B6B}"/>
            </a:ext>
          </a:extLst>
        </xdr:cNvPr>
        <xdr:cNvCxnSpPr/>
      </xdr:nvCxnSpPr>
      <xdr:spPr>
        <a:xfrm>
          <a:off x="11109960" y="13516972"/>
          <a:ext cx="77978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464" name="n_1aveValue【消防施設】&#10;有形固定資産減価償却率">
          <a:extLst>
            <a:ext uri="{FF2B5EF4-FFF2-40B4-BE49-F238E27FC236}">
              <a16:creationId xmlns="" xmlns:a16="http://schemas.microsoft.com/office/drawing/2014/main" id="{0F9C0350-A1EF-4AAD-BE9F-826662D265E4}"/>
            </a:ext>
          </a:extLst>
        </xdr:cNvPr>
        <xdr:cNvSpPr txBox="1"/>
      </xdr:nvSpPr>
      <xdr:spPr>
        <a:xfrm>
          <a:off x="13236584" y="1377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465" name="n_2aveValue【消防施設】&#10;有形固定資産減価償却率">
          <a:extLst>
            <a:ext uri="{FF2B5EF4-FFF2-40B4-BE49-F238E27FC236}">
              <a16:creationId xmlns="" xmlns:a16="http://schemas.microsoft.com/office/drawing/2014/main" id="{4C5A3CC4-EB9A-499B-9AD2-5B449B622D07}"/>
            </a:ext>
          </a:extLst>
        </xdr:cNvPr>
        <xdr:cNvSpPr txBox="1"/>
      </xdr:nvSpPr>
      <xdr:spPr>
        <a:xfrm>
          <a:off x="12487284" y="1376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466" name="n_3aveValue【消防施設】&#10;有形固定資産減価償却率">
          <a:extLst>
            <a:ext uri="{FF2B5EF4-FFF2-40B4-BE49-F238E27FC236}">
              <a16:creationId xmlns="" xmlns:a16="http://schemas.microsoft.com/office/drawing/2014/main" id="{0A4825C8-B6B1-4A3B-9180-D6D474259CE4}"/>
            </a:ext>
          </a:extLst>
        </xdr:cNvPr>
        <xdr:cNvSpPr txBox="1"/>
      </xdr:nvSpPr>
      <xdr:spPr>
        <a:xfrm>
          <a:off x="11720204" y="1373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467" name="n_4aveValue【消防施設】&#10;有形固定資産減価償却率">
          <a:extLst>
            <a:ext uri="{FF2B5EF4-FFF2-40B4-BE49-F238E27FC236}">
              <a16:creationId xmlns="" xmlns:a16="http://schemas.microsoft.com/office/drawing/2014/main" id="{679AC873-384E-4754-AF7A-FD5E59CC7B6D}"/>
            </a:ext>
          </a:extLst>
        </xdr:cNvPr>
        <xdr:cNvSpPr txBox="1"/>
      </xdr:nvSpPr>
      <xdr:spPr>
        <a:xfrm>
          <a:off x="10935344" y="1376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468" name="n_1mainValue【消防施設】&#10;有形固定資産減価償却率">
          <a:extLst>
            <a:ext uri="{FF2B5EF4-FFF2-40B4-BE49-F238E27FC236}">
              <a16:creationId xmlns="" xmlns:a16="http://schemas.microsoft.com/office/drawing/2014/main" id="{25E83077-65FB-47B6-9421-53ADAD26CED9}"/>
            </a:ext>
          </a:extLst>
        </xdr:cNvPr>
        <xdr:cNvSpPr txBox="1"/>
      </xdr:nvSpPr>
      <xdr:spPr>
        <a:xfrm>
          <a:off x="1323658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69" name="n_2mainValue【消防施設】&#10;有形固定資産減価償却率">
          <a:extLst>
            <a:ext uri="{FF2B5EF4-FFF2-40B4-BE49-F238E27FC236}">
              <a16:creationId xmlns="" xmlns:a16="http://schemas.microsoft.com/office/drawing/2014/main" id="{4D6AF076-E5BF-46FC-BCEA-1EC7182907D8}"/>
            </a:ext>
          </a:extLst>
        </xdr:cNvPr>
        <xdr:cNvSpPr txBox="1"/>
      </xdr:nvSpPr>
      <xdr:spPr>
        <a:xfrm>
          <a:off x="12487284" y="1329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470" name="n_3mainValue【消防施設】&#10;有形固定資産減価償却率">
          <a:extLst>
            <a:ext uri="{FF2B5EF4-FFF2-40B4-BE49-F238E27FC236}">
              <a16:creationId xmlns="" xmlns:a16="http://schemas.microsoft.com/office/drawing/2014/main" id="{0305F78C-DF58-4A8D-B846-CF811482C080}"/>
            </a:ext>
          </a:extLst>
        </xdr:cNvPr>
        <xdr:cNvSpPr txBox="1"/>
      </xdr:nvSpPr>
      <xdr:spPr>
        <a:xfrm>
          <a:off x="1172020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471" name="n_4mainValue【消防施設】&#10;有形固定資産減価償却率">
          <a:extLst>
            <a:ext uri="{FF2B5EF4-FFF2-40B4-BE49-F238E27FC236}">
              <a16:creationId xmlns="" xmlns:a16="http://schemas.microsoft.com/office/drawing/2014/main" id="{5928CF69-9C45-4F5C-AEFD-EC58C28F1083}"/>
            </a:ext>
          </a:extLst>
        </xdr:cNvPr>
        <xdr:cNvSpPr txBox="1"/>
      </xdr:nvSpPr>
      <xdr:spPr>
        <a:xfrm>
          <a:off x="10935344" y="132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 xmlns:a16="http://schemas.microsoft.com/office/drawing/2014/main" id="{832E5FB8-3122-4498-A1DB-2A0B0897DCBF}"/>
            </a:ext>
          </a:extLst>
        </xdr:cNvPr>
        <xdr:cNvSpPr/>
      </xdr:nvSpPr>
      <xdr:spPr>
        <a:xfrm>
          <a:off x="15849600" y="11379200"/>
          <a:ext cx="41148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 xmlns:a16="http://schemas.microsoft.com/office/drawing/2014/main" id="{BF683DD1-36C0-4A6F-A0A5-F91940171C4F}"/>
            </a:ext>
          </a:extLst>
        </xdr:cNvPr>
        <xdr:cNvSpPr/>
      </xdr:nvSpPr>
      <xdr:spPr>
        <a:xfrm>
          <a:off x="1597406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 xmlns:a16="http://schemas.microsoft.com/office/drawing/2014/main" id="{3C2BAC56-5762-44A2-A951-0CAAC7308FDF}"/>
            </a:ext>
          </a:extLst>
        </xdr:cNvPr>
        <xdr:cNvSpPr/>
      </xdr:nvSpPr>
      <xdr:spPr>
        <a:xfrm>
          <a:off x="1597406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 xmlns:a16="http://schemas.microsoft.com/office/drawing/2014/main" id="{B8139213-D32A-4591-91FC-8B28DE9DC209}"/>
            </a:ext>
          </a:extLst>
        </xdr:cNvPr>
        <xdr:cNvSpPr/>
      </xdr:nvSpPr>
      <xdr:spPr>
        <a:xfrm>
          <a:off x="168402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 xmlns:a16="http://schemas.microsoft.com/office/drawing/2014/main" id="{F7B75B7E-CC7B-40AC-B7F8-04C488BB1CEF}"/>
            </a:ext>
          </a:extLst>
        </xdr:cNvPr>
        <xdr:cNvSpPr/>
      </xdr:nvSpPr>
      <xdr:spPr>
        <a:xfrm>
          <a:off x="168402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 xmlns:a16="http://schemas.microsoft.com/office/drawing/2014/main" id="{C01CFCF7-F07F-4266-ACA5-FFC3E09E84E2}"/>
            </a:ext>
          </a:extLst>
        </xdr:cNvPr>
        <xdr:cNvSpPr/>
      </xdr:nvSpPr>
      <xdr:spPr>
        <a:xfrm>
          <a:off x="17830800" y="120116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 xmlns:a16="http://schemas.microsoft.com/office/drawing/2014/main" id="{D827BB08-845D-4DD8-889A-1A6C74ABB7E9}"/>
            </a:ext>
          </a:extLst>
        </xdr:cNvPr>
        <xdr:cNvSpPr/>
      </xdr:nvSpPr>
      <xdr:spPr>
        <a:xfrm>
          <a:off x="17830800" y="1220978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 xmlns:a16="http://schemas.microsoft.com/office/drawing/2014/main" id="{4E0FEE13-7162-4FC6-AB4D-605BF7EBFA45}"/>
            </a:ext>
          </a:extLst>
        </xdr:cNvPr>
        <xdr:cNvSpPr/>
      </xdr:nvSpPr>
      <xdr:spPr>
        <a:xfrm>
          <a:off x="15849600" y="12480290"/>
          <a:ext cx="4114800" cy="22009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 xmlns:a16="http://schemas.microsoft.com/office/drawing/2014/main" id="{AEC52DB0-A8C5-42C6-975D-7DAEA2AE4BF7}"/>
            </a:ext>
          </a:extLst>
        </xdr:cNvPr>
        <xdr:cNvSpPr txBox="1"/>
      </xdr:nvSpPr>
      <xdr:spPr>
        <a:xfrm>
          <a:off x="158369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 xmlns:a16="http://schemas.microsoft.com/office/drawing/2014/main" id="{A2C52735-72E8-4031-B599-708BCDEB0235}"/>
            </a:ext>
          </a:extLst>
        </xdr:cNvPr>
        <xdr:cNvCxnSpPr/>
      </xdr:nvCxnSpPr>
      <xdr:spPr>
        <a:xfrm>
          <a:off x="15849600" y="146812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2" name="直線コネクタ 481">
          <a:extLst>
            <a:ext uri="{FF2B5EF4-FFF2-40B4-BE49-F238E27FC236}">
              <a16:creationId xmlns="" xmlns:a16="http://schemas.microsoft.com/office/drawing/2014/main" id="{4EBE94BF-1648-46D6-B15B-183E90CDD376}"/>
            </a:ext>
          </a:extLst>
        </xdr:cNvPr>
        <xdr:cNvCxnSpPr/>
      </xdr:nvCxnSpPr>
      <xdr:spPr>
        <a:xfrm>
          <a:off x="15849600" y="14364789"/>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3" name="テキスト ボックス 482">
          <a:extLst>
            <a:ext uri="{FF2B5EF4-FFF2-40B4-BE49-F238E27FC236}">
              <a16:creationId xmlns="" xmlns:a16="http://schemas.microsoft.com/office/drawing/2014/main" id="{8E41AD44-5DC0-4248-9224-13CBF0112F7E}"/>
            </a:ext>
          </a:extLst>
        </xdr:cNvPr>
        <xdr:cNvSpPr txBox="1"/>
      </xdr:nvSpPr>
      <xdr:spPr>
        <a:xfrm>
          <a:off x="15459891" y="14227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4" name="直線コネクタ 483">
          <a:extLst>
            <a:ext uri="{FF2B5EF4-FFF2-40B4-BE49-F238E27FC236}">
              <a16:creationId xmlns="" xmlns:a16="http://schemas.microsoft.com/office/drawing/2014/main" id="{EB4E1DDF-0AD9-4E35-8264-01DAF6FC0DCB}"/>
            </a:ext>
          </a:extLst>
        </xdr:cNvPr>
        <xdr:cNvCxnSpPr/>
      </xdr:nvCxnSpPr>
      <xdr:spPr>
        <a:xfrm>
          <a:off x="15849600" y="14044567"/>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5" name="テキスト ボックス 484">
          <a:extLst>
            <a:ext uri="{FF2B5EF4-FFF2-40B4-BE49-F238E27FC236}">
              <a16:creationId xmlns="" xmlns:a16="http://schemas.microsoft.com/office/drawing/2014/main" id="{37D3086B-66DC-499D-8210-B4E26084E26A}"/>
            </a:ext>
          </a:extLst>
        </xdr:cNvPr>
        <xdr:cNvSpPr txBox="1"/>
      </xdr:nvSpPr>
      <xdr:spPr>
        <a:xfrm>
          <a:off x="15459891" y="139099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6" name="直線コネクタ 485">
          <a:extLst>
            <a:ext uri="{FF2B5EF4-FFF2-40B4-BE49-F238E27FC236}">
              <a16:creationId xmlns="" xmlns:a16="http://schemas.microsoft.com/office/drawing/2014/main" id="{CECF1C65-9087-46A5-82DE-7C1368BEECE1}"/>
            </a:ext>
          </a:extLst>
        </xdr:cNvPr>
        <xdr:cNvCxnSpPr/>
      </xdr:nvCxnSpPr>
      <xdr:spPr>
        <a:xfrm>
          <a:off x="15849600" y="13734506"/>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7" name="テキスト ボックス 486">
          <a:extLst>
            <a:ext uri="{FF2B5EF4-FFF2-40B4-BE49-F238E27FC236}">
              <a16:creationId xmlns="" xmlns:a16="http://schemas.microsoft.com/office/drawing/2014/main" id="{6DFB319F-55F3-4A87-AC4C-D04FB1F1C6CF}"/>
            </a:ext>
          </a:extLst>
        </xdr:cNvPr>
        <xdr:cNvSpPr txBox="1"/>
      </xdr:nvSpPr>
      <xdr:spPr>
        <a:xfrm>
          <a:off x="15459891" y="135999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8" name="直線コネクタ 487">
          <a:extLst>
            <a:ext uri="{FF2B5EF4-FFF2-40B4-BE49-F238E27FC236}">
              <a16:creationId xmlns="" xmlns:a16="http://schemas.microsoft.com/office/drawing/2014/main" id="{7A71705A-88FE-4EE9-BE2C-A344CE162484}"/>
            </a:ext>
          </a:extLst>
        </xdr:cNvPr>
        <xdr:cNvCxnSpPr/>
      </xdr:nvCxnSpPr>
      <xdr:spPr>
        <a:xfrm>
          <a:off x="15849600" y="13418094"/>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9" name="テキスト ボックス 488">
          <a:extLst>
            <a:ext uri="{FF2B5EF4-FFF2-40B4-BE49-F238E27FC236}">
              <a16:creationId xmlns="" xmlns:a16="http://schemas.microsoft.com/office/drawing/2014/main" id="{453FA9A5-673D-4A07-8AD4-C16059B727C4}"/>
            </a:ext>
          </a:extLst>
        </xdr:cNvPr>
        <xdr:cNvSpPr txBox="1"/>
      </xdr:nvSpPr>
      <xdr:spPr>
        <a:xfrm>
          <a:off x="1545989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0" name="直線コネクタ 489">
          <a:extLst>
            <a:ext uri="{FF2B5EF4-FFF2-40B4-BE49-F238E27FC236}">
              <a16:creationId xmlns="" xmlns:a16="http://schemas.microsoft.com/office/drawing/2014/main" id="{501E41A2-97DA-4A2B-A6DF-B2CA2937F375}"/>
            </a:ext>
          </a:extLst>
        </xdr:cNvPr>
        <xdr:cNvCxnSpPr/>
      </xdr:nvCxnSpPr>
      <xdr:spPr>
        <a:xfrm>
          <a:off x="15849600" y="13108033"/>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1" name="テキスト ボックス 490">
          <a:extLst>
            <a:ext uri="{FF2B5EF4-FFF2-40B4-BE49-F238E27FC236}">
              <a16:creationId xmlns="" xmlns:a16="http://schemas.microsoft.com/office/drawing/2014/main" id="{F95DAA16-9FF2-470C-B303-2458698AFC8B}"/>
            </a:ext>
          </a:extLst>
        </xdr:cNvPr>
        <xdr:cNvSpPr txBox="1"/>
      </xdr:nvSpPr>
      <xdr:spPr>
        <a:xfrm>
          <a:off x="15459891" y="129670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2" name="直線コネクタ 491">
          <a:extLst>
            <a:ext uri="{FF2B5EF4-FFF2-40B4-BE49-F238E27FC236}">
              <a16:creationId xmlns="" xmlns:a16="http://schemas.microsoft.com/office/drawing/2014/main" id="{BA4E7EB4-05E5-439E-928D-E9CB8D35DABC}"/>
            </a:ext>
          </a:extLst>
        </xdr:cNvPr>
        <xdr:cNvCxnSpPr/>
      </xdr:nvCxnSpPr>
      <xdr:spPr>
        <a:xfrm>
          <a:off x="15849600" y="12791621"/>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3" name="テキスト ボックス 492">
          <a:extLst>
            <a:ext uri="{FF2B5EF4-FFF2-40B4-BE49-F238E27FC236}">
              <a16:creationId xmlns="" xmlns:a16="http://schemas.microsoft.com/office/drawing/2014/main" id="{43C8696A-2DBB-4C39-9789-3147176DDBA2}"/>
            </a:ext>
          </a:extLst>
        </xdr:cNvPr>
        <xdr:cNvSpPr txBox="1"/>
      </xdr:nvSpPr>
      <xdr:spPr>
        <a:xfrm>
          <a:off x="15459891" y="126570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a:extLst>
            <a:ext uri="{FF2B5EF4-FFF2-40B4-BE49-F238E27FC236}">
              <a16:creationId xmlns="" xmlns:a16="http://schemas.microsoft.com/office/drawing/2014/main" id="{CD0322E6-A205-4F58-A34D-150106F90BD5}"/>
            </a:ext>
          </a:extLst>
        </xdr:cNvPr>
        <xdr:cNvCxnSpPr/>
      </xdr:nvCxnSpPr>
      <xdr:spPr>
        <a:xfrm>
          <a:off x="15849600" y="124802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5" name="テキスト ボックス 494">
          <a:extLst>
            <a:ext uri="{FF2B5EF4-FFF2-40B4-BE49-F238E27FC236}">
              <a16:creationId xmlns="" xmlns:a16="http://schemas.microsoft.com/office/drawing/2014/main" id="{BBDC151A-3B53-400B-BC47-E41E9153ED8D}"/>
            </a:ext>
          </a:extLst>
        </xdr:cNvPr>
        <xdr:cNvSpPr txBox="1"/>
      </xdr:nvSpPr>
      <xdr:spPr>
        <a:xfrm>
          <a:off x="15459891" y="12340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a:extLst>
            <a:ext uri="{FF2B5EF4-FFF2-40B4-BE49-F238E27FC236}">
              <a16:creationId xmlns="" xmlns:a16="http://schemas.microsoft.com/office/drawing/2014/main" id="{95749257-6FFD-4C7D-BFF1-7BDE643BC9B4}"/>
            </a:ext>
          </a:extLst>
        </xdr:cNvPr>
        <xdr:cNvSpPr/>
      </xdr:nvSpPr>
      <xdr:spPr>
        <a:xfrm>
          <a:off x="15849600" y="12480290"/>
          <a:ext cx="4114800" cy="22009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497" name="直線コネクタ 496">
          <a:extLst>
            <a:ext uri="{FF2B5EF4-FFF2-40B4-BE49-F238E27FC236}">
              <a16:creationId xmlns="" xmlns:a16="http://schemas.microsoft.com/office/drawing/2014/main" id="{25BB2C08-DB5A-44B7-B7BC-20CC1D4A0FCC}"/>
            </a:ext>
          </a:extLst>
        </xdr:cNvPr>
        <xdr:cNvCxnSpPr/>
      </xdr:nvCxnSpPr>
      <xdr:spPr>
        <a:xfrm flipV="1">
          <a:off x="19217004" y="12886328"/>
          <a:ext cx="0" cy="1469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498" name="【消防施設】&#10;一人当たり面積最小値テキスト">
          <a:extLst>
            <a:ext uri="{FF2B5EF4-FFF2-40B4-BE49-F238E27FC236}">
              <a16:creationId xmlns="" xmlns:a16="http://schemas.microsoft.com/office/drawing/2014/main" id="{192D8662-1A58-43E3-9852-4E5CA68E9281}"/>
            </a:ext>
          </a:extLst>
        </xdr:cNvPr>
        <xdr:cNvSpPr txBox="1"/>
      </xdr:nvSpPr>
      <xdr:spPr>
        <a:xfrm>
          <a:off x="19255740" y="143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99" name="直線コネクタ 498">
          <a:extLst>
            <a:ext uri="{FF2B5EF4-FFF2-40B4-BE49-F238E27FC236}">
              <a16:creationId xmlns="" xmlns:a16="http://schemas.microsoft.com/office/drawing/2014/main" id="{7371122A-1B52-43CA-868E-2E22D0DCEE1F}"/>
            </a:ext>
          </a:extLst>
        </xdr:cNvPr>
        <xdr:cNvCxnSpPr/>
      </xdr:nvCxnSpPr>
      <xdr:spPr>
        <a:xfrm>
          <a:off x="19149060" y="14356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00" name="【消防施設】&#10;一人当たり面積最大値テキスト">
          <a:extLst>
            <a:ext uri="{FF2B5EF4-FFF2-40B4-BE49-F238E27FC236}">
              <a16:creationId xmlns="" xmlns:a16="http://schemas.microsoft.com/office/drawing/2014/main" id="{AB025E02-4F55-487B-AA48-17CDD45357B5}"/>
            </a:ext>
          </a:extLst>
        </xdr:cNvPr>
        <xdr:cNvSpPr txBox="1"/>
      </xdr:nvSpPr>
      <xdr:spPr>
        <a:xfrm>
          <a:off x="19255740" y="126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01" name="直線コネクタ 500">
          <a:extLst>
            <a:ext uri="{FF2B5EF4-FFF2-40B4-BE49-F238E27FC236}">
              <a16:creationId xmlns="" xmlns:a16="http://schemas.microsoft.com/office/drawing/2014/main" id="{1BABD906-49FB-45DA-ACA6-2787F72E7AFD}"/>
            </a:ext>
          </a:extLst>
        </xdr:cNvPr>
        <xdr:cNvCxnSpPr/>
      </xdr:nvCxnSpPr>
      <xdr:spPr>
        <a:xfrm>
          <a:off x="19149060" y="12886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02" name="【消防施設】&#10;一人当たり面積平均値テキスト">
          <a:extLst>
            <a:ext uri="{FF2B5EF4-FFF2-40B4-BE49-F238E27FC236}">
              <a16:creationId xmlns="" xmlns:a16="http://schemas.microsoft.com/office/drawing/2014/main" id="{1B5FE31E-8EF4-4623-8766-EF597D3A14DF}"/>
            </a:ext>
          </a:extLst>
        </xdr:cNvPr>
        <xdr:cNvSpPr txBox="1"/>
      </xdr:nvSpPr>
      <xdr:spPr>
        <a:xfrm>
          <a:off x="19255740" y="14006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03" name="フローチャート: 判断 502">
          <a:extLst>
            <a:ext uri="{FF2B5EF4-FFF2-40B4-BE49-F238E27FC236}">
              <a16:creationId xmlns="" xmlns:a16="http://schemas.microsoft.com/office/drawing/2014/main" id="{6426E690-E83F-473E-80BB-B5F21D356108}"/>
            </a:ext>
          </a:extLst>
        </xdr:cNvPr>
        <xdr:cNvSpPr/>
      </xdr:nvSpPr>
      <xdr:spPr>
        <a:xfrm>
          <a:off x="19161760" y="14146530"/>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04" name="フローチャート: 判断 503">
          <a:extLst>
            <a:ext uri="{FF2B5EF4-FFF2-40B4-BE49-F238E27FC236}">
              <a16:creationId xmlns="" xmlns:a16="http://schemas.microsoft.com/office/drawing/2014/main" id="{D39012B7-08E7-4710-A92B-E36EB26905F2}"/>
            </a:ext>
          </a:extLst>
        </xdr:cNvPr>
        <xdr:cNvSpPr/>
      </xdr:nvSpPr>
      <xdr:spPr>
        <a:xfrm>
          <a:off x="18450560" y="1417192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05" name="フローチャート: 判断 504">
          <a:extLst>
            <a:ext uri="{FF2B5EF4-FFF2-40B4-BE49-F238E27FC236}">
              <a16:creationId xmlns="" xmlns:a16="http://schemas.microsoft.com/office/drawing/2014/main" id="{9FBC610A-4443-4F5D-AAE9-2694B35EA726}"/>
            </a:ext>
          </a:extLst>
        </xdr:cNvPr>
        <xdr:cNvSpPr/>
      </xdr:nvSpPr>
      <xdr:spPr>
        <a:xfrm>
          <a:off x="17665700" y="14163584"/>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06" name="フローチャート: 判断 505">
          <a:extLst>
            <a:ext uri="{FF2B5EF4-FFF2-40B4-BE49-F238E27FC236}">
              <a16:creationId xmlns="" xmlns:a16="http://schemas.microsoft.com/office/drawing/2014/main" id="{13B7C841-048A-45BD-95DD-3D541D1A3CAA}"/>
            </a:ext>
          </a:extLst>
        </xdr:cNvPr>
        <xdr:cNvSpPr/>
      </xdr:nvSpPr>
      <xdr:spPr>
        <a:xfrm>
          <a:off x="16906240" y="14173019"/>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07" name="フローチャート: 判断 506">
          <a:extLst>
            <a:ext uri="{FF2B5EF4-FFF2-40B4-BE49-F238E27FC236}">
              <a16:creationId xmlns="" xmlns:a16="http://schemas.microsoft.com/office/drawing/2014/main" id="{539E786D-A900-4019-87F7-2EAE79DE52C7}"/>
            </a:ext>
          </a:extLst>
        </xdr:cNvPr>
        <xdr:cNvSpPr/>
      </xdr:nvSpPr>
      <xdr:spPr>
        <a:xfrm>
          <a:off x="16139160" y="141835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8" name="テキスト ボックス 507">
          <a:extLst>
            <a:ext uri="{FF2B5EF4-FFF2-40B4-BE49-F238E27FC236}">
              <a16:creationId xmlns="" xmlns:a16="http://schemas.microsoft.com/office/drawing/2014/main" id="{3B46B012-330E-4213-ABC0-05162794D8E3}"/>
            </a:ext>
          </a:extLst>
        </xdr:cNvPr>
        <xdr:cNvSpPr txBox="1"/>
      </xdr:nvSpPr>
      <xdr:spPr>
        <a:xfrm>
          <a:off x="190525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9" name="テキスト ボックス 508">
          <a:extLst>
            <a:ext uri="{FF2B5EF4-FFF2-40B4-BE49-F238E27FC236}">
              <a16:creationId xmlns="" xmlns:a16="http://schemas.microsoft.com/office/drawing/2014/main" id="{E8520445-B51E-4F47-9160-BBD296ABAAEE}"/>
            </a:ext>
          </a:extLst>
        </xdr:cNvPr>
        <xdr:cNvSpPr txBox="1"/>
      </xdr:nvSpPr>
      <xdr:spPr>
        <a:xfrm>
          <a:off x="183286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0" name="テキスト ボックス 509">
          <a:extLst>
            <a:ext uri="{FF2B5EF4-FFF2-40B4-BE49-F238E27FC236}">
              <a16:creationId xmlns="" xmlns:a16="http://schemas.microsoft.com/office/drawing/2014/main" id="{0A2EAE12-7558-4C4D-8D73-35B9FF2A46C7}"/>
            </a:ext>
          </a:extLst>
        </xdr:cNvPr>
        <xdr:cNvSpPr txBox="1"/>
      </xdr:nvSpPr>
      <xdr:spPr>
        <a:xfrm>
          <a:off x="1754886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1" name="テキスト ボックス 510">
          <a:extLst>
            <a:ext uri="{FF2B5EF4-FFF2-40B4-BE49-F238E27FC236}">
              <a16:creationId xmlns="" xmlns:a16="http://schemas.microsoft.com/office/drawing/2014/main" id="{05EDB4C5-A909-4DC8-916E-17EDDD5D2227}"/>
            </a:ext>
          </a:extLst>
        </xdr:cNvPr>
        <xdr:cNvSpPr txBox="1"/>
      </xdr:nvSpPr>
      <xdr:spPr>
        <a:xfrm>
          <a:off x="167894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2" name="テキスト ボックス 511">
          <a:extLst>
            <a:ext uri="{FF2B5EF4-FFF2-40B4-BE49-F238E27FC236}">
              <a16:creationId xmlns="" xmlns:a16="http://schemas.microsoft.com/office/drawing/2014/main" id="{9D4199FA-D273-4342-AFBD-5F8A33AF833D}"/>
            </a:ext>
          </a:extLst>
        </xdr:cNvPr>
        <xdr:cNvSpPr txBox="1"/>
      </xdr:nvSpPr>
      <xdr:spPr>
        <a:xfrm>
          <a:off x="1601724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513" name="楕円 512">
          <a:extLst>
            <a:ext uri="{FF2B5EF4-FFF2-40B4-BE49-F238E27FC236}">
              <a16:creationId xmlns="" xmlns:a16="http://schemas.microsoft.com/office/drawing/2014/main" id="{DD60F6B1-1699-4A8C-B21B-4EF13B0AE691}"/>
            </a:ext>
          </a:extLst>
        </xdr:cNvPr>
        <xdr:cNvSpPr/>
      </xdr:nvSpPr>
      <xdr:spPr>
        <a:xfrm>
          <a:off x="19161760" y="14176284"/>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514" name="【消防施設】&#10;一人当たり面積該当値テキスト">
          <a:extLst>
            <a:ext uri="{FF2B5EF4-FFF2-40B4-BE49-F238E27FC236}">
              <a16:creationId xmlns="" xmlns:a16="http://schemas.microsoft.com/office/drawing/2014/main" id="{E31E25AD-3212-4756-A3EF-6F5F42DDA122}"/>
            </a:ext>
          </a:extLst>
        </xdr:cNvPr>
        <xdr:cNvSpPr txBox="1"/>
      </xdr:nvSpPr>
      <xdr:spPr>
        <a:xfrm>
          <a:off x="19255740"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15" name="楕円 514">
          <a:extLst>
            <a:ext uri="{FF2B5EF4-FFF2-40B4-BE49-F238E27FC236}">
              <a16:creationId xmlns="" xmlns:a16="http://schemas.microsoft.com/office/drawing/2014/main" id="{EF2B491A-6B35-47F6-AC8B-5619FAA1319F}"/>
            </a:ext>
          </a:extLst>
        </xdr:cNvPr>
        <xdr:cNvSpPr/>
      </xdr:nvSpPr>
      <xdr:spPr>
        <a:xfrm>
          <a:off x="18450560" y="1417828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19594</xdr:rowOff>
    </xdr:from>
    <xdr:to>
      <xdr:col>116</xdr:col>
      <xdr:colOff>63500</xdr:colOff>
      <xdr:row>86</xdr:row>
      <xdr:rowOff>22861</xdr:rowOff>
    </xdr:to>
    <xdr:cxnSp macro="">
      <xdr:nvCxnSpPr>
        <xdr:cNvPr id="516" name="直線コネクタ 515">
          <a:extLst>
            <a:ext uri="{FF2B5EF4-FFF2-40B4-BE49-F238E27FC236}">
              <a16:creationId xmlns="" xmlns:a16="http://schemas.microsoft.com/office/drawing/2014/main" id="{CBB384C7-0C82-44AB-9FD5-47F72A84DB6E}"/>
            </a:ext>
          </a:extLst>
        </xdr:cNvPr>
        <xdr:cNvCxnSpPr/>
      </xdr:nvCxnSpPr>
      <xdr:spPr>
        <a:xfrm flipV="1">
          <a:off x="18493740" y="14220734"/>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145687</xdr:rowOff>
    </xdr:from>
    <xdr:to>
      <xdr:col>107</xdr:col>
      <xdr:colOff>101600</xdr:colOff>
      <xdr:row>86</xdr:row>
      <xdr:rowOff>75837</xdr:rowOff>
    </xdr:to>
    <xdr:sp macro="" textlink="">
      <xdr:nvSpPr>
        <xdr:cNvPr id="517" name="楕円 516">
          <a:extLst>
            <a:ext uri="{FF2B5EF4-FFF2-40B4-BE49-F238E27FC236}">
              <a16:creationId xmlns="" xmlns:a16="http://schemas.microsoft.com/office/drawing/2014/main" id="{0409CA4E-7DA1-4F1E-884D-97E57BAD0F3F}"/>
            </a:ext>
          </a:extLst>
        </xdr:cNvPr>
        <xdr:cNvSpPr/>
      </xdr:nvSpPr>
      <xdr:spPr>
        <a:xfrm>
          <a:off x="17665700" y="14180457"/>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25037</xdr:rowOff>
    </xdr:to>
    <xdr:cxnSp macro="">
      <xdr:nvCxnSpPr>
        <xdr:cNvPr id="518" name="直線コネクタ 517">
          <a:extLst>
            <a:ext uri="{FF2B5EF4-FFF2-40B4-BE49-F238E27FC236}">
              <a16:creationId xmlns="" xmlns:a16="http://schemas.microsoft.com/office/drawing/2014/main" id="{CAFEF5C9-973D-438C-8956-93AB5F475A77}"/>
            </a:ext>
          </a:extLst>
        </xdr:cNvPr>
        <xdr:cNvCxnSpPr/>
      </xdr:nvCxnSpPr>
      <xdr:spPr>
        <a:xfrm flipV="1">
          <a:off x="17713960" y="14224001"/>
          <a:ext cx="77978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148952</xdr:rowOff>
    </xdr:from>
    <xdr:to>
      <xdr:col>102</xdr:col>
      <xdr:colOff>165100</xdr:colOff>
      <xdr:row>86</xdr:row>
      <xdr:rowOff>79102</xdr:rowOff>
    </xdr:to>
    <xdr:sp macro="" textlink="">
      <xdr:nvSpPr>
        <xdr:cNvPr id="519" name="楕円 518">
          <a:extLst>
            <a:ext uri="{FF2B5EF4-FFF2-40B4-BE49-F238E27FC236}">
              <a16:creationId xmlns="" xmlns:a16="http://schemas.microsoft.com/office/drawing/2014/main" id="{F8247F8C-C595-4DFE-BCB9-6CA8BD4133C2}"/>
            </a:ext>
          </a:extLst>
        </xdr:cNvPr>
        <xdr:cNvSpPr/>
      </xdr:nvSpPr>
      <xdr:spPr>
        <a:xfrm>
          <a:off x="16906240" y="14182452"/>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25037</xdr:rowOff>
    </xdr:from>
    <xdr:to>
      <xdr:col>107</xdr:col>
      <xdr:colOff>50800</xdr:colOff>
      <xdr:row>86</xdr:row>
      <xdr:rowOff>28302</xdr:rowOff>
    </xdr:to>
    <xdr:cxnSp macro="">
      <xdr:nvCxnSpPr>
        <xdr:cNvPr id="520" name="直線コネクタ 519">
          <a:extLst>
            <a:ext uri="{FF2B5EF4-FFF2-40B4-BE49-F238E27FC236}">
              <a16:creationId xmlns="" xmlns:a16="http://schemas.microsoft.com/office/drawing/2014/main" id="{9EE93D3D-50DC-4AED-8CBB-86545EA28D10}"/>
            </a:ext>
          </a:extLst>
        </xdr:cNvPr>
        <xdr:cNvCxnSpPr/>
      </xdr:nvCxnSpPr>
      <xdr:spPr>
        <a:xfrm flipV="1">
          <a:off x="16954500" y="14226177"/>
          <a:ext cx="75946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154395</xdr:rowOff>
    </xdr:from>
    <xdr:to>
      <xdr:col>98</xdr:col>
      <xdr:colOff>38100</xdr:colOff>
      <xdr:row>86</xdr:row>
      <xdr:rowOff>84545</xdr:rowOff>
    </xdr:to>
    <xdr:sp macro="" textlink="">
      <xdr:nvSpPr>
        <xdr:cNvPr id="521" name="楕円 520">
          <a:extLst>
            <a:ext uri="{FF2B5EF4-FFF2-40B4-BE49-F238E27FC236}">
              <a16:creationId xmlns="" xmlns:a16="http://schemas.microsoft.com/office/drawing/2014/main" id="{A7341272-5B42-424D-A4D7-D67A949748C5}"/>
            </a:ext>
          </a:extLst>
        </xdr:cNvPr>
        <xdr:cNvSpPr/>
      </xdr:nvSpPr>
      <xdr:spPr>
        <a:xfrm>
          <a:off x="16139160" y="1418789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28302</xdr:rowOff>
    </xdr:from>
    <xdr:to>
      <xdr:col>102</xdr:col>
      <xdr:colOff>114300</xdr:colOff>
      <xdr:row>86</xdr:row>
      <xdr:rowOff>33745</xdr:rowOff>
    </xdr:to>
    <xdr:cxnSp macro="">
      <xdr:nvCxnSpPr>
        <xdr:cNvPr id="522" name="直線コネクタ 521">
          <a:extLst>
            <a:ext uri="{FF2B5EF4-FFF2-40B4-BE49-F238E27FC236}">
              <a16:creationId xmlns="" xmlns:a16="http://schemas.microsoft.com/office/drawing/2014/main" id="{E01B8180-0190-4FC8-82D6-1E9A47FAE468}"/>
            </a:ext>
          </a:extLst>
        </xdr:cNvPr>
        <xdr:cNvCxnSpPr/>
      </xdr:nvCxnSpPr>
      <xdr:spPr>
        <a:xfrm flipV="1">
          <a:off x="16182340" y="14228172"/>
          <a:ext cx="7721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523" name="n_1aveValue【消防施設】&#10;一人当たり面積">
          <a:extLst>
            <a:ext uri="{FF2B5EF4-FFF2-40B4-BE49-F238E27FC236}">
              <a16:creationId xmlns="" xmlns:a16="http://schemas.microsoft.com/office/drawing/2014/main" id="{FE17E149-2DB6-4933-A7E0-FA6C17C35F98}"/>
            </a:ext>
          </a:extLst>
        </xdr:cNvPr>
        <xdr:cNvSpPr txBox="1"/>
      </xdr:nvSpPr>
      <xdr:spPr>
        <a:xfrm>
          <a:off x="18280457" y="1394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24" name="n_2aveValue【消防施設】&#10;一人当たり面積">
          <a:extLst>
            <a:ext uri="{FF2B5EF4-FFF2-40B4-BE49-F238E27FC236}">
              <a16:creationId xmlns="" xmlns:a16="http://schemas.microsoft.com/office/drawing/2014/main" id="{EBCA5CAF-30AC-4495-9F25-1C084534E42E}"/>
            </a:ext>
          </a:extLst>
        </xdr:cNvPr>
        <xdr:cNvSpPr txBox="1"/>
      </xdr:nvSpPr>
      <xdr:spPr>
        <a:xfrm>
          <a:off x="17505757" y="13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25" name="n_3aveValue【消防施設】&#10;一人当たり面積">
          <a:extLst>
            <a:ext uri="{FF2B5EF4-FFF2-40B4-BE49-F238E27FC236}">
              <a16:creationId xmlns="" xmlns:a16="http://schemas.microsoft.com/office/drawing/2014/main" id="{970617B3-BAAD-4FC7-A364-35D1FA211077}"/>
            </a:ext>
          </a:extLst>
        </xdr:cNvPr>
        <xdr:cNvSpPr txBox="1"/>
      </xdr:nvSpPr>
      <xdr:spPr>
        <a:xfrm>
          <a:off x="16746297" y="1395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26" name="n_4aveValue【消防施設】&#10;一人当たり面積">
          <a:extLst>
            <a:ext uri="{FF2B5EF4-FFF2-40B4-BE49-F238E27FC236}">
              <a16:creationId xmlns="" xmlns:a16="http://schemas.microsoft.com/office/drawing/2014/main" id="{9235BFFF-3BA0-489A-B3F2-3F0FCC46FA2A}"/>
            </a:ext>
          </a:extLst>
        </xdr:cNvPr>
        <xdr:cNvSpPr txBox="1"/>
      </xdr:nvSpPr>
      <xdr:spPr>
        <a:xfrm>
          <a:off x="15985567" y="1396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27" name="n_1mainValue【消防施設】&#10;一人当たり面積">
          <a:extLst>
            <a:ext uri="{FF2B5EF4-FFF2-40B4-BE49-F238E27FC236}">
              <a16:creationId xmlns="" xmlns:a16="http://schemas.microsoft.com/office/drawing/2014/main" id="{AD3FF9BE-7E2C-47B6-A1A3-8B962F6AA1B2}"/>
            </a:ext>
          </a:extLst>
        </xdr:cNvPr>
        <xdr:cNvSpPr txBox="1"/>
      </xdr:nvSpPr>
      <xdr:spPr>
        <a:xfrm>
          <a:off x="18280457" y="142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528" name="n_2mainValue【消防施設】&#10;一人当たり面積">
          <a:extLst>
            <a:ext uri="{FF2B5EF4-FFF2-40B4-BE49-F238E27FC236}">
              <a16:creationId xmlns="" xmlns:a16="http://schemas.microsoft.com/office/drawing/2014/main" id="{63BF36EB-F566-4119-901D-13BC65AC49AB}"/>
            </a:ext>
          </a:extLst>
        </xdr:cNvPr>
        <xdr:cNvSpPr txBox="1"/>
      </xdr:nvSpPr>
      <xdr:spPr>
        <a:xfrm>
          <a:off x="17505757" y="14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70229</xdr:rowOff>
    </xdr:from>
    <xdr:ext cx="469744" cy="259045"/>
    <xdr:sp macro="" textlink="">
      <xdr:nvSpPr>
        <xdr:cNvPr id="529" name="n_3mainValue【消防施設】&#10;一人当たり面積">
          <a:extLst>
            <a:ext uri="{FF2B5EF4-FFF2-40B4-BE49-F238E27FC236}">
              <a16:creationId xmlns="" xmlns:a16="http://schemas.microsoft.com/office/drawing/2014/main" id="{7D244B5B-73BF-43FE-97C0-8EBA95CA8DEC}"/>
            </a:ext>
          </a:extLst>
        </xdr:cNvPr>
        <xdr:cNvSpPr txBox="1"/>
      </xdr:nvSpPr>
      <xdr:spPr>
        <a:xfrm>
          <a:off x="16746297" y="142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75672</xdr:rowOff>
    </xdr:from>
    <xdr:ext cx="469744" cy="259045"/>
    <xdr:sp macro="" textlink="">
      <xdr:nvSpPr>
        <xdr:cNvPr id="530" name="n_4mainValue【消防施設】&#10;一人当たり面積">
          <a:extLst>
            <a:ext uri="{FF2B5EF4-FFF2-40B4-BE49-F238E27FC236}">
              <a16:creationId xmlns="" xmlns:a16="http://schemas.microsoft.com/office/drawing/2014/main" id="{A1ABF049-1619-4BA0-A39F-B7F65850730F}"/>
            </a:ext>
          </a:extLst>
        </xdr:cNvPr>
        <xdr:cNvSpPr txBox="1"/>
      </xdr:nvSpPr>
      <xdr:spPr>
        <a:xfrm>
          <a:off x="15985567" y="142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 xmlns:a16="http://schemas.microsoft.com/office/drawing/2014/main" id="{06E44525-35C8-4817-A946-0A30C9A92C77}"/>
            </a:ext>
          </a:extLst>
        </xdr:cNvPr>
        <xdr:cNvSpPr/>
      </xdr:nvSpPr>
      <xdr:spPr>
        <a:xfrm>
          <a:off x="10797540" y="15045690"/>
          <a:ext cx="40894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 xmlns:a16="http://schemas.microsoft.com/office/drawing/2014/main" id="{C2971793-02F3-477E-A3A8-DE3C106F1ED0}"/>
            </a:ext>
          </a:extLst>
        </xdr:cNvPr>
        <xdr:cNvSpPr/>
      </xdr:nvSpPr>
      <xdr:spPr>
        <a:xfrm>
          <a:off x="108966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 xmlns:a16="http://schemas.microsoft.com/office/drawing/2014/main" id="{3D3A672B-6D37-444B-B932-7140C1F94EBB}"/>
            </a:ext>
          </a:extLst>
        </xdr:cNvPr>
        <xdr:cNvSpPr/>
      </xdr:nvSpPr>
      <xdr:spPr>
        <a:xfrm>
          <a:off x="108966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 xmlns:a16="http://schemas.microsoft.com/office/drawing/2014/main" id="{8ABAAA5E-09C7-47BA-9D83-E255FBFD13DF}"/>
            </a:ext>
          </a:extLst>
        </xdr:cNvPr>
        <xdr:cNvSpPr/>
      </xdr:nvSpPr>
      <xdr:spPr>
        <a:xfrm>
          <a:off x="117881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 xmlns:a16="http://schemas.microsoft.com/office/drawing/2014/main" id="{C32407A4-F550-40F5-A77C-3379336AA868}"/>
            </a:ext>
          </a:extLst>
        </xdr:cNvPr>
        <xdr:cNvSpPr/>
      </xdr:nvSpPr>
      <xdr:spPr>
        <a:xfrm>
          <a:off x="117881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 xmlns:a16="http://schemas.microsoft.com/office/drawing/2014/main" id="{B86F2783-9B85-4DD1-886A-8693C79853CA}"/>
            </a:ext>
          </a:extLst>
        </xdr:cNvPr>
        <xdr:cNvSpPr/>
      </xdr:nvSpPr>
      <xdr:spPr>
        <a:xfrm>
          <a:off x="1277874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 xmlns:a16="http://schemas.microsoft.com/office/drawing/2014/main" id="{4F2C1CA0-7699-404F-82A7-7A18FC9801C7}"/>
            </a:ext>
          </a:extLst>
        </xdr:cNvPr>
        <xdr:cNvSpPr/>
      </xdr:nvSpPr>
      <xdr:spPr>
        <a:xfrm>
          <a:off x="1277874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 xmlns:a16="http://schemas.microsoft.com/office/drawing/2014/main" id="{94747A37-DFC8-4E73-B44E-75B4AA78F64B}"/>
            </a:ext>
          </a:extLst>
        </xdr:cNvPr>
        <xdr:cNvSpPr/>
      </xdr:nvSpPr>
      <xdr:spPr>
        <a:xfrm>
          <a:off x="10797540" y="16150590"/>
          <a:ext cx="40894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 xmlns:a16="http://schemas.microsoft.com/office/drawing/2014/main" id="{89FE3C7B-3925-409B-836C-3FFB2ABD2A15}"/>
            </a:ext>
          </a:extLst>
        </xdr:cNvPr>
        <xdr:cNvSpPr txBox="1"/>
      </xdr:nvSpPr>
      <xdr:spPr>
        <a:xfrm>
          <a:off x="1075944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 xmlns:a16="http://schemas.microsoft.com/office/drawing/2014/main" id="{44F72C98-3F72-43F4-9D18-243F05120510}"/>
            </a:ext>
          </a:extLst>
        </xdr:cNvPr>
        <xdr:cNvCxnSpPr/>
      </xdr:nvCxnSpPr>
      <xdr:spPr>
        <a:xfrm>
          <a:off x="10797540" y="183476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1" name="テキスト ボックス 540">
          <a:extLst>
            <a:ext uri="{FF2B5EF4-FFF2-40B4-BE49-F238E27FC236}">
              <a16:creationId xmlns="" xmlns:a16="http://schemas.microsoft.com/office/drawing/2014/main" id="{80552559-031A-4B94-97DE-7495E90B1540}"/>
            </a:ext>
          </a:extLst>
        </xdr:cNvPr>
        <xdr:cNvSpPr txBox="1"/>
      </xdr:nvSpPr>
      <xdr:spPr>
        <a:xfrm>
          <a:off x="10401481" y="18208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a:extLst>
            <a:ext uri="{FF2B5EF4-FFF2-40B4-BE49-F238E27FC236}">
              <a16:creationId xmlns="" xmlns:a16="http://schemas.microsoft.com/office/drawing/2014/main" id="{3A883E2C-24AE-4667-874C-1DA290C152C4}"/>
            </a:ext>
          </a:extLst>
        </xdr:cNvPr>
        <xdr:cNvCxnSpPr/>
      </xdr:nvCxnSpPr>
      <xdr:spPr>
        <a:xfrm>
          <a:off x="10797540" y="18031279"/>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3" name="テキスト ボックス 542">
          <a:extLst>
            <a:ext uri="{FF2B5EF4-FFF2-40B4-BE49-F238E27FC236}">
              <a16:creationId xmlns="" xmlns:a16="http://schemas.microsoft.com/office/drawing/2014/main" id="{33F756DC-A586-4182-A237-0DF281E4FD56}"/>
            </a:ext>
          </a:extLst>
        </xdr:cNvPr>
        <xdr:cNvSpPr txBox="1"/>
      </xdr:nvSpPr>
      <xdr:spPr>
        <a:xfrm>
          <a:off x="10401481" y="178979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a:extLst>
            <a:ext uri="{FF2B5EF4-FFF2-40B4-BE49-F238E27FC236}">
              <a16:creationId xmlns="" xmlns:a16="http://schemas.microsoft.com/office/drawing/2014/main" id="{21C617EF-3697-4DF3-B67D-DCCC0B79B46A}"/>
            </a:ext>
          </a:extLst>
        </xdr:cNvPr>
        <xdr:cNvCxnSpPr/>
      </xdr:nvCxnSpPr>
      <xdr:spPr>
        <a:xfrm>
          <a:off x="10797540" y="17714867"/>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a:extLst>
            <a:ext uri="{FF2B5EF4-FFF2-40B4-BE49-F238E27FC236}">
              <a16:creationId xmlns="" xmlns:a16="http://schemas.microsoft.com/office/drawing/2014/main" id="{16E33E77-5FFB-4445-8FAF-D983260C5FA9}"/>
            </a:ext>
          </a:extLst>
        </xdr:cNvPr>
        <xdr:cNvSpPr txBox="1"/>
      </xdr:nvSpPr>
      <xdr:spPr>
        <a:xfrm>
          <a:off x="10442741" y="17580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a:extLst>
            <a:ext uri="{FF2B5EF4-FFF2-40B4-BE49-F238E27FC236}">
              <a16:creationId xmlns="" xmlns:a16="http://schemas.microsoft.com/office/drawing/2014/main" id="{33D73116-ABC7-4D69-B54A-DE20989A3199}"/>
            </a:ext>
          </a:extLst>
        </xdr:cNvPr>
        <xdr:cNvCxnSpPr/>
      </xdr:nvCxnSpPr>
      <xdr:spPr>
        <a:xfrm>
          <a:off x="10797540" y="17404806"/>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a:extLst>
            <a:ext uri="{FF2B5EF4-FFF2-40B4-BE49-F238E27FC236}">
              <a16:creationId xmlns="" xmlns:a16="http://schemas.microsoft.com/office/drawing/2014/main" id="{540B5131-5AE2-434E-8DA5-1228C354F541}"/>
            </a:ext>
          </a:extLst>
        </xdr:cNvPr>
        <xdr:cNvSpPr txBox="1"/>
      </xdr:nvSpPr>
      <xdr:spPr>
        <a:xfrm>
          <a:off x="10442741" y="17270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a:extLst>
            <a:ext uri="{FF2B5EF4-FFF2-40B4-BE49-F238E27FC236}">
              <a16:creationId xmlns="" xmlns:a16="http://schemas.microsoft.com/office/drawing/2014/main" id="{AC9E094D-129B-4397-AEA9-39AA89CBBA87}"/>
            </a:ext>
          </a:extLst>
        </xdr:cNvPr>
        <xdr:cNvCxnSpPr/>
      </xdr:nvCxnSpPr>
      <xdr:spPr>
        <a:xfrm>
          <a:off x="10797540" y="17088394"/>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a:extLst>
            <a:ext uri="{FF2B5EF4-FFF2-40B4-BE49-F238E27FC236}">
              <a16:creationId xmlns="" xmlns:a16="http://schemas.microsoft.com/office/drawing/2014/main" id="{45904CE6-AE83-4EC6-9464-B48EAC0A5EB7}"/>
            </a:ext>
          </a:extLst>
        </xdr:cNvPr>
        <xdr:cNvSpPr txBox="1"/>
      </xdr:nvSpPr>
      <xdr:spPr>
        <a:xfrm>
          <a:off x="1044274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a:extLst>
            <a:ext uri="{FF2B5EF4-FFF2-40B4-BE49-F238E27FC236}">
              <a16:creationId xmlns="" xmlns:a16="http://schemas.microsoft.com/office/drawing/2014/main" id="{38A874D8-B278-4EAC-978F-7DB14BDF2E63}"/>
            </a:ext>
          </a:extLst>
        </xdr:cNvPr>
        <xdr:cNvCxnSpPr/>
      </xdr:nvCxnSpPr>
      <xdr:spPr>
        <a:xfrm>
          <a:off x="10797540" y="16778333"/>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a:extLst>
            <a:ext uri="{FF2B5EF4-FFF2-40B4-BE49-F238E27FC236}">
              <a16:creationId xmlns="" xmlns:a16="http://schemas.microsoft.com/office/drawing/2014/main" id="{2327EC1A-824B-4802-8C33-B1E1062DBE62}"/>
            </a:ext>
          </a:extLst>
        </xdr:cNvPr>
        <xdr:cNvSpPr txBox="1"/>
      </xdr:nvSpPr>
      <xdr:spPr>
        <a:xfrm>
          <a:off x="10442741" y="16637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a:extLst>
            <a:ext uri="{FF2B5EF4-FFF2-40B4-BE49-F238E27FC236}">
              <a16:creationId xmlns="" xmlns:a16="http://schemas.microsoft.com/office/drawing/2014/main" id="{637173DC-BC21-4CA2-9C80-E9EB947D4AF4}"/>
            </a:ext>
          </a:extLst>
        </xdr:cNvPr>
        <xdr:cNvCxnSpPr/>
      </xdr:nvCxnSpPr>
      <xdr:spPr>
        <a:xfrm>
          <a:off x="10797540" y="16461921"/>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3" name="テキスト ボックス 552">
          <a:extLst>
            <a:ext uri="{FF2B5EF4-FFF2-40B4-BE49-F238E27FC236}">
              <a16:creationId xmlns="" xmlns:a16="http://schemas.microsoft.com/office/drawing/2014/main" id="{B7325401-3264-466A-AC41-13E1D5B0FDBA}"/>
            </a:ext>
          </a:extLst>
        </xdr:cNvPr>
        <xdr:cNvSpPr txBox="1"/>
      </xdr:nvSpPr>
      <xdr:spPr>
        <a:xfrm>
          <a:off x="10508131" y="16327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 xmlns:a16="http://schemas.microsoft.com/office/drawing/2014/main" id="{76CB8A45-05EA-48AB-B1CD-431F09226DC2}"/>
            </a:ext>
          </a:extLst>
        </xdr:cNvPr>
        <xdr:cNvCxnSpPr/>
      </xdr:nvCxnSpPr>
      <xdr:spPr>
        <a:xfrm>
          <a:off x="10797540" y="16150590"/>
          <a:ext cx="40640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a:extLst>
            <a:ext uri="{FF2B5EF4-FFF2-40B4-BE49-F238E27FC236}">
              <a16:creationId xmlns="" xmlns:a16="http://schemas.microsoft.com/office/drawing/2014/main" id="{C93ABE9D-ECB8-40E6-994B-F81A6908F635}"/>
            </a:ext>
          </a:extLst>
        </xdr:cNvPr>
        <xdr:cNvSpPr/>
      </xdr:nvSpPr>
      <xdr:spPr>
        <a:xfrm>
          <a:off x="10797540" y="16150590"/>
          <a:ext cx="40894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56" name="直線コネクタ 555">
          <a:extLst>
            <a:ext uri="{FF2B5EF4-FFF2-40B4-BE49-F238E27FC236}">
              <a16:creationId xmlns="" xmlns:a16="http://schemas.microsoft.com/office/drawing/2014/main" id="{A65727CA-8C06-4FC3-A7EF-6299F8647C66}"/>
            </a:ext>
          </a:extLst>
        </xdr:cNvPr>
        <xdr:cNvCxnSpPr/>
      </xdr:nvCxnSpPr>
      <xdr:spPr>
        <a:xfrm flipV="1">
          <a:off x="14157324" y="16519616"/>
          <a:ext cx="0" cy="1511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7" name="【庁舎】&#10;有形固定資産減価償却率最小値テキスト">
          <a:extLst>
            <a:ext uri="{FF2B5EF4-FFF2-40B4-BE49-F238E27FC236}">
              <a16:creationId xmlns="" xmlns:a16="http://schemas.microsoft.com/office/drawing/2014/main" id="{783B0C0A-F250-4DC1-847B-E8E2518ADD19}"/>
            </a:ext>
          </a:extLst>
        </xdr:cNvPr>
        <xdr:cNvSpPr txBox="1"/>
      </xdr:nvSpPr>
      <xdr:spPr>
        <a:xfrm>
          <a:off x="1419606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8" name="直線コネクタ 557">
          <a:extLst>
            <a:ext uri="{FF2B5EF4-FFF2-40B4-BE49-F238E27FC236}">
              <a16:creationId xmlns="" xmlns:a16="http://schemas.microsoft.com/office/drawing/2014/main" id="{7DBADF9C-BDF9-4752-8D16-8C7314D8137B}"/>
            </a:ext>
          </a:extLst>
        </xdr:cNvPr>
        <xdr:cNvCxnSpPr/>
      </xdr:nvCxnSpPr>
      <xdr:spPr>
        <a:xfrm>
          <a:off x="14071600" y="18031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59" name="【庁舎】&#10;有形固定資産減価償却率最大値テキスト">
          <a:extLst>
            <a:ext uri="{FF2B5EF4-FFF2-40B4-BE49-F238E27FC236}">
              <a16:creationId xmlns="" xmlns:a16="http://schemas.microsoft.com/office/drawing/2014/main" id="{CE046147-9B61-4827-A874-E79A50BE4939}"/>
            </a:ext>
          </a:extLst>
        </xdr:cNvPr>
        <xdr:cNvSpPr txBox="1"/>
      </xdr:nvSpPr>
      <xdr:spPr>
        <a:xfrm>
          <a:off x="14196060" y="16306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60" name="直線コネクタ 559">
          <a:extLst>
            <a:ext uri="{FF2B5EF4-FFF2-40B4-BE49-F238E27FC236}">
              <a16:creationId xmlns="" xmlns:a16="http://schemas.microsoft.com/office/drawing/2014/main" id="{72EC48DB-47AD-4C6F-8BB0-9E69DCF1508A}"/>
            </a:ext>
          </a:extLst>
        </xdr:cNvPr>
        <xdr:cNvCxnSpPr/>
      </xdr:nvCxnSpPr>
      <xdr:spPr>
        <a:xfrm>
          <a:off x="14071600" y="16519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561" name="【庁舎】&#10;有形固定資産減価償却率平均値テキスト">
          <a:extLst>
            <a:ext uri="{FF2B5EF4-FFF2-40B4-BE49-F238E27FC236}">
              <a16:creationId xmlns="" xmlns:a16="http://schemas.microsoft.com/office/drawing/2014/main" id="{9674F05A-45E8-492D-888E-14FA6761A343}"/>
            </a:ext>
          </a:extLst>
        </xdr:cNvPr>
        <xdr:cNvSpPr txBox="1"/>
      </xdr:nvSpPr>
      <xdr:spPr>
        <a:xfrm>
          <a:off x="14196060" y="172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2" name="フローチャート: 判断 561">
          <a:extLst>
            <a:ext uri="{FF2B5EF4-FFF2-40B4-BE49-F238E27FC236}">
              <a16:creationId xmlns="" xmlns:a16="http://schemas.microsoft.com/office/drawing/2014/main" id="{A5124D4B-0879-46B2-A12F-FA8D3DC3A690}"/>
            </a:ext>
          </a:extLst>
        </xdr:cNvPr>
        <xdr:cNvSpPr/>
      </xdr:nvSpPr>
      <xdr:spPr>
        <a:xfrm>
          <a:off x="14109700" y="17270185"/>
          <a:ext cx="914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63" name="フローチャート: 判断 562">
          <a:extLst>
            <a:ext uri="{FF2B5EF4-FFF2-40B4-BE49-F238E27FC236}">
              <a16:creationId xmlns="" xmlns:a16="http://schemas.microsoft.com/office/drawing/2014/main" id="{EDB71C9C-F95A-4128-8577-25175231CC58}"/>
            </a:ext>
          </a:extLst>
        </xdr:cNvPr>
        <xdr:cNvSpPr/>
      </xdr:nvSpPr>
      <xdr:spPr>
        <a:xfrm>
          <a:off x="13373100" y="17316269"/>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64" name="フローチャート: 判断 563">
          <a:extLst>
            <a:ext uri="{FF2B5EF4-FFF2-40B4-BE49-F238E27FC236}">
              <a16:creationId xmlns="" xmlns:a16="http://schemas.microsoft.com/office/drawing/2014/main" id="{2750A994-378B-4D17-B89F-0127A5C46B13}"/>
            </a:ext>
          </a:extLst>
        </xdr:cNvPr>
        <xdr:cNvSpPr/>
      </xdr:nvSpPr>
      <xdr:spPr>
        <a:xfrm>
          <a:off x="12613640" y="17270185"/>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65" name="フローチャート: 判断 564">
          <a:extLst>
            <a:ext uri="{FF2B5EF4-FFF2-40B4-BE49-F238E27FC236}">
              <a16:creationId xmlns="" xmlns:a16="http://schemas.microsoft.com/office/drawing/2014/main" id="{1549B0D0-4890-4330-8F92-8AFCA1FEE49E}"/>
            </a:ext>
          </a:extLst>
        </xdr:cNvPr>
        <xdr:cNvSpPr/>
      </xdr:nvSpPr>
      <xdr:spPr>
        <a:xfrm>
          <a:off x="11846560" y="1728923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66" name="フローチャート: 判断 565">
          <a:extLst>
            <a:ext uri="{FF2B5EF4-FFF2-40B4-BE49-F238E27FC236}">
              <a16:creationId xmlns="" xmlns:a16="http://schemas.microsoft.com/office/drawing/2014/main" id="{7DC7A476-0046-447F-9A07-DF02C738CA34}"/>
            </a:ext>
          </a:extLst>
        </xdr:cNvPr>
        <xdr:cNvSpPr/>
      </xdr:nvSpPr>
      <xdr:spPr>
        <a:xfrm>
          <a:off x="11061700" y="17328424"/>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 xmlns:a16="http://schemas.microsoft.com/office/drawing/2014/main" id="{0669B5C7-9290-4EB0-9FB2-357931C9E3C6}"/>
            </a:ext>
          </a:extLst>
        </xdr:cNvPr>
        <xdr:cNvSpPr txBox="1"/>
      </xdr:nvSpPr>
      <xdr:spPr>
        <a:xfrm>
          <a:off x="13992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 xmlns:a16="http://schemas.microsoft.com/office/drawing/2014/main" id="{68A22EBE-E42D-4F89-A595-1139AD511804}"/>
            </a:ext>
          </a:extLst>
        </xdr:cNvPr>
        <xdr:cNvSpPr txBox="1"/>
      </xdr:nvSpPr>
      <xdr:spPr>
        <a:xfrm>
          <a:off x="132562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 xmlns:a16="http://schemas.microsoft.com/office/drawing/2014/main" id="{7DBEBA2D-8645-4E61-AF29-DB5E5D1E32A2}"/>
            </a:ext>
          </a:extLst>
        </xdr:cNvPr>
        <xdr:cNvSpPr txBox="1"/>
      </xdr:nvSpPr>
      <xdr:spPr>
        <a:xfrm>
          <a:off x="1249680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 xmlns:a16="http://schemas.microsoft.com/office/drawing/2014/main" id="{E74B78BD-8060-4C92-B366-559BFE1D9E70}"/>
            </a:ext>
          </a:extLst>
        </xdr:cNvPr>
        <xdr:cNvSpPr txBox="1"/>
      </xdr:nvSpPr>
      <xdr:spPr>
        <a:xfrm>
          <a:off x="117246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 xmlns:a16="http://schemas.microsoft.com/office/drawing/2014/main" id="{A466755F-E91B-49F5-9194-D9E48EC544F0}"/>
            </a:ext>
          </a:extLst>
        </xdr:cNvPr>
        <xdr:cNvSpPr txBox="1"/>
      </xdr:nvSpPr>
      <xdr:spPr>
        <a:xfrm>
          <a:off x="10944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572" name="楕円 571">
          <a:extLst>
            <a:ext uri="{FF2B5EF4-FFF2-40B4-BE49-F238E27FC236}">
              <a16:creationId xmlns="" xmlns:a16="http://schemas.microsoft.com/office/drawing/2014/main" id="{B80276AA-12A3-47C5-94B4-58334F82B129}"/>
            </a:ext>
          </a:extLst>
        </xdr:cNvPr>
        <xdr:cNvSpPr/>
      </xdr:nvSpPr>
      <xdr:spPr>
        <a:xfrm>
          <a:off x="14109700" y="16473896"/>
          <a:ext cx="914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84563</xdr:rowOff>
    </xdr:from>
    <xdr:ext cx="340478" cy="259045"/>
    <xdr:sp macro="" textlink="">
      <xdr:nvSpPr>
        <xdr:cNvPr id="573" name="【庁舎】&#10;有形固定資産減価償却率該当値テキスト">
          <a:extLst>
            <a:ext uri="{FF2B5EF4-FFF2-40B4-BE49-F238E27FC236}">
              <a16:creationId xmlns="" xmlns:a16="http://schemas.microsoft.com/office/drawing/2014/main" id="{FEA864F1-E622-4101-A6FC-495CE4F7A8DC}"/>
            </a:ext>
          </a:extLst>
        </xdr:cNvPr>
        <xdr:cNvSpPr txBox="1"/>
      </xdr:nvSpPr>
      <xdr:spPr>
        <a:xfrm>
          <a:off x="14196060" y="16428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574" name="楕円 573">
          <a:extLst>
            <a:ext uri="{FF2B5EF4-FFF2-40B4-BE49-F238E27FC236}">
              <a16:creationId xmlns="" xmlns:a16="http://schemas.microsoft.com/office/drawing/2014/main" id="{CC193D65-BE9B-45A7-83DB-25428DE5F338}"/>
            </a:ext>
          </a:extLst>
        </xdr:cNvPr>
        <xdr:cNvSpPr/>
      </xdr:nvSpPr>
      <xdr:spPr>
        <a:xfrm>
          <a:off x="13373100" y="17602019"/>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106</xdr:row>
      <xdr:rowOff>149679</xdr:rowOff>
    </xdr:to>
    <xdr:cxnSp macro="">
      <xdr:nvCxnSpPr>
        <xdr:cNvPr id="575" name="直線コネクタ 574">
          <a:extLst>
            <a:ext uri="{FF2B5EF4-FFF2-40B4-BE49-F238E27FC236}">
              <a16:creationId xmlns="" xmlns:a16="http://schemas.microsoft.com/office/drawing/2014/main" id="{5163B77E-CD97-4624-8A3E-270875CD5900}"/>
            </a:ext>
          </a:extLst>
        </xdr:cNvPr>
        <xdr:cNvCxnSpPr/>
      </xdr:nvCxnSpPr>
      <xdr:spPr>
        <a:xfrm flipV="1">
          <a:off x="13421360" y="16519616"/>
          <a:ext cx="736600" cy="11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576" name="楕円 575">
          <a:extLst>
            <a:ext uri="{FF2B5EF4-FFF2-40B4-BE49-F238E27FC236}">
              <a16:creationId xmlns="" xmlns:a16="http://schemas.microsoft.com/office/drawing/2014/main" id="{E9E7A8F7-6E01-46F3-9C91-E28D353A66C2}"/>
            </a:ext>
          </a:extLst>
        </xdr:cNvPr>
        <xdr:cNvSpPr/>
      </xdr:nvSpPr>
      <xdr:spPr>
        <a:xfrm>
          <a:off x="12613640" y="17639574"/>
          <a:ext cx="965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15784</xdr:rowOff>
    </xdr:to>
    <xdr:cxnSp macro="">
      <xdr:nvCxnSpPr>
        <xdr:cNvPr id="577" name="直線コネクタ 576">
          <a:extLst>
            <a:ext uri="{FF2B5EF4-FFF2-40B4-BE49-F238E27FC236}">
              <a16:creationId xmlns="" xmlns:a16="http://schemas.microsoft.com/office/drawing/2014/main" id="{EBE82186-34D5-424A-9EC2-6849041A9980}"/>
            </a:ext>
          </a:extLst>
        </xdr:cNvPr>
        <xdr:cNvCxnSpPr/>
      </xdr:nvCxnSpPr>
      <xdr:spPr>
        <a:xfrm flipV="1">
          <a:off x="12661900" y="17650279"/>
          <a:ext cx="75946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578" name="楕円 577">
          <a:extLst>
            <a:ext uri="{FF2B5EF4-FFF2-40B4-BE49-F238E27FC236}">
              <a16:creationId xmlns="" xmlns:a16="http://schemas.microsoft.com/office/drawing/2014/main" id="{8DF86F3B-F863-403F-984A-C94704BF3FF5}"/>
            </a:ext>
          </a:extLst>
        </xdr:cNvPr>
        <xdr:cNvSpPr/>
      </xdr:nvSpPr>
      <xdr:spPr>
        <a:xfrm>
          <a:off x="11846560" y="176125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15784</xdr:rowOff>
    </xdr:to>
    <xdr:cxnSp macro="">
      <xdr:nvCxnSpPr>
        <xdr:cNvPr id="579" name="直線コネクタ 578">
          <a:extLst>
            <a:ext uri="{FF2B5EF4-FFF2-40B4-BE49-F238E27FC236}">
              <a16:creationId xmlns="" xmlns:a16="http://schemas.microsoft.com/office/drawing/2014/main" id="{5C0E3264-59B8-47C6-BC4C-01E16F574C77}"/>
            </a:ext>
          </a:extLst>
        </xdr:cNvPr>
        <xdr:cNvCxnSpPr/>
      </xdr:nvCxnSpPr>
      <xdr:spPr>
        <a:xfrm>
          <a:off x="11889740" y="17662072"/>
          <a:ext cx="77216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580" name="楕円 579">
          <a:extLst>
            <a:ext uri="{FF2B5EF4-FFF2-40B4-BE49-F238E27FC236}">
              <a16:creationId xmlns="" xmlns:a16="http://schemas.microsoft.com/office/drawing/2014/main" id="{6875FA56-602C-4D84-B5AE-9619AC606624}"/>
            </a:ext>
          </a:extLst>
        </xdr:cNvPr>
        <xdr:cNvSpPr/>
      </xdr:nvSpPr>
      <xdr:spPr>
        <a:xfrm>
          <a:off x="11061700" y="17578251"/>
          <a:ext cx="1041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162742</xdr:rowOff>
    </xdr:to>
    <xdr:cxnSp macro="">
      <xdr:nvCxnSpPr>
        <xdr:cNvPr id="581" name="直線コネクタ 580">
          <a:extLst>
            <a:ext uri="{FF2B5EF4-FFF2-40B4-BE49-F238E27FC236}">
              <a16:creationId xmlns="" xmlns:a16="http://schemas.microsoft.com/office/drawing/2014/main" id="{A74DCB9C-A267-4A52-A8D1-92B3DC7E170A}"/>
            </a:ext>
          </a:extLst>
        </xdr:cNvPr>
        <xdr:cNvCxnSpPr/>
      </xdr:nvCxnSpPr>
      <xdr:spPr>
        <a:xfrm>
          <a:off x="11109960" y="17626511"/>
          <a:ext cx="77978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82" name="n_1aveValue【庁舎】&#10;有形固定資産減価償却率">
          <a:extLst>
            <a:ext uri="{FF2B5EF4-FFF2-40B4-BE49-F238E27FC236}">
              <a16:creationId xmlns="" xmlns:a16="http://schemas.microsoft.com/office/drawing/2014/main" id="{C11AD87C-F324-4D1D-8430-43C6EF8CAB0D}"/>
            </a:ext>
          </a:extLst>
        </xdr:cNvPr>
        <xdr:cNvSpPr txBox="1"/>
      </xdr:nvSpPr>
      <xdr:spPr>
        <a:xfrm>
          <a:off x="13236584" y="1709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83" name="n_2aveValue【庁舎】&#10;有形固定資産減価償却率">
          <a:extLst>
            <a:ext uri="{FF2B5EF4-FFF2-40B4-BE49-F238E27FC236}">
              <a16:creationId xmlns="" xmlns:a16="http://schemas.microsoft.com/office/drawing/2014/main" id="{0AFB1E23-DA82-4ED5-88F6-823F3B094F03}"/>
            </a:ext>
          </a:extLst>
        </xdr:cNvPr>
        <xdr:cNvSpPr txBox="1"/>
      </xdr:nvSpPr>
      <xdr:spPr>
        <a:xfrm>
          <a:off x="12487284" y="170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84" name="n_3aveValue【庁舎】&#10;有形固定資産減価償却率">
          <a:extLst>
            <a:ext uri="{FF2B5EF4-FFF2-40B4-BE49-F238E27FC236}">
              <a16:creationId xmlns="" xmlns:a16="http://schemas.microsoft.com/office/drawing/2014/main" id="{059A9993-2AFD-4E40-A061-A1A65DF52CBF}"/>
            </a:ext>
          </a:extLst>
        </xdr:cNvPr>
        <xdr:cNvSpPr txBox="1"/>
      </xdr:nvSpPr>
      <xdr:spPr>
        <a:xfrm>
          <a:off x="11720204" y="1707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85" name="n_4aveValue【庁舎】&#10;有形固定資産減価償却率">
          <a:extLst>
            <a:ext uri="{FF2B5EF4-FFF2-40B4-BE49-F238E27FC236}">
              <a16:creationId xmlns="" xmlns:a16="http://schemas.microsoft.com/office/drawing/2014/main" id="{5AE45439-F170-4BE3-AA22-9C6352E797EA}"/>
            </a:ext>
          </a:extLst>
        </xdr:cNvPr>
        <xdr:cNvSpPr txBox="1"/>
      </xdr:nvSpPr>
      <xdr:spPr>
        <a:xfrm>
          <a:off x="10935344" y="1711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586" name="n_1mainValue【庁舎】&#10;有形固定資産減価償却率">
          <a:extLst>
            <a:ext uri="{FF2B5EF4-FFF2-40B4-BE49-F238E27FC236}">
              <a16:creationId xmlns="" xmlns:a16="http://schemas.microsoft.com/office/drawing/2014/main" id="{00E394C8-2C84-4DF2-B782-D558453037AB}"/>
            </a:ext>
          </a:extLst>
        </xdr:cNvPr>
        <xdr:cNvSpPr txBox="1"/>
      </xdr:nvSpPr>
      <xdr:spPr>
        <a:xfrm>
          <a:off x="13236584" y="17688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587" name="n_2mainValue【庁舎】&#10;有形固定資産減価償却率">
          <a:extLst>
            <a:ext uri="{FF2B5EF4-FFF2-40B4-BE49-F238E27FC236}">
              <a16:creationId xmlns="" xmlns:a16="http://schemas.microsoft.com/office/drawing/2014/main" id="{7F63DE7A-2837-433A-815F-60A0A0254CEA}"/>
            </a:ext>
          </a:extLst>
        </xdr:cNvPr>
        <xdr:cNvSpPr txBox="1"/>
      </xdr:nvSpPr>
      <xdr:spPr>
        <a:xfrm>
          <a:off x="12487284" y="17725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588" name="n_3mainValue【庁舎】&#10;有形固定資産減価償却率">
          <a:extLst>
            <a:ext uri="{FF2B5EF4-FFF2-40B4-BE49-F238E27FC236}">
              <a16:creationId xmlns="" xmlns:a16="http://schemas.microsoft.com/office/drawing/2014/main" id="{65F34B25-A115-4002-A5C2-390E53E674CA}"/>
            </a:ext>
          </a:extLst>
        </xdr:cNvPr>
        <xdr:cNvSpPr txBox="1"/>
      </xdr:nvSpPr>
      <xdr:spPr>
        <a:xfrm>
          <a:off x="11720204" y="1770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589" name="n_4mainValue【庁舎】&#10;有形固定資産減価償却率">
          <a:extLst>
            <a:ext uri="{FF2B5EF4-FFF2-40B4-BE49-F238E27FC236}">
              <a16:creationId xmlns="" xmlns:a16="http://schemas.microsoft.com/office/drawing/2014/main" id="{BDA761CB-1787-461B-979F-E1ED6C7AE78C}"/>
            </a:ext>
          </a:extLst>
        </xdr:cNvPr>
        <xdr:cNvSpPr txBox="1"/>
      </xdr:nvSpPr>
      <xdr:spPr>
        <a:xfrm>
          <a:off x="10935344" y="1766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 xmlns:a16="http://schemas.microsoft.com/office/drawing/2014/main" id="{5C807EAE-6097-4B0F-9EFD-659DAA4A8987}"/>
            </a:ext>
          </a:extLst>
        </xdr:cNvPr>
        <xdr:cNvSpPr/>
      </xdr:nvSpPr>
      <xdr:spPr>
        <a:xfrm>
          <a:off x="15849600" y="15045690"/>
          <a:ext cx="41148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 xmlns:a16="http://schemas.microsoft.com/office/drawing/2014/main" id="{65DCA14B-3A62-47F9-A109-6F899FE1FBA8}"/>
            </a:ext>
          </a:extLst>
        </xdr:cNvPr>
        <xdr:cNvSpPr/>
      </xdr:nvSpPr>
      <xdr:spPr>
        <a:xfrm>
          <a:off x="1597406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 xmlns:a16="http://schemas.microsoft.com/office/drawing/2014/main" id="{5B85F2A2-A227-47BC-A8CF-6B33F9950912}"/>
            </a:ext>
          </a:extLst>
        </xdr:cNvPr>
        <xdr:cNvSpPr/>
      </xdr:nvSpPr>
      <xdr:spPr>
        <a:xfrm>
          <a:off x="1597406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 xmlns:a16="http://schemas.microsoft.com/office/drawing/2014/main" id="{E0F99509-7B47-4B0E-A04B-61719FAE2BB8}"/>
            </a:ext>
          </a:extLst>
        </xdr:cNvPr>
        <xdr:cNvSpPr/>
      </xdr:nvSpPr>
      <xdr:spPr>
        <a:xfrm>
          <a:off x="168402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 xmlns:a16="http://schemas.microsoft.com/office/drawing/2014/main" id="{C5DB8750-9B15-49D2-B03B-88F04EF942C5}"/>
            </a:ext>
          </a:extLst>
        </xdr:cNvPr>
        <xdr:cNvSpPr/>
      </xdr:nvSpPr>
      <xdr:spPr>
        <a:xfrm>
          <a:off x="168402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 xmlns:a16="http://schemas.microsoft.com/office/drawing/2014/main" id="{6A51C1B4-5443-406F-91A8-591E9EC97DD0}"/>
            </a:ext>
          </a:extLst>
        </xdr:cNvPr>
        <xdr:cNvSpPr/>
      </xdr:nvSpPr>
      <xdr:spPr>
        <a:xfrm>
          <a:off x="17830800" y="15681960"/>
          <a:ext cx="13208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 xmlns:a16="http://schemas.microsoft.com/office/drawing/2014/main" id="{7CFA05D1-016C-4D35-B4C8-66470DFE02E4}"/>
            </a:ext>
          </a:extLst>
        </xdr:cNvPr>
        <xdr:cNvSpPr/>
      </xdr:nvSpPr>
      <xdr:spPr>
        <a:xfrm>
          <a:off x="17830800" y="15877540"/>
          <a:ext cx="13208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 xmlns:a16="http://schemas.microsoft.com/office/drawing/2014/main" id="{3B2C3694-5406-4829-B2BA-F419199689A3}"/>
            </a:ext>
          </a:extLst>
        </xdr:cNvPr>
        <xdr:cNvSpPr/>
      </xdr:nvSpPr>
      <xdr:spPr>
        <a:xfrm>
          <a:off x="15849600" y="16150590"/>
          <a:ext cx="41148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 xmlns:a16="http://schemas.microsoft.com/office/drawing/2014/main" id="{3420DA66-7676-4EB3-861A-AD0B32D540EB}"/>
            </a:ext>
          </a:extLst>
        </xdr:cNvPr>
        <xdr:cNvSpPr txBox="1"/>
      </xdr:nvSpPr>
      <xdr:spPr>
        <a:xfrm>
          <a:off x="158369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 xmlns:a16="http://schemas.microsoft.com/office/drawing/2014/main" id="{5B6984A5-C04D-498F-B5B2-C725D6E2AC38}"/>
            </a:ext>
          </a:extLst>
        </xdr:cNvPr>
        <xdr:cNvCxnSpPr/>
      </xdr:nvCxnSpPr>
      <xdr:spPr>
        <a:xfrm>
          <a:off x="15849600" y="183476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a:extLst>
            <a:ext uri="{FF2B5EF4-FFF2-40B4-BE49-F238E27FC236}">
              <a16:creationId xmlns="" xmlns:a16="http://schemas.microsoft.com/office/drawing/2014/main" id="{23B6E488-7E50-4566-8502-892F6D914CA6}"/>
            </a:ext>
          </a:extLst>
        </xdr:cNvPr>
        <xdr:cNvCxnSpPr/>
      </xdr:nvCxnSpPr>
      <xdr:spPr>
        <a:xfrm>
          <a:off x="15849600" y="179832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a:extLst>
            <a:ext uri="{FF2B5EF4-FFF2-40B4-BE49-F238E27FC236}">
              <a16:creationId xmlns="" xmlns:a16="http://schemas.microsoft.com/office/drawing/2014/main" id="{C9ECE720-D25C-4E4C-967D-80F65A32BA0E}"/>
            </a:ext>
          </a:extLst>
        </xdr:cNvPr>
        <xdr:cNvSpPr txBox="1"/>
      </xdr:nvSpPr>
      <xdr:spPr>
        <a:xfrm>
          <a:off x="15459891" y="17839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a:extLst>
            <a:ext uri="{FF2B5EF4-FFF2-40B4-BE49-F238E27FC236}">
              <a16:creationId xmlns="" xmlns:a16="http://schemas.microsoft.com/office/drawing/2014/main" id="{D15241AE-C745-4174-9F05-50445C9D22E6}"/>
            </a:ext>
          </a:extLst>
        </xdr:cNvPr>
        <xdr:cNvCxnSpPr/>
      </xdr:nvCxnSpPr>
      <xdr:spPr>
        <a:xfrm>
          <a:off x="15849600" y="176149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a:extLst>
            <a:ext uri="{FF2B5EF4-FFF2-40B4-BE49-F238E27FC236}">
              <a16:creationId xmlns="" xmlns:a16="http://schemas.microsoft.com/office/drawing/2014/main" id="{467495D1-6A7F-43A3-9816-3D1AADD9B26A}"/>
            </a:ext>
          </a:extLst>
        </xdr:cNvPr>
        <xdr:cNvSpPr txBox="1"/>
      </xdr:nvSpPr>
      <xdr:spPr>
        <a:xfrm>
          <a:off x="15459891" y="17480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a:extLst>
            <a:ext uri="{FF2B5EF4-FFF2-40B4-BE49-F238E27FC236}">
              <a16:creationId xmlns="" xmlns:a16="http://schemas.microsoft.com/office/drawing/2014/main" id="{D4DDE1F3-38C8-432E-A12D-0944AD272B06}"/>
            </a:ext>
          </a:extLst>
        </xdr:cNvPr>
        <xdr:cNvCxnSpPr/>
      </xdr:nvCxnSpPr>
      <xdr:spPr>
        <a:xfrm>
          <a:off x="15849600" y="172466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a:extLst>
            <a:ext uri="{FF2B5EF4-FFF2-40B4-BE49-F238E27FC236}">
              <a16:creationId xmlns="" xmlns:a16="http://schemas.microsoft.com/office/drawing/2014/main" id="{6A4CC768-0885-4AAE-BD9E-38DB41AE8B82}"/>
            </a:ext>
          </a:extLst>
        </xdr:cNvPr>
        <xdr:cNvSpPr txBox="1"/>
      </xdr:nvSpPr>
      <xdr:spPr>
        <a:xfrm>
          <a:off x="15459891" y="17111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a:extLst>
            <a:ext uri="{FF2B5EF4-FFF2-40B4-BE49-F238E27FC236}">
              <a16:creationId xmlns="" xmlns:a16="http://schemas.microsoft.com/office/drawing/2014/main" id="{A3638D47-091A-4B14-968A-32DF36465507}"/>
            </a:ext>
          </a:extLst>
        </xdr:cNvPr>
        <xdr:cNvCxnSpPr/>
      </xdr:nvCxnSpPr>
      <xdr:spPr>
        <a:xfrm>
          <a:off x="15849600" y="168783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a:extLst>
            <a:ext uri="{FF2B5EF4-FFF2-40B4-BE49-F238E27FC236}">
              <a16:creationId xmlns="" xmlns:a16="http://schemas.microsoft.com/office/drawing/2014/main" id="{03B3DFE2-D382-4C95-96C6-14E8B30CEF20}"/>
            </a:ext>
          </a:extLst>
        </xdr:cNvPr>
        <xdr:cNvSpPr txBox="1"/>
      </xdr:nvSpPr>
      <xdr:spPr>
        <a:xfrm>
          <a:off x="15459891" y="16743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a:extLst>
            <a:ext uri="{FF2B5EF4-FFF2-40B4-BE49-F238E27FC236}">
              <a16:creationId xmlns="" xmlns:a16="http://schemas.microsoft.com/office/drawing/2014/main" id="{885E590B-7B1F-4E32-A36B-209FC4545163}"/>
            </a:ext>
          </a:extLst>
        </xdr:cNvPr>
        <xdr:cNvCxnSpPr/>
      </xdr:nvCxnSpPr>
      <xdr:spPr>
        <a:xfrm>
          <a:off x="15849600" y="1651000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a:extLst>
            <a:ext uri="{FF2B5EF4-FFF2-40B4-BE49-F238E27FC236}">
              <a16:creationId xmlns="" xmlns:a16="http://schemas.microsoft.com/office/drawing/2014/main" id="{DCE12CA0-A8E2-476F-B3F6-3B20B9A555FD}"/>
            </a:ext>
          </a:extLst>
        </xdr:cNvPr>
        <xdr:cNvSpPr txBox="1"/>
      </xdr:nvSpPr>
      <xdr:spPr>
        <a:xfrm>
          <a:off x="15459891" y="16375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 xmlns:a16="http://schemas.microsoft.com/office/drawing/2014/main" id="{146CF795-032A-41F5-85EE-E24789180F3A}"/>
            </a:ext>
          </a:extLst>
        </xdr:cNvPr>
        <xdr:cNvCxnSpPr/>
      </xdr:nvCxnSpPr>
      <xdr:spPr>
        <a:xfrm>
          <a:off x="15849600" y="16150590"/>
          <a:ext cx="4076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 xmlns:a16="http://schemas.microsoft.com/office/drawing/2014/main" id="{05CD6928-8E76-4528-9D03-6E6E1C8BA8CF}"/>
            </a:ext>
          </a:extLst>
        </xdr:cNvPr>
        <xdr:cNvSpPr txBox="1"/>
      </xdr:nvSpPr>
      <xdr:spPr>
        <a:xfrm>
          <a:off x="15459891" y="1601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 xmlns:a16="http://schemas.microsoft.com/office/drawing/2014/main" id="{31FE060A-406E-4DA0-A158-42E990C77C04}"/>
            </a:ext>
          </a:extLst>
        </xdr:cNvPr>
        <xdr:cNvSpPr/>
      </xdr:nvSpPr>
      <xdr:spPr>
        <a:xfrm>
          <a:off x="15849600" y="16150590"/>
          <a:ext cx="41148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13" name="直線コネクタ 612">
          <a:extLst>
            <a:ext uri="{FF2B5EF4-FFF2-40B4-BE49-F238E27FC236}">
              <a16:creationId xmlns="" xmlns:a16="http://schemas.microsoft.com/office/drawing/2014/main" id="{2D69ACE3-ADEE-4A1A-8273-5AD0D26FE616}"/>
            </a:ext>
          </a:extLst>
        </xdr:cNvPr>
        <xdr:cNvCxnSpPr/>
      </xdr:nvCxnSpPr>
      <xdr:spPr>
        <a:xfrm flipV="1">
          <a:off x="19217004" y="164642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14" name="【庁舎】&#10;一人当たり面積最小値テキスト">
          <a:extLst>
            <a:ext uri="{FF2B5EF4-FFF2-40B4-BE49-F238E27FC236}">
              <a16:creationId xmlns="" xmlns:a16="http://schemas.microsoft.com/office/drawing/2014/main" id="{DD7F76CC-295C-4AF5-B202-2178A67ACB89}"/>
            </a:ext>
          </a:extLst>
        </xdr:cNvPr>
        <xdr:cNvSpPr txBox="1"/>
      </xdr:nvSpPr>
      <xdr:spPr>
        <a:xfrm>
          <a:off x="19255740" y="177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15" name="直線コネクタ 614">
          <a:extLst>
            <a:ext uri="{FF2B5EF4-FFF2-40B4-BE49-F238E27FC236}">
              <a16:creationId xmlns="" xmlns:a16="http://schemas.microsoft.com/office/drawing/2014/main" id="{4E919184-7106-4412-B097-A97E691CAFE9}"/>
            </a:ext>
          </a:extLst>
        </xdr:cNvPr>
        <xdr:cNvCxnSpPr/>
      </xdr:nvCxnSpPr>
      <xdr:spPr>
        <a:xfrm>
          <a:off x="19149060" y="17740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16" name="【庁舎】&#10;一人当たり面積最大値テキスト">
          <a:extLst>
            <a:ext uri="{FF2B5EF4-FFF2-40B4-BE49-F238E27FC236}">
              <a16:creationId xmlns="" xmlns:a16="http://schemas.microsoft.com/office/drawing/2014/main" id="{C4980AD7-89EE-4B8A-90B8-6195A3EF0FEC}"/>
            </a:ext>
          </a:extLst>
        </xdr:cNvPr>
        <xdr:cNvSpPr txBox="1"/>
      </xdr:nvSpPr>
      <xdr:spPr>
        <a:xfrm>
          <a:off x="19255740" y="162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17" name="直線コネクタ 616">
          <a:extLst>
            <a:ext uri="{FF2B5EF4-FFF2-40B4-BE49-F238E27FC236}">
              <a16:creationId xmlns="" xmlns:a16="http://schemas.microsoft.com/office/drawing/2014/main" id="{855236C1-0ACD-47CB-8412-7C0CE2F41F5A}"/>
            </a:ext>
          </a:extLst>
        </xdr:cNvPr>
        <xdr:cNvCxnSpPr/>
      </xdr:nvCxnSpPr>
      <xdr:spPr>
        <a:xfrm>
          <a:off x="19149060" y="16464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18" name="【庁舎】&#10;一人当たり面積平均値テキスト">
          <a:extLst>
            <a:ext uri="{FF2B5EF4-FFF2-40B4-BE49-F238E27FC236}">
              <a16:creationId xmlns="" xmlns:a16="http://schemas.microsoft.com/office/drawing/2014/main" id="{D62BAB8C-2C93-4A5C-BEBD-5AFBAF4FA9D6}"/>
            </a:ext>
          </a:extLst>
        </xdr:cNvPr>
        <xdr:cNvSpPr txBox="1"/>
      </xdr:nvSpPr>
      <xdr:spPr>
        <a:xfrm>
          <a:off x="19255740" y="1710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19" name="フローチャート: 判断 618">
          <a:extLst>
            <a:ext uri="{FF2B5EF4-FFF2-40B4-BE49-F238E27FC236}">
              <a16:creationId xmlns="" xmlns:a16="http://schemas.microsoft.com/office/drawing/2014/main" id="{8371F176-03C2-4A0D-BB66-AD181DF4C5FC}"/>
            </a:ext>
          </a:extLst>
        </xdr:cNvPr>
        <xdr:cNvSpPr/>
      </xdr:nvSpPr>
      <xdr:spPr>
        <a:xfrm>
          <a:off x="19161760" y="17245330"/>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20" name="フローチャート: 判断 619">
          <a:extLst>
            <a:ext uri="{FF2B5EF4-FFF2-40B4-BE49-F238E27FC236}">
              <a16:creationId xmlns="" xmlns:a16="http://schemas.microsoft.com/office/drawing/2014/main" id="{8D8BDD35-0EBA-48D3-A780-9A170ECA0376}"/>
            </a:ext>
          </a:extLst>
        </xdr:cNvPr>
        <xdr:cNvSpPr/>
      </xdr:nvSpPr>
      <xdr:spPr>
        <a:xfrm>
          <a:off x="18450560" y="173075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21" name="フローチャート: 判断 620">
          <a:extLst>
            <a:ext uri="{FF2B5EF4-FFF2-40B4-BE49-F238E27FC236}">
              <a16:creationId xmlns="" xmlns:a16="http://schemas.microsoft.com/office/drawing/2014/main" id="{18B0E215-AA36-4B17-AACB-6B7998506EDC}"/>
            </a:ext>
          </a:extLst>
        </xdr:cNvPr>
        <xdr:cNvSpPr/>
      </xdr:nvSpPr>
      <xdr:spPr>
        <a:xfrm>
          <a:off x="17665700" y="17289780"/>
          <a:ext cx="1041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22" name="フローチャート: 判断 621">
          <a:extLst>
            <a:ext uri="{FF2B5EF4-FFF2-40B4-BE49-F238E27FC236}">
              <a16:creationId xmlns="" xmlns:a16="http://schemas.microsoft.com/office/drawing/2014/main" id="{FE05BEF3-DDEA-411E-8A66-0DB3F2E061BA}"/>
            </a:ext>
          </a:extLst>
        </xdr:cNvPr>
        <xdr:cNvSpPr/>
      </xdr:nvSpPr>
      <xdr:spPr>
        <a:xfrm>
          <a:off x="16906240" y="17114520"/>
          <a:ext cx="965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23" name="フローチャート: 判断 622">
          <a:extLst>
            <a:ext uri="{FF2B5EF4-FFF2-40B4-BE49-F238E27FC236}">
              <a16:creationId xmlns="" xmlns:a16="http://schemas.microsoft.com/office/drawing/2014/main" id="{F61C2373-DD32-4C38-A8A3-51CCBBDC555B}"/>
            </a:ext>
          </a:extLst>
        </xdr:cNvPr>
        <xdr:cNvSpPr/>
      </xdr:nvSpPr>
      <xdr:spPr>
        <a:xfrm>
          <a:off x="16139160" y="17312640"/>
          <a:ext cx="787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 xmlns:a16="http://schemas.microsoft.com/office/drawing/2014/main" id="{ACF46353-5B04-4C30-9C7C-83C0535EC3CE}"/>
            </a:ext>
          </a:extLst>
        </xdr:cNvPr>
        <xdr:cNvSpPr txBox="1"/>
      </xdr:nvSpPr>
      <xdr:spPr>
        <a:xfrm>
          <a:off x="190525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 xmlns:a16="http://schemas.microsoft.com/office/drawing/2014/main" id="{647EDD08-2424-4E46-A7DB-9E73ACCCC782}"/>
            </a:ext>
          </a:extLst>
        </xdr:cNvPr>
        <xdr:cNvSpPr txBox="1"/>
      </xdr:nvSpPr>
      <xdr:spPr>
        <a:xfrm>
          <a:off x="183286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 xmlns:a16="http://schemas.microsoft.com/office/drawing/2014/main" id="{706FC572-632F-42B0-8FFA-013301E6F151}"/>
            </a:ext>
          </a:extLst>
        </xdr:cNvPr>
        <xdr:cNvSpPr txBox="1"/>
      </xdr:nvSpPr>
      <xdr:spPr>
        <a:xfrm>
          <a:off x="1754886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9A5FD2C2-56EF-468E-9C47-284445FD648A}"/>
            </a:ext>
          </a:extLst>
        </xdr:cNvPr>
        <xdr:cNvSpPr txBox="1"/>
      </xdr:nvSpPr>
      <xdr:spPr>
        <a:xfrm>
          <a:off x="1678940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60BD043D-A1A3-43DF-BB9C-75F01E7E7C9A}"/>
            </a:ext>
          </a:extLst>
        </xdr:cNvPr>
        <xdr:cNvSpPr txBox="1"/>
      </xdr:nvSpPr>
      <xdr:spPr>
        <a:xfrm>
          <a:off x="16017240" y="183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22861</xdr:rowOff>
    </xdr:from>
    <xdr:to>
      <xdr:col>116</xdr:col>
      <xdr:colOff>114300</xdr:colOff>
      <xdr:row>105</xdr:row>
      <xdr:rowOff>124461</xdr:rowOff>
    </xdr:to>
    <xdr:sp macro="" textlink="">
      <xdr:nvSpPr>
        <xdr:cNvPr id="629" name="楕円 628">
          <a:extLst>
            <a:ext uri="{FF2B5EF4-FFF2-40B4-BE49-F238E27FC236}">
              <a16:creationId xmlns="" xmlns:a16="http://schemas.microsoft.com/office/drawing/2014/main" id="{8A659340-39A2-4152-8A8B-ED8D649A827D}"/>
            </a:ext>
          </a:extLst>
        </xdr:cNvPr>
        <xdr:cNvSpPr/>
      </xdr:nvSpPr>
      <xdr:spPr>
        <a:xfrm>
          <a:off x="19161760" y="17360901"/>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1288</xdr:rowOff>
    </xdr:from>
    <xdr:ext cx="469744" cy="259045"/>
    <xdr:sp macro="" textlink="">
      <xdr:nvSpPr>
        <xdr:cNvPr id="630" name="【庁舎】&#10;一人当たり面積該当値テキスト">
          <a:extLst>
            <a:ext uri="{FF2B5EF4-FFF2-40B4-BE49-F238E27FC236}">
              <a16:creationId xmlns="" xmlns:a16="http://schemas.microsoft.com/office/drawing/2014/main" id="{24946399-27C9-495F-ADCF-164389AA62BC}"/>
            </a:ext>
          </a:extLst>
        </xdr:cNvPr>
        <xdr:cNvSpPr txBox="1"/>
      </xdr:nvSpPr>
      <xdr:spPr>
        <a:xfrm>
          <a:off x="19255740"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81280</xdr:rowOff>
    </xdr:from>
    <xdr:to>
      <xdr:col>112</xdr:col>
      <xdr:colOff>38100</xdr:colOff>
      <xdr:row>107</xdr:row>
      <xdr:rowOff>11430</xdr:rowOff>
    </xdr:to>
    <xdr:sp macro="" textlink="">
      <xdr:nvSpPr>
        <xdr:cNvPr id="631" name="楕円 630">
          <a:extLst>
            <a:ext uri="{FF2B5EF4-FFF2-40B4-BE49-F238E27FC236}">
              <a16:creationId xmlns="" xmlns:a16="http://schemas.microsoft.com/office/drawing/2014/main" id="{4748C294-3984-43B1-8122-A15402D42291}"/>
            </a:ext>
          </a:extLst>
        </xdr:cNvPr>
        <xdr:cNvSpPr/>
      </xdr:nvSpPr>
      <xdr:spPr>
        <a:xfrm>
          <a:off x="18450560" y="175806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73661</xdr:rowOff>
    </xdr:from>
    <xdr:to>
      <xdr:col>116</xdr:col>
      <xdr:colOff>63500</xdr:colOff>
      <xdr:row>106</xdr:row>
      <xdr:rowOff>132080</xdr:rowOff>
    </xdr:to>
    <xdr:cxnSp macro="">
      <xdr:nvCxnSpPr>
        <xdr:cNvPr id="632" name="直線コネクタ 631">
          <a:extLst>
            <a:ext uri="{FF2B5EF4-FFF2-40B4-BE49-F238E27FC236}">
              <a16:creationId xmlns="" xmlns:a16="http://schemas.microsoft.com/office/drawing/2014/main" id="{D630CE6E-393A-45A8-9FA4-A6D1A83DA4E2}"/>
            </a:ext>
          </a:extLst>
        </xdr:cNvPr>
        <xdr:cNvCxnSpPr/>
      </xdr:nvCxnSpPr>
      <xdr:spPr>
        <a:xfrm flipV="1">
          <a:off x="18493740" y="17409161"/>
          <a:ext cx="723900" cy="2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91439</xdr:rowOff>
    </xdr:from>
    <xdr:to>
      <xdr:col>107</xdr:col>
      <xdr:colOff>101600</xdr:colOff>
      <xdr:row>107</xdr:row>
      <xdr:rowOff>21589</xdr:rowOff>
    </xdr:to>
    <xdr:sp macro="" textlink="">
      <xdr:nvSpPr>
        <xdr:cNvPr id="633" name="楕円 632">
          <a:extLst>
            <a:ext uri="{FF2B5EF4-FFF2-40B4-BE49-F238E27FC236}">
              <a16:creationId xmlns="" xmlns:a16="http://schemas.microsoft.com/office/drawing/2014/main" id="{E7E84FC0-9AF5-4A78-8DF5-A5639393DCA0}"/>
            </a:ext>
          </a:extLst>
        </xdr:cNvPr>
        <xdr:cNvSpPr/>
      </xdr:nvSpPr>
      <xdr:spPr>
        <a:xfrm>
          <a:off x="17665700" y="17589499"/>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132080</xdr:rowOff>
    </xdr:from>
    <xdr:to>
      <xdr:col>111</xdr:col>
      <xdr:colOff>177800</xdr:colOff>
      <xdr:row>106</xdr:row>
      <xdr:rowOff>142239</xdr:rowOff>
    </xdr:to>
    <xdr:cxnSp macro="">
      <xdr:nvCxnSpPr>
        <xdr:cNvPr id="634" name="直線コネクタ 633">
          <a:extLst>
            <a:ext uri="{FF2B5EF4-FFF2-40B4-BE49-F238E27FC236}">
              <a16:creationId xmlns="" xmlns:a16="http://schemas.microsoft.com/office/drawing/2014/main" id="{5E08A440-9EC4-4425-8BEB-45079C145875}"/>
            </a:ext>
          </a:extLst>
        </xdr:cNvPr>
        <xdr:cNvCxnSpPr/>
      </xdr:nvCxnSpPr>
      <xdr:spPr>
        <a:xfrm flipV="1">
          <a:off x="17713960" y="17630140"/>
          <a:ext cx="77978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95250</xdr:rowOff>
    </xdr:from>
    <xdr:to>
      <xdr:col>102</xdr:col>
      <xdr:colOff>165100</xdr:colOff>
      <xdr:row>107</xdr:row>
      <xdr:rowOff>25400</xdr:rowOff>
    </xdr:to>
    <xdr:sp macro="" textlink="">
      <xdr:nvSpPr>
        <xdr:cNvPr id="635" name="楕円 634">
          <a:extLst>
            <a:ext uri="{FF2B5EF4-FFF2-40B4-BE49-F238E27FC236}">
              <a16:creationId xmlns="" xmlns:a16="http://schemas.microsoft.com/office/drawing/2014/main" id="{29ADC381-260E-4F6E-81A6-6C3CE4AA4CCB}"/>
            </a:ext>
          </a:extLst>
        </xdr:cNvPr>
        <xdr:cNvSpPr/>
      </xdr:nvSpPr>
      <xdr:spPr>
        <a:xfrm>
          <a:off x="16906240" y="17598390"/>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142239</xdr:rowOff>
    </xdr:from>
    <xdr:to>
      <xdr:col>107</xdr:col>
      <xdr:colOff>50800</xdr:colOff>
      <xdr:row>106</xdr:row>
      <xdr:rowOff>146050</xdr:rowOff>
    </xdr:to>
    <xdr:cxnSp macro="">
      <xdr:nvCxnSpPr>
        <xdr:cNvPr id="636" name="直線コネクタ 635">
          <a:extLst>
            <a:ext uri="{FF2B5EF4-FFF2-40B4-BE49-F238E27FC236}">
              <a16:creationId xmlns="" xmlns:a16="http://schemas.microsoft.com/office/drawing/2014/main" id="{4F609987-5177-4288-A9D2-A644A8363491}"/>
            </a:ext>
          </a:extLst>
        </xdr:cNvPr>
        <xdr:cNvCxnSpPr/>
      </xdr:nvCxnSpPr>
      <xdr:spPr>
        <a:xfrm flipV="1">
          <a:off x="16954500" y="17644109"/>
          <a:ext cx="7594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102870</xdr:rowOff>
    </xdr:from>
    <xdr:to>
      <xdr:col>98</xdr:col>
      <xdr:colOff>38100</xdr:colOff>
      <xdr:row>107</xdr:row>
      <xdr:rowOff>33020</xdr:rowOff>
    </xdr:to>
    <xdr:sp macro="" textlink="">
      <xdr:nvSpPr>
        <xdr:cNvPr id="637" name="楕円 636">
          <a:extLst>
            <a:ext uri="{FF2B5EF4-FFF2-40B4-BE49-F238E27FC236}">
              <a16:creationId xmlns="" xmlns:a16="http://schemas.microsoft.com/office/drawing/2014/main" id="{52275CFE-6E78-4E63-9635-D4B08F5EAC59}"/>
            </a:ext>
          </a:extLst>
        </xdr:cNvPr>
        <xdr:cNvSpPr/>
      </xdr:nvSpPr>
      <xdr:spPr>
        <a:xfrm>
          <a:off x="16139160" y="17604740"/>
          <a:ext cx="787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146050</xdr:rowOff>
    </xdr:from>
    <xdr:to>
      <xdr:col>102</xdr:col>
      <xdr:colOff>114300</xdr:colOff>
      <xdr:row>106</xdr:row>
      <xdr:rowOff>153670</xdr:rowOff>
    </xdr:to>
    <xdr:cxnSp macro="">
      <xdr:nvCxnSpPr>
        <xdr:cNvPr id="638" name="直線コネクタ 637">
          <a:extLst>
            <a:ext uri="{FF2B5EF4-FFF2-40B4-BE49-F238E27FC236}">
              <a16:creationId xmlns="" xmlns:a16="http://schemas.microsoft.com/office/drawing/2014/main" id="{258936EB-951B-4908-A7DB-AFB013D45E91}"/>
            </a:ext>
          </a:extLst>
        </xdr:cNvPr>
        <xdr:cNvCxnSpPr/>
      </xdr:nvCxnSpPr>
      <xdr:spPr>
        <a:xfrm flipV="1">
          <a:off x="16182340" y="17647920"/>
          <a:ext cx="77216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39" name="n_1aveValue【庁舎】&#10;一人当たり面積">
          <a:extLst>
            <a:ext uri="{FF2B5EF4-FFF2-40B4-BE49-F238E27FC236}">
              <a16:creationId xmlns="" xmlns:a16="http://schemas.microsoft.com/office/drawing/2014/main" id="{7F84DFB3-F178-4EAD-9D32-594065FB60F2}"/>
            </a:ext>
          </a:extLst>
        </xdr:cNvPr>
        <xdr:cNvSpPr txBox="1"/>
      </xdr:nvSpPr>
      <xdr:spPr>
        <a:xfrm>
          <a:off x="18280457"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40" name="n_2aveValue【庁舎】&#10;一人当たり面積">
          <a:extLst>
            <a:ext uri="{FF2B5EF4-FFF2-40B4-BE49-F238E27FC236}">
              <a16:creationId xmlns="" xmlns:a16="http://schemas.microsoft.com/office/drawing/2014/main" id="{5B87F475-8EF4-4C60-90F6-34EDC4BDC4B2}"/>
            </a:ext>
          </a:extLst>
        </xdr:cNvPr>
        <xdr:cNvSpPr txBox="1"/>
      </xdr:nvSpPr>
      <xdr:spPr>
        <a:xfrm>
          <a:off x="17505757"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41" name="n_3aveValue【庁舎】&#10;一人当たり面積">
          <a:extLst>
            <a:ext uri="{FF2B5EF4-FFF2-40B4-BE49-F238E27FC236}">
              <a16:creationId xmlns="" xmlns:a16="http://schemas.microsoft.com/office/drawing/2014/main" id="{D9CFCF75-0282-4EA5-B3F1-7529F0BEDDFD}"/>
            </a:ext>
          </a:extLst>
        </xdr:cNvPr>
        <xdr:cNvSpPr txBox="1"/>
      </xdr:nvSpPr>
      <xdr:spPr>
        <a:xfrm>
          <a:off x="16746297" y="168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42" name="n_4aveValue【庁舎】&#10;一人当たり面積">
          <a:extLst>
            <a:ext uri="{FF2B5EF4-FFF2-40B4-BE49-F238E27FC236}">
              <a16:creationId xmlns="" xmlns:a16="http://schemas.microsoft.com/office/drawing/2014/main" id="{1DA956CB-9632-4C93-A4E4-07794C40BDF9}"/>
            </a:ext>
          </a:extLst>
        </xdr:cNvPr>
        <xdr:cNvSpPr txBox="1"/>
      </xdr:nvSpPr>
      <xdr:spPr>
        <a:xfrm>
          <a:off x="1598556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2557</xdr:rowOff>
    </xdr:from>
    <xdr:ext cx="469744" cy="259045"/>
    <xdr:sp macro="" textlink="">
      <xdr:nvSpPr>
        <xdr:cNvPr id="643" name="n_1mainValue【庁舎】&#10;一人当たり面積">
          <a:extLst>
            <a:ext uri="{FF2B5EF4-FFF2-40B4-BE49-F238E27FC236}">
              <a16:creationId xmlns="" xmlns:a16="http://schemas.microsoft.com/office/drawing/2014/main" id="{65FAB402-180A-412A-83E7-2F74C572B243}"/>
            </a:ext>
          </a:extLst>
        </xdr:cNvPr>
        <xdr:cNvSpPr txBox="1"/>
      </xdr:nvSpPr>
      <xdr:spPr>
        <a:xfrm>
          <a:off x="1828045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12716</xdr:rowOff>
    </xdr:from>
    <xdr:ext cx="469744" cy="259045"/>
    <xdr:sp macro="" textlink="">
      <xdr:nvSpPr>
        <xdr:cNvPr id="644" name="n_2mainValue【庁舎】&#10;一人当たり面積">
          <a:extLst>
            <a:ext uri="{FF2B5EF4-FFF2-40B4-BE49-F238E27FC236}">
              <a16:creationId xmlns="" xmlns:a16="http://schemas.microsoft.com/office/drawing/2014/main" id="{14BA97D4-3B54-4713-A7DB-0F237551E738}"/>
            </a:ext>
          </a:extLst>
        </xdr:cNvPr>
        <xdr:cNvSpPr txBox="1"/>
      </xdr:nvSpPr>
      <xdr:spPr>
        <a:xfrm>
          <a:off x="17505757" y="176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16527</xdr:rowOff>
    </xdr:from>
    <xdr:ext cx="469744" cy="259045"/>
    <xdr:sp macro="" textlink="">
      <xdr:nvSpPr>
        <xdr:cNvPr id="645" name="n_3mainValue【庁舎】&#10;一人当たり面積">
          <a:extLst>
            <a:ext uri="{FF2B5EF4-FFF2-40B4-BE49-F238E27FC236}">
              <a16:creationId xmlns="" xmlns:a16="http://schemas.microsoft.com/office/drawing/2014/main" id="{D6264CD3-8068-4005-9FD7-815917DF12AA}"/>
            </a:ext>
          </a:extLst>
        </xdr:cNvPr>
        <xdr:cNvSpPr txBox="1"/>
      </xdr:nvSpPr>
      <xdr:spPr>
        <a:xfrm>
          <a:off x="16746297" y="176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24147</xdr:rowOff>
    </xdr:from>
    <xdr:ext cx="469744" cy="259045"/>
    <xdr:sp macro="" textlink="">
      <xdr:nvSpPr>
        <xdr:cNvPr id="646" name="n_4mainValue【庁舎】&#10;一人当たり面積">
          <a:extLst>
            <a:ext uri="{FF2B5EF4-FFF2-40B4-BE49-F238E27FC236}">
              <a16:creationId xmlns="" xmlns:a16="http://schemas.microsoft.com/office/drawing/2014/main" id="{41EB47E8-91C7-49B6-A828-5B9247A119D8}"/>
            </a:ext>
          </a:extLst>
        </xdr:cNvPr>
        <xdr:cNvSpPr txBox="1"/>
      </xdr:nvSpPr>
      <xdr:spPr>
        <a:xfrm>
          <a:off x="15985567" y="176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a:extLst>
            <a:ext uri="{FF2B5EF4-FFF2-40B4-BE49-F238E27FC236}">
              <a16:creationId xmlns="" xmlns:a16="http://schemas.microsoft.com/office/drawing/2014/main" id="{A7039214-D402-4530-9032-6B61E3889FF9}"/>
            </a:ext>
          </a:extLst>
        </xdr:cNvPr>
        <xdr:cNvSpPr/>
      </xdr:nvSpPr>
      <xdr:spPr>
        <a:xfrm>
          <a:off x="660400" y="18715990"/>
          <a:ext cx="19304000" cy="1832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a:extLst>
            <a:ext uri="{FF2B5EF4-FFF2-40B4-BE49-F238E27FC236}">
              <a16:creationId xmlns="" xmlns:a16="http://schemas.microsoft.com/office/drawing/2014/main" id="{06680767-5422-45AE-A4FC-B4C82DE23BAD}"/>
            </a:ext>
          </a:extLst>
        </xdr:cNvPr>
        <xdr:cNvSpPr/>
      </xdr:nvSpPr>
      <xdr:spPr>
        <a:xfrm>
          <a:off x="660400" y="18775680"/>
          <a:ext cx="3340100" cy="2438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a:extLst>
            <a:ext uri="{FF2B5EF4-FFF2-40B4-BE49-F238E27FC236}">
              <a16:creationId xmlns="" xmlns:a16="http://schemas.microsoft.com/office/drawing/2014/main" id="{11F600CC-A753-467B-A079-69B5EB26295E}"/>
            </a:ext>
          </a:extLst>
        </xdr:cNvPr>
        <xdr:cNvSpPr txBox="1"/>
      </xdr:nvSpPr>
      <xdr:spPr>
        <a:xfrm>
          <a:off x="736600" y="19019520"/>
          <a:ext cx="1914144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なっている施設は</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、庁舎である。</a:t>
          </a:r>
          <a:endParaRPr lang="ja-JP" altLang="ja-JP" sz="1400">
            <a:effectLst/>
          </a:endParaRPr>
        </a:p>
        <a:p>
          <a:r>
            <a:rPr kumimoji="1" lang="ja-JP" altLang="en-US" sz="1100">
              <a:solidFill>
                <a:schemeClr val="dk1"/>
              </a:solidFill>
              <a:effectLst/>
              <a:latin typeface="+mn-lt"/>
              <a:ea typeface="+mn-ea"/>
              <a:cs typeface="+mn-cs"/>
            </a:rPr>
            <a:t>庁舎については、旧耐震基準以下であるため、庁舎建設事業において新築された。それに併せて保健センターにおいては機能を集約したため、旧保健センターの今後の活用について検討している。</a:t>
          </a:r>
        </a:p>
        <a:p>
          <a:r>
            <a:rPr kumimoji="1" lang="ja-JP" altLang="ja-JP" sz="1100">
              <a:solidFill>
                <a:schemeClr val="dk1"/>
              </a:solidFill>
              <a:effectLst/>
              <a:latin typeface="+mn-lt"/>
              <a:ea typeface="+mn-ea"/>
              <a:cs typeface="+mn-cs"/>
            </a:rPr>
            <a:t>体育館については、２施設共に築３５年以上を経過していることに加え、避難所に指定されていることもあり、今後全面的な改修が必要となる。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小竹町は炭鉱閉山後、人口減少が続いていることや特化した産業が無いこと等の要因から財政基盤がぜい弱で類似団体内での平均値を０．０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近年は財政力指数が緩やかに上昇しており、この状況を維持するためにも、各種経費の抑制と補助金の削減を断行し、税の徴収強化やふるさと納税の推進により税収の増加と確保に努め、財政基盤の安定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118231</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公債費が高い水準で推移していることや一部事務組合に係る負担金が固定化し、一般会計を圧迫している状況が、財政構造の硬直化に繋がっている。</a:t>
          </a:r>
        </a:p>
        <a:p>
          <a:r>
            <a:rPr kumimoji="1" lang="ja-JP" altLang="en-US" sz="1300">
              <a:latin typeface="ＭＳ Ｐゴシック" panose="020B0600070205080204" pitchFamily="50" charset="-128"/>
              <a:ea typeface="ＭＳ Ｐゴシック" panose="020B0600070205080204" pitchFamily="50" charset="-128"/>
            </a:rPr>
            <a:t>今後、投資的事業の抑制するべく、事業縮小や凍結を踏まえた検討を行い、経常収支比率の改善を図る。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106680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13596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87376</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35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87376</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31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508</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292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人口１人当たり人件費・物件費等決算額が類似団体内での平均値を下回っている要因は物件費であり、これは行政改革に基づき経費の削減に努めた結果である。今後も継続して経費削減を徹底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118421</xdr:rowOff>
    </xdr:from>
    <xdr:to>
      <xdr:col>23</xdr:col>
      <xdr:colOff>133350</xdr:colOff>
      <xdr:row>81</xdr:row>
      <xdr:rowOff>6024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114800" y="1383442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93635</xdr:rowOff>
    </xdr:from>
    <xdr:to>
      <xdr:col>19</xdr:col>
      <xdr:colOff>133350</xdr:colOff>
      <xdr:row>80</xdr:row>
      <xdr:rowOff>118421</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3225800" y="13809635"/>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91128</xdr:rowOff>
    </xdr:from>
    <xdr:to>
      <xdr:col>15</xdr:col>
      <xdr:colOff>82550</xdr:colOff>
      <xdr:row>80</xdr:row>
      <xdr:rowOff>93635</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2336800" y="13807128"/>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91128</xdr:rowOff>
    </xdr:from>
    <xdr:to>
      <xdr:col>11</xdr:col>
      <xdr:colOff>31750</xdr:colOff>
      <xdr:row>80</xdr:row>
      <xdr:rowOff>92030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flipV="1">
          <a:off x="1447800" y="1380712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126674</xdr:rowOff>
    </xdr:from>
    <xdr:to>
      <xdr:col>23</xdr:col>
      <xdr:colOff>184150</xdr:colOff>
      <xdr:row>81</xdr:row>
      <xdr:rowOff>56824</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4902200" y="138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47951</xdr:rowOff>
    </xdr:from>
    <xdr:ext cx="762000" cy="259045"/>
    <xdr:sp macro="" textlink="">
      <xdr:nvSpPr>
        <xdr:cNvPr id="212" name="人件費・物件費等の状況該当値テキスト">
          <a:extLst>
            <a:ext uri="{FF2B5EF4-FFF2-40B4-BE49-F238E27FC236}">
              <a16:creationId xmlns="" xmlns:a16="http://schemas.microsoft.com/office/drawing/2014/main" id="{00000000-0008-0000-0300-0000D4000000}"/>
            </a:ext>
          </a:extLst>
        </xdr:cNvPr>
        <xdr:cNvSpPr txBox="1"/>
      </xdr:nvSpPr>
      <xdr:spPr>
        <a:xfrm>
          <a:off x="5041900" y="137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67621</xdr:rowOff>
    </xdr:from>
    <xdr:to>
      <xdr:col>19</xdr:col>
      <xdr:colOff>184150</xdr:colOff>
      <xdr:row>80</xdr:row>
      <xdr:rowOff>169221</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064000" y="137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7948</xdr:rowOff>
    </xdr:from>
    <xdr:ext cx="7366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733800" y="1355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42835</xdr:rowOff>
    </xdr:from>
    <xdr:to>
      <xdr:col>15</xdr:col>
      <xdr:colOff>133350</xdr:colOff>
      <xdr:row>80</xdr:row>
      <xdr:rowOff>144435</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3175000" y="137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154612</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844800" y="135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40328</xdr:rowOff>
    </xdr:from>
    <xdr:to>
      <xdr:col>11</xdr:col>
      <xdr:colOff>82550</xdr:colOff>
      <xdr:row>80</xdr:row>
      <xdr:rowOff>141928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2286000" y="13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152105</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955800" y="1352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41230</xdr:rowOff>
    </xdr:from>
    <xdr:to>
      <xdr:col>7</xdr:col>
      <xdr:colOff>31750</xdr:colOff>
      <xdr:row>80</xdr:row>
      <xdr:rowOff>142830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1397000" y="13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153007</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66800" y="1352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前年度は経験年数階層区分における職員分布が変わったため類似団体平均を下回っていたが、今年は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今後も国の動向に合わせて、適正な給与水準の維持に努める。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31750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51451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132291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51451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132291</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31750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57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人減少しており、類似団体内の平均値を下回っている。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121920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6179800" y="103944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38913</xdr:rowOff>
    </xdr:from>
    <xdr:to>
      <xdr:col>77</xdr:col>
      <xdr:colOff>44450</xdr:colOff>
      <xdr:row>60</xdr:row>
      <xdr:rowOff>121920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325913"/>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11887</xdr:rowOff>
    </xdr:from>
    <xdr:to>
      <xdr:col>72</xdr:col>
      <xdr:colOff>203200</xdr:colOff>
      <xdr:row>60</xdr:row>
      <xdr:rowOff>38913</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29888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170790</xdr:rowOff>
    </xdr:from>
    <xdr:to>
      <xdr:col>68</xdr:col>
      <xdr:colOff>152400</xdr:colOff>
      <xdr:row>60</xdr:row>
      <xdr:rowOff>11887</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286340"/>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159563</xdr:rowOff>
    </xdr:from>
    <xdr:to>
      <xdr:col>73</xdr:col>
      <xdr:colOff>44450</xdr:colOff>
      <xdr:row>60</xdr:row>
      <xdr:rowOff>89713</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99890</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1004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132537</xdr:rowOff>
    </xdr:from>
    <xdr:to>
      <xdr:col>68</xdr:col>
      <xdr:colOff>203200</xdr:colOff>
      <xdr:row>60</xdr:row>
      <xdr:rowOff>62687</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72864</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0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119990</xdr:rowOff>
    </xdr:from>
    <xdr:to>
      <xdr:col>64</xdr:col>
      <xdr:colOff>152400</xdr:colOff>
      <xdr:row>60</xdr:row>
      <xdr:rowOff>50140</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2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60317</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0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庁舎建設事業の起債による実質公債費比率の上昇と、地方債償還が一部終了したことに伴い前年度に比べ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％減少した。近年減少傾向であり、今年においては類似団体内での平均値を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％下回った。今後も投資的事業の計画的な実施により、起債の抑制に努める。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84244</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17356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事業の実施により、地方債残高の増加、債務負担行為現在高の減少等の変動があったほか、一部事務組合であるふくおか県央環境広域施設組合負担金の減少や、退職手当負担見込額の減少により比率算出式の分子となる数値が減少したため、当該比率が減少した。</a:t>
          </a:r>
        </a:p>
        <a:p>
          <a:r>
            <a:rPr kumimoji="1" lang="ja-JP" altLang="en-US" sz="1300">
              <a:latin typeface="ＭＳ Ｐゴシック" panose="020B0600070205080204" pitchFamily="50" charset="-128"/>
              <a:ea typeface="ＭＳ Ｐゴシック" panose="020B0600070205080204" pitchFamily="50" charset="-128"/>
            </a:rPr>
            <a:t>　今後は公営企業債等の繰入見込額が増加していく見込みであり、投資的事業を計画的に実施し、起債の抑制に努める。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41305</xdr:rowOff>
    </xdr:from>
    <xdr:to>
      <xdr:col>81</xdr:col>
      <xdr:colOff>44450</xdr:colOff>
      <xdr:row>20</xdr:row>
      <xdr:rowOff>97608</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47030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97608</xdr:rowOff>
    </xdr:from>
    <xdr:to>
      <xdr:col>77</xdr:col>
      <xdr:colOff>44450</xdr:colOff>
      <xdr:row>21</xdr:row>
      <xdr:rowOff>101963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526608"/>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116477</xdr:rowOff>
    </xdr:from>
    <xdr:to>
      <xdr:col>72</xdr:col>
      <xdr:colOff>203200</xdr:colOff>
      <xdr:row>21</xdr:row>
      <xdr:rowOff>101963</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320257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87751</xdr:rowOff>
    </xdr:from>
    <xdr:to>
      <xdr:col>68</xdr:col>
      <xdr:colOff>152400</xdr:colOff>
      <xdr:row>18</xdr:row>
      <xdr:rowOff>116477</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17385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161955</xdr:rowOff>
    </xdr:from>
    <xdr:to>
      <xdr:col>81</xdr:col>
      <xdr:colOff>95250</xdr:colOff>
      <xdr:row>20</xdr:row>
      <xdr:rowOff>92105</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134032</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39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46808</xdr:rowOff>
    </xdr:from>
    <xdr:to>
      <xdr:col>77</xdr:col>
      <xdr:colOff>95250</xdr:colOff>
      <xdr:row>20</xdr:row>
      <xdr:rowOff>148408</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133185</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56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51163</xdr:rowOff>
    </xdr:from>
    <xdr:to>
      <xdr:col>73</xdr:col>
      <xdr:colOff>44450</xdr:colOff>
      <xdr:row>21</xdr:row>
      <xdr:rowOff>152763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137540</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65677</xdr:rowOff>
    </xdr:from>
    <xdr:to>
      <xdr:col>68</xdr:col>
      <xdr:colOff>203200</xdr:colOff>
      <xdr:row>18</xdr:row>
      <xdr:rowOff>167277</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152054</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36951</xdr:rowOff>
    </xdr:from>
    <xdr:to>
      <xdr:col>64</xdr:col>
      <xdr:colOff>152400</xdr:colOff>
      <xdr:row>18</xdr:row>
      <xdr:rowOff>138551</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123328</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会計年度任用職員制度実施に伴い、前年度に比べ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人件費の抑制は、行財政改革を進める上で避けられない課題である。</a:t>
          </a:r>
        </a:p>
        <a:p>
          <a:r>
            <a:rPr kumimoji="1" lang="ja-JP" altLang="en-US" sz="1300">
              <a:latin typeface="ＭＳ Ｐゴシック" panose="020B0600070205080204" pitchFamily="50" charset="-128"/>
              <a:ea typeface="ＭＳ Ｐゴシック" panose="020B0600070205080204" pitchFamily="50" charset="-128"/>
            </a:rPr>
            <a:t>今後も業務の効率化を図り、定員管理計画に基づき、人件費の抑制に努める。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128633</xdr:rowOff>
    </xdr:from>
    <xdr:to>
      <xdr:col>24</xdr:col>
      <xdr:colOff>25400</xdr:colOff>
      <xdr:row>38</xdr:row>
      <xdr:rowOff>127000</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647228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128633</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6426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82913</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27634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164556</xdr:rowOff>
    </xdr:from>
    <xdr:to>
      <xdr:col>11</xdr:col>
      <xdr:colOff>9525</xdr:colOff>
      <xdr:row>36</xdr:row>
      <xdr:rowOff>104140</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61653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77833</xdr:rowOff>
    </xdr:from>
    <xdr:to>
      <xdr:col>20</xdr:col>
      <xdr:colOff>38100</xdr:colOff>
      <xdr:row>38</xdr:row>
      <xdr:rowOff>7982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164210</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32113</xdr:rowOff>
    </xdr:from>
    <xdr:to>
      <xdr:col>15</xdr:col>
      <xdr:colOff>149225</xdr:colOff>
      <xdr:row>37</xdr:row>
      <xdr:rowOff>133713</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118490</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ポイント減少しており、直近の年度の数値を見ても類似団体内の平均値より低い水準で推移している。引き続き全体コストの削減を図る。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35560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5671800" y="273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35560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30988</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893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53848</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004800" y="2760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ポイント減少しているが、今後は高齢者及び障がい者福祉に係る費用の増加が予想され、扶助費の増大が懸念される。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26988</xdr:rowOff>
    </xdr:from>
    <xdr:to>
      <xdr:col>24</xdr:col>
      <xdr:colOff>25400</xdr:colOff>
      <xdr:row>57</xdr:row>
      <xdr:rowOff>169863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799638"/>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169863</xdr:rowOff>
    </xdr:from>
    <xdr:to>
      <xdr:col>19</xdr:col>
      <xdr:colOff>187325</xdr:colOff>
      <xdr:row>58</xdr:row>
      <xdr:rowOff>41275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942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26988</xdr:rowOff>
    </xdr:from>
    <xdr:to>
      <xdr:col>15</xdr:col>
      <xdr:colOff>98425</xdr:colOff>
      <xdr:row>58</xdr:row>
      <xdr:rowOff>41275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9710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26988</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8425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147638</xdr:rowOff>
    </xdr:from>
    <xdr:to>
      <xdr:col>11</xdr:col>
      <xdr:colOff>60325</xdr:colOff>
      <xdr:row>58</xdr:row>
      <xdr:rowOff>77788</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62565</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公共下水道、農業集落排水事業への繰出金は減額となったものの、国民健康保険、後期高齢者医療保険、介護保険への繰出金は増しとなっており、計上経費は依然として高い水準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168910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88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161290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161290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ポイント上昇しており、依然として公営企業会計に対する繰出金や一部事務組合に係る負担金が高額のまま推移しているため、類似団体平均を上回っている。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本町が単独で行う補助金事業すべてについて、補助の必要性等を十分に吟味した上で見直しを行い、削減を図る。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30988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8128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90424</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90424</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ポイント減少したものの、依然として類似団体に比べて公債費率が高い状況にある。</a:t>
          </a:r>
        </a:p>
        <a:p>
          <a:r>
            <a:rPr kumimoji="1" lang="ja-JP" altLang="en-US" sz="1300">
              <a:latin typeface="ＭＳ Ｐゴシック" panose="020B0600070205080204" pitchFamily="50" charset="-128"/>
              <a:ea typeface="ＭＳ Ｐゴシック" panose="020B0600070205080204" pitchFamily="50" charset="-128"/>
            </a:rPr>
            <a:t>今後もしばらくはこの状況が続くと見込まれることから、新規起債を抑制し、公債費の逓減に努める。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5080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987800" y="131800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27939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098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27939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2209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66039</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ポイント上昇しており、経費の節減・削減は言うに及ばず各特別会計の経営改善を促し、一般会計への負担の軽減に努める。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123189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58420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591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58420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168911</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477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33038</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147246</xdr:rowOff>
    </xdr:from>
    <xdr:to>
      <xdr:col>29</xdr:col>
      <xdr:colOff>127000</xdr:colOff>
      <xdr:row>17</xdr:row>
      <xdr:rowOff>851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766621"/>
          <a:ext cx="647700" cy="19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132023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5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851</xdr:rowOff>
    </xdr:from>
    <xdr:to>
      <xdr:col>26</xdr:col>
      <xdr:colOff>50800</xdr:colOff>
      <xdr:row>17</xdr:row>
      <xdr:rowOff>42830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963126"/>
          <a:ext cx="698500" cy="4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42830</xdr:rowOff>
    </xdr:from>
    <xdr:to>
      <xdr:col>22</xdr:col>
      <xdr:colOff>114300</xdr:colOff>
      <xdr:row>17</xdr:row>
      <xdr:rowOff>55532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005105"/>
          <a:ext cx="698500" cy="1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55532</xdr:rowOff>
    </xdr:from>
    <xdr:to>
      <xdr:col>18</xdr:col>
      <xdr:colOff>177800</xdr:colOff>
      <xdr:row>17</xdr:row>
      <xdr:rowOff>70963</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017807"/>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96446</xdr:rowOff>
    </xdr:from>
    <xdr:to>
      <xdr:col>29</xdr:col>
      <xdr:colOff>177800</xdr:colOff>
      <xdr:row>16</xdr:row>
      <xdr:rowOff>26596</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1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112973</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6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121501</xdr:rowOff>
    </xdr:from>
    <xdr:to>
      <xdr:col>26</xdr:col>
      <xdr:colOff>101600</xdr:colOff>
      <xdr:row>17</xdr:row>
      <xdr:rowOff>51651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1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36428</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99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163480</xdr:rowOff>
    </xdr:from>
    <xdr:to>
      <xdr:col>22</xdr:col>
      <xdr:colOff>165100</xdr:colOff>
      <xdr:row>17</xdr:row>
      <xdr:rowOff>93630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95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78407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0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4732</xdr:rowOff>
    </xdr:from>
    <xdr:to>
      <xdr:col>19</xdr:col>
      <xdr:colOff>38100</xdr:colOff>
      <xdr:row>17</xdr:row>
      <xdr:rowOff>106332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91109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05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20163</xdr:rowOff>
    </xdr:from>
    <xdr:to>
      <xdr:col>15</xdr:col>
      <xdr:colOff>101600</xdr:colOff>
      <xdr:row>17</xdr:row>
      <xdr:rowOff>121763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106540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6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57832</xdr:rowOff>
    </xdr:from>
    <xdr:to>
      <xdr:col>29</xdr:col>
      <xdr:colOff>127000</xdr:colOff>
      <xdr:row>37</xdr:row>
      <xdr:rowOff>94914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7182532"/>
          <a:ext cx="647700" cy="3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41455</xdr:rowOff>
    </xdr:from>
    <xdr:to>
      <xdr:col>26</xdr:col>
      <xdr:colOff>50800</xdr:colOff>
      <xdr:row>37</xdr:row>
      <xdr:rowOff>57832</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7166155"/>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2299</xdr:rowOff>
    </xdr:from>
    <xdr:to>
      <xdr:col>22</xdr:col>
      <xdr:colOff>114300</xdr:colOff>
      <xdr:row>37</xdr:row>
      <xdr:rowOff>41455</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126999"/>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121301</xdr:rowOff>
    </xdr:from>
    <xdr:to>
      <xdr:col>18</xdr:col>
      <xdr:colOff>177800</xdr:colOff>
      <xdr:row>37</xdr:row>
      <xdr:rowOff>2299</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074551"/>
          <a:ext cx="6985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44114</xdr:rowOff>
    </xdr:from>
    <xdr:to>
      <xdr:col>29</xdr:col>
      <xdr:colOff>177800</xdr:colOff>
      <xdr:row>37</xdr:row>
      <xdr:rowOff>145714</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16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16191</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1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7032</xdr:rowOff>
    </xdr:from>
    <xdr:to>
      <xdr:col>26</xdr:col>
      <xdr:colOff>101600</xdr:colOff>
      <xdr:row>37</xdr:row>
      <xdr:rowOff>108632</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13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93409</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21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162105</xdr:rowOff>
    </xdr:from>
    <xdr:to>
      <xdr:col>22</xdr:col>
      <xdr:colOff>165100</xdr:colOff>
      <xdr:row>37</xdr:row>
      <xdr:rowOff>92255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11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77032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2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122949</xdr:rowOff>
    </xdr:from>
    <xdr:to>
      <xdr:col>19</xdr:col>
      <xdr:colOff>38100</xdr:colOff>
      <xdr:row>37</xdr:row>
      <xdr:rowOff>53099</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07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37876</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16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70501</xdr:rowOff>
    </xdr:from>
    <xdr:to>
      <xdr:col>15</xdr:col>
      <xdr:colOff>101600</xdr:colOff>
      <xdr:row>37</xdr:row>
      <xdr:rowOff>651</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02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182278</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79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36</xdr:row>
      <xdr:rowOff>71570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094349"/>
          <a:ext cx="838200" cy="1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71570</xdr:rowOff>
    </xdr:from>
    <xdr:to>
      <xdr:col>19</xdr:col>
      <xdr:colOff>177800</xdr:colOff>
      <xdr:row>36</xdr:row>
      <xdr:rowOff>134305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243770"/>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134305</xdr:rowOff>
    </xdr:from>
    <xdr:to>
      <xdr:col>15</xdr:col>
      <xdr:colOff>50800</xdr:colOff>
      <xdr:row>37</xdr:row>
      <xdr:rowOff>36617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0650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36617</xdr:rowOff>
    </xdr:from>
    <xdr:to>
      <xdr:col>10</xdr:col>
      <xdr:colOff>114300</xdr:colOff>
      <xdr:row>37</xdr:row>
      <xdr:rowOff>71051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80267"/>
          <a:ext cx="8890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89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20770</xdr:rowOff>
    </xdr:from>
    <xdr:to>
      <xdr:col>20</xdr:col>
      <xdr:colOff>38100</xdr:colOff>
      <xdr:row>36</xdr:row>
      <xdr:rowOff>122370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113497</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2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83505</xdr:rowOff>
    </xdr:from>
    <xdr:to>
      <xdr:col>15</xdr:col>
      <xdr:colOff>101600</xdr:colOff>
      <xdr:row>37</xdr:row>
      <xdr:rowOff>13655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4782</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157267</xdr:rowOff>
    </xdr:from>
    <xdr:to>
      <xdr:col>10</xdr:col>
      <xdr:colOff>165100</xdr:colOff>
      <xdr:row>37</xdr:row>
      <xdr:rowOff>87417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78544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20251</xdr:rowOff>
    </xdr:from>
    <xdr:to>
      <xdr:col>6</xdr:col>
      <xdr:colOff>38100</xdr:colOff>
      <xdr:row>37</xdr:row>
      <xdr:rowOff>121851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112978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22875</xdr:rowOff>
    </xdr:from>
    <xdr:to>
      <xdr:col>24</xdr:col>
      <xdr:colOff>63500</xdr:colOff>
      <xdr:row>58</xdr:row>
      <xdr:rowOff>23653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966975"/>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23653</xdr:rowOff>
    </xdr:from>
    <xdr:to>
      <xdr:col>19</xdr:col>
      <xdr:colOff>177800</xdr:colOff>
      <xdr:row>58</xdr:row>
      <xdr:rowOff>46503</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967753"/>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34093</xdr:rowOff>
    </xdr:from>
    <xdr:to>
      <xdr:col>15</xdr:col>
      <xdr:colOff>50800</xdr:colOff>
      <xdr:row>58</xdr:row>
      <xdr:rowOff>46503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019300" y="997819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21912</xdr:rowOff>
    </xdr:from>
    <xdr:to>
      <xdr:col>10</xdr:col>
      <xdr:colOff>114300</xdr:colOff>
      <xdr:row>58</xdr:row>
      <xdr:rowOff>34093</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1130300" y="9966012"/>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143525</xdr:rowOff>
    </xdr:from>
    <xdr:to>
      <xdr:col>24</xdr:col>
      <xdr:colOff>114300</xdr:colOff>
      <xdr:row>58</xdr:row>
      <xdr:rowOff>73675</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9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58452</xdr:rowOff>
    </xdr:from>
    <xdr:ext cx="534377"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83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144303</xdr:rowOff>
    </xdr:from>
    <xdr:to>
      <xdr:col>20</xdr:col>
      <xdr:colOff>38100</xdr:colOff>
      <xdr:row>58</xdr:row>
      <xdr:rowOff>74453</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9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65580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530111" y="100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167153</xdr:rowOff>
    </xdr:from>
    <xdr:to>
      <xdr:col>15</xdr:col>
      <xdr:colOff>101600</xdr:colOff>
      <xdr:row>58</xdr:row>
      <xdr:rowOff>97303</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9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88430</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100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154743</xdr:rowOff>
    </xdr:from>
    <xdr:to>
      <xdr:col>10</xdr:col>
      <xdr:colOff>165100</xdr:colOff>
      <xdr:row>58</xdr:row>
      <xdr:rowOff>84893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9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76020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10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142562</xdr:rowOff>
    </xdr:from>
    <xdr:to>
      <xdr:col>6</xdr:col>
      <xdr:colOff>38100</xdr:colOff>
      <xdr:row>58</xdr:row>
      <xdr:rowOff>72712</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9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63839</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100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8370</xdr:rowOff>
    </xdr:from>
    <xdr:to>
      <xdr:col>24</xdr:col>
      <xdr:colOff>63500</xdr:colOff>
      <xdr:row>78</xdr:row>
      <xdr:rowOff>14678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381470"/>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2609</xdr:rowOff>
    </xdr:from>
    <xdr:to>
      <xdr:col>19</xdr:col>
      <xdr:colOff>177800</xdr:colOff>
      <xdr:row>78</xdr:row>
      <xdr:rowOff>14678</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908300" y="13375709"/>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2609</xdr:rowOff>
    </xdr:from>
    <xdr:to>
      <xdr:col>15</xdr:col>
      <xdr:colOff>50800</xdr:colOff>
      <xdr:row>78</xdr:row>
      <xdr:rowOff>42659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37570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42659</xdr:rowOff>
    </xdr:from>
    <xdr:to>
      <xdr:col>10</xdr:col>
      <xdr:colOff>114300</xdr:colOff>
      <xdr:row>78</xdr:row>
      <xdr:rowOff>66456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415759"/>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129020</xdr:rowOff>
    </xdr:from>
    <xdr:to>
      <xdr:col>24</xdr:col>
      <xdr:colOff>114300</xdr:colOff>
      <xdr:row>78</xdr:row>
      <xdr:rowOff>59170</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3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107447</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135328</xdr:rowOff>
    </xdr:from>
    <xdr:to>
      <xdr:col>20</xdr:col>
      <xdr:colOff>38100</xdr:colOff>
      <xdr:row>78</xdr:row>
      <xdr:rowOff>65478</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56605</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123259</xdr:rowOff>
    </xdr:from>
    <xdr:to>
      <xdr:col>15</xdr:col>
      <xdr:colOff>101600</xdr:colOff>
      <xdr:row>78</xdr:row>
      <xdr:rowOff>53409</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3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44536</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4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163309</xdr:rowOff>
    </xdr:from>
    <xdr:to>
      <xdr:col>10</xdr:col>
      <xdr:colOff>165100</xdr:colOff>
      <xdr:row>78</xdr:row>
      <xdr:rowOff>93459</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84586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4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15656</xdr:rowOff>
    </xdr:from>
    <xdr:to>
      <xdr:col>6</xdr:col>
      <xdr:colOff>38100</xdr:colOff>
      <xdr:row>78</xdr:row>
      <xdr:rowOff>117256</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108383</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89497</xdr:rowOff>
    </xdr:from>
    <xdr:to>
      <xdr:col>24</xdr:col>
      <xdr:colOff>63500</xdr:colOff>
      <xdr:row>95</xdr:row>
      <xdr:rowOff>117120</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3797300" y="16377247"/>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89497</xdr:rowOff>
    </xdr:from>
    <xdr:to>
      <xdr:col>19</xdr:col>
      <xdr:colOff>177800</xdr:colOff>
      <xdr:row>95</xdr:row>
      <xdr:rowOff>142596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377247"/>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127433</xdr:rowOff>
    </xdr:from>
    <xdr:to>
      <xdr:col>15</xdr:col>
      <xdr:colOff>50800</xdr:colOff>
      <xdr:row>95</xdr:row>
      <xdr:rowOff>142596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2019300" y="1641518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127433</xdr:rowOff>
    </xdr:from>
    <xdr:to>
      <xdr:col>10</xdr:col>
      <xdr:colOff>114300</xdr:colOff>
      <xdr:row>96</xdr:row>
      <xdr:rowOff>16053</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41518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66320</xdr:rowOff>
    </xdr:from>
    <xdr:to>
      <xdr:col>24</xdr:col>
      <xdr:colOff>114300</xdr:colOff>
      <xdr:row>95</xdr:row>
      <xdr:rowOff>167920</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3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89197</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38697</xdr:rowOff>
    </xdr:from>
    <xdr:to>
      <xdr:col>20</xdr:col>
      <xdr:colOff>38100</xdr:colOff>
      <xdr:row>95</xdr:row>
      <xdr:rowOff>140297</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156824</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1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91796</xdr:rowOff>
    </xdr:from>
    <xdr:to>
      <xdr:col>15</xdr:col>
      <xdr:colOff>101600</xdr:colOff>
      <xdr:row>96</xdr:row>
      <xdr:rowOff>21946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3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38473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76633</xdr:rowOff>
    </xdr:from>
    <xdr:to>
      <xdr:col>10</xdr:col>
      <xdr:colOff>165100</xdr:colOff>
      <xdr:row>96</xdr:row>
      <xdr:rowOff>6783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23310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136703</xdr:rowOff>
    </xdr:from>
    <xdr:to>
      <xdr:col>6</xdr:col>
      <xdr:colOff>38100</xdr:colOff>
      <xdr:row>96</xdr:row>
      <xdr:rowOff>66853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4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83380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1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162043</xdr:rowOff>
    </xdr:from>
    <xdr:to>
      <xdr:col>55</xdr:col>
      <xdr:colOff>0</xdr:colOff>
      <xdr:row>39</xdr:row>
      <xdr:rowOff>67938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6162793"/>
          <a:ext cx="838200" cy="5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65231</xdr:rowOff>
    </xdr:from>
    <xdr:to>
      <xdr:col>50</xdr:col>
      <xdr:colOff>114300</xdr:colOff>
      <xdr:row>39</xdr:row>
      <xdr:rowOff>67938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8750300" y="6751781"/>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52828</xdr:rowOff>
    </xdr:from>
    <xdr:to>
      <xdr:col>45</xdr:col>
      <xdr:colOff>177800</xdr:colOff>
      <xdr:row>39</xdr:row>
      <xdr:rowOff>65231</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7861300" y="6739378"/>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46834</xdr:rowOff>
    </xdr:from>
    <xdr:to>
      <xdr:col>41</xdr:col>
      <xdr:colOff>50800</xdr:colOff>
      <xdr:row>39</xdr:row>
      <xdr:rowOff>52828</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733384"/>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111243</xdr:rowOff>
    </xdr:from>
    <xdr:to>
      <xdr:col>55</xdr:col>
      <xdr:colOff>50800</xdr:colOff>
      <xdr:row>36</xdr:row>
      <xdr:rowOff>41393</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61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89670</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60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17138</xdr:rowOff>
    </xdr:from>
    <xdr:to>
      <xdr:col>50</xdr:col>
      <xdr:colOff>165100</xdr:colOff>
      <xdr:row>39</xdr:row>
      <xdr:rowOff>118738</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109865</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7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14431</xdr:rowOff>
    </xdr:from>
    <xdr:to>
      <xdr:col>46</xdr:col>
      <xdr:colOff>38100</xdr:colOff>
      <xdr:row>39</xdr:row>
      <xdr:rowOff>116031</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7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107158</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79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2028</xdr:rowOff>
    </xdr:from>
    <xdr:to>
      <xdr:col>41</xdr:col>
      <xdr:colOff>101600</xdr:colOff>
      <xdr:row>39</xdr:row>
      <xdr:rowOff>103628</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6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94755</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7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167484</xdr:rowOff>
    </xdr:from>
    <xdr:to>
      <xdr:col>36</xdr:col>
      <xdr:colOff>165100</xdr:colOff>
      <xdr:row>39</xdr:row>
      <xdr:rowOff>97634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6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88761</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77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89673</xdr:rowOff>
    </xdr:from>
    <xdr:to>
      <xdr:col>55</xdr:col>
      <xdr:colOff>0</xdr:colOff>
      <xdr:row>58</xdr:row>
      <xdr:rowOff>142935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639300" y="9862323"/>
          <a:ext cx="838200" cy="2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89673</xdr:rowOff>
    </xdr:from>
    <xdr:to>
      <xdr:col>50</xdr:col>
      <xdr:colOff>114300</xdr:colOff>
      <xdr:row>58</xdr:row>
      <xdr:rowOff>152915</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9862323"/>
          <a:ext cx="889000" cy="2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130179</xdr:rowOff>
    </xdr:from>
    <xdr:to>
      <xdr:col>45</xdr:col>
      <xdr:colOff>177800</xdr:colOff>
      <xdr:row>58</xdr:row>
      <xdr:rowOff>152915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7861300" y="10074279"/>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130179</xdr:rowOff>
    </xdr:from>
    <xdr:to>
      <xdr:col>41</xdr:col>
      <xdr:colOff>50800</xdr:colOff>
      <xdr:row>58</xdr:row>
      <xdr:rowOff>141117</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10074279"/>
          <a:ext cx="8890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92135</xdr:rowOff>
    </xdr:from>
    <xdr:to>
      <xdr:col>55</xdr:col>
      <xdr:colOff>50800</xdr:colOff>
      <xdr:row>59</xdr:row>
      <xdr:rowOff>22285</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100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7062</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9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38873</xdr:rowOff>
    </xdr:from>
    <xdr:to>
      <xdr:col>50</xdr:col>
      <xdr:colOff>165100</xdr:colOff>
      <xdr:row>57</xdr:row>
      <xdr:rowOff>140473</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157000</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39795" y="95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102115</xdr:rowOff>
    </xdr:from>
    <xdr:to>
      <xdr:col>46</xdr:col>
      <xdr:colOff>38100</xdr:colOff>
      <xdr:row>59</xdr:row>
      <xdr:rowOff>32265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100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23392</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83111" y="10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79379</xdr:rowOff>
    </xdr:from>
    <xdr:to>
      <xdr:col>41</xdr:col>
      <xdr:colOff>101600</xdr:colOff>
      <xdr:row>59</xdr:row>
      <xdr:rowOff>9529</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100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656</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94111" y="101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90317</xdr:rowOff>
    </xdr:from>
    <xdr:to>
      <xdr:col>36</xdr:col>
      <xdr:colOff>165100</xdr:colOff>
      <xdr:row>59</xdr:row>
      <xdr:rowOff>20467</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100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11594</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101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91094</xdr:rowOff>
    </xdr:from>
    <xdr:to>
      <xdr:col>55</xdr:col>
      <xdr:colOff>0</xdr:colOff>
      <xdr:row>79</xdr:row>
      <xdr:rowOff>98879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3635644"/>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98126</xdr:rowOff>
    </xdr:from>
    <xdr:to>
      <xdr:col>50</xdr:col>
      <xdr:colOff>114300</xdr:colOff>
      <xdr:row>79</xdr:row>
      <xdr:rowOff>98879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8750300" y="13642676"/>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98126</xdr:rowOff>
    </xdr:from>
    <xdr:to>
      <xdr:col>45</xdr:col>
      <xdr:colOff>177800</xdr:colOff>
      <xdr:row>79</xdr:row>
      <xdr:rowOff>98475</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64267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95765</xdr:rowOff>
    </xdr:from>
    <xdr:to>
      <xdr:col>41</xdr:col>
      <xdr:colOff>50800</xdr:colOff>
      <xdr:row>79</xdr:row>
      <xdr:rowOff>98475</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640315"/>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40294</xdr:rowOff>
    </xdr:from>
    <xdr:to>
      <xdr:col>55</xdr:col>
      <xdr:colOff>50800</xdr:colOff>
      <xdr:row>79</xdr:row>
      <xdr:rowOff>141894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5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47326</xdr:rowOff>
    </xdr:from>
    <xdr:to>
      <xdr:col>46</xdr:col>
      <xdr:colOff>38100</xdr:colOff>
      <xdr:row>79</xdr:row>
      <xdr:rowOff>148926</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5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140053</xdr:rowOff>
    </xdr:from>
    <xdr:ext cx="378565"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61017" y="1368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47675</xdr:rowOff>
    </xdr:from>
    <xdr:to>
      <xdr:col>41</xdr:col>
      <xdr:colOff>101600</xdr:colOff>
      <xdr:row>79</xdr:row>
      <xdr:rowOff>149275</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5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140402</xdr:rowOff>
    </xdr:from>
    <xdr:ext cx="378565"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72017" y="1368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44965</xdr:rowOff>
    </xdr:from>
    <xdr:to>
      <xdr:col>36</xdr:col>
      <xdr:colOff>165100</xdr:colOff>
      <xdr:row>79</xdr:row>
      <xdr:rowOff>146565</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137692</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37428" y="136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7689</xdr:rowOff>
    </xdr:from>
    <xdr:to>
      <xdr:col>55</xdr:col>
      <xdr:colOff>0</xdr:colOff>
      <xdr:row>96</xdr:row>
      <xdr:rowOff>4049</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5609639"/>
          <a:ext cx="838200" cy="85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7689</xdr:rowOff>
    </xdr:from>
    <xdr:to>
      <xdr:col>50</xdr:col>
      <xdr:colOff>114300</xdr:colOff>
      <xdr:row>96</xdr:row>
      <xdr:rowOff>19148</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5609639"/>
          <a:ext cx="889000" cy="8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62278</xdr:rowOff>
    </xdr:from>
    <xdr:to>
      <xdr:col>45</xdr:col>
      <xdr:colOff>177800</xdr:colOff>
      <xdr:row>96</xdr:row>
      <xdr:rowOff>19148</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350028"/>
          <a:ext cx="889000" cy="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62278</xdr:rowOff>
    </xdr:from>
    <xdr:to>
      <xdr:col>41</xdr:col>
      <xdr:colOff>50800</xdr:colOff>
      <xdr:row>95</xdr:row>
      <xdr:rowOff>127825</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350028"/>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124699</xdr:rowOff>
    </xdr:from>
    <xdr:to>
      <xdr:col>55</xdr:col>
      <xdr:colOff>50800</xdr:colOff>
      <xdr:row>96</xdr:row>
      <xdr:rowOff>54849</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4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103126</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3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128339</xdr:rowOff>
    </xdr:from>
    <xdr:to>
      <xdr:col>50</xdr:col>
      <xdr:colOff>165100</xdr:colOff>
      <xdr:row>91</xdr:row>
      <xdr:rowOff>58489</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55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75016</xdr:rowOff>
    </xdr:from>
    <xdr:ext cx="59901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39795" y="153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139798</xdr:rowOff>
    </xdr:from>
    <xdr:to>
      <xdr:col>46</xdr:col>
      <xdr:colOff>38100</xdr:colOff>
      <xdr:row>96</xdr:row>
      <xdr:rowOff>69948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4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61075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5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11478</xdr:rowOff>
    </xdr:from>
    <xdr:to>
      <xdr:col>41</xdr:col>
      <xdr:colOff>101600</xdr:colOff>
      <xdr:row>95</xdr:row>
      <xdr:rowOff>113078</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129605</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0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77025</xdr:rowOff>
    </xdr:from>
    <xdr:to>
      <xdr:col>36</xdr:col>
      <xdr:colOff>165100</xdr:colOff>
      <xdr:row>96</xdr:row>
      <xdr:rowOff>7175</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23702</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24394</xdr:rowOff>
    </xdr:from>
    <xdr:to>
      <xdr:col>85</xdr:col>
      <xdr:colOff>127000</xdr:colOff>
      <xdr:row>38</xdr:row>
      <xdr:rowOff>25263</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53949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9255</xdr:rowOff>
    </xdr:from>
    <xdr:to>
      <xdr:col>81</xdr:col>
      <xdr:colOff>50800</xdr:colOff>
      <xdr:row>38</xdr:row>
      <xdr:rowOff>24394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4592300" y="652435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9255</xdr:rowOff>
    </xdr:from>
    <xdr:to>
      <xdr:col>76</xdr:col>
      <xdr:colOff>114300</xdr:colOff>
      <xdr:row>38</xdr:row>
      <xdr:rowOff>25400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3703300" y="652435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145913</xdr:rowOff>
    </xdr:from>
    <xdr:to>
      <xdr:col>85</xdr:col>
      <xdr:colOff>177800</xdr:colOff>
      <xdr:row>38</xdr:row>
      <xdr:rowOff>76063</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60840</xdr:rowOff>
    </xdr:from>
    <xdr:ext cx="313932"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40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145044</xdr:rowOff>
    </xdr:from>
    <xdr:to>
      <xdr:col>81</xdr:col>
      <xdr:colOff>101600</xdr:colOff>
      <xdr:row>38</xdr:row>
      <xdr:rowOff>75194</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66321</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2017" y="658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129905</xdr:rowOff>
    </xdr:from>
    <xdr:to>
      <xdr:col>76</xdr:col>
      <xdr:colOff>165100</xdr:colOff>
      <xdr:row>38</xdr:row>
      <xdr:rowOff>60055</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51182</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357428" y="65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5781</xdr:rowOff>
    </xdr:from>
    <xdr:to>
      <xdr:col>85</xdr:col>
      <xdr:colOff>127000</xdr:colOff>
      <xdr:row>77</xdr:row>
      <xdr:rowOff>6792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5481300" y="13207431"/>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5781</xdr:rowOff>
    </xdr:from>
    <xdr:to>
      <xdr:col>81</xdr:col>
      <xdr:colOff>50800</xdr:colOff>
      <xdr:row>77</xdr:row>
      <xdr:rowOff>8772</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4592300" y="13207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8772</xdr:rowOff>
    </xdr:from>
    <xdr:to>
      <xdr:col>76</xdr:col>
      <xdr:colOff>114300</xdr:colOff>
      <xdr:row>77</xdr:row>
      <xdr:rowOff>15849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3703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487</xdr:rowOff>
    </xdr:from>
    <xdr:to>
      <xdr:col>71</xdr:col>
      <xdr:colOff>177800</xdr:colOff>
      <xdr:row>77</xdr:row>
      <xdr:rowOff>15849</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814300" y="13202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127442</xdr:rowOff>
    </xdr:from>
    <xdr:to>
      <xdr:col>85</xdr:col>
      <xdr:colOff>177800</xdr:colOff>
      <xdr:row>77</xdr:row>
      <xdr:rowOff>57592</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62687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105869</xdr:rowOff>
    </xdr:from>
    <xdr:ext cx="534377" cy="259045"/>
    <xdr:sp macro="" textlink="">
      <xdr:nvSpPr>
        <xdr:cNvPr id="637" name="公債費該当値テキスト">
          <a:extLst>
            <a:ext uri="{FF2B5EF4-FFF2-40B4-BE49-F238E27FC236}">
              <a16:creationId xmlns="" xmlns:a16="http://schemas.microsoft.com/office/drawing/2014/main" id="{00000000-0008-0000-0600-00007D020000}"/>
            </a:ext>
          </a:extLst>
        </xdr:cNvPr>
        <xdr:cNvSpPr txBox="1"/>
      </xdr:nvSpPr>
      <xdr:spPr>
        <a:xfrm>
          <a:off x="16370300" y="131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126431</xdr:rowOff>
    </xdr:from>
    <xdr:to>
      <xdr:col>81</xdr:col>
      <xdr:colOff>101600</xdr:colOff>
      <xdr:row>77</xdr:row>
      <xdr:rowOff>56581</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54305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47708</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32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129422</xdr:rowOff>
    </xdr:from>
    <xdr:to>
      <xdr:col>76</xdr:col>
      <xdr:colOff>165100</xdr:colOff>
      <xdr:row>77</xdr:row>
      <xdr:rowOff>59572</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4541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50699</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325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136499</xdr:rowOff>
    </xdr:from>
    <xdr:to>
      <xdr:col>72</xdr:col>
      <xdr:colOff>38100</xdr:colOff>
      <xdr:row>77</xdr:row>
      <xdr:rowOff>66649</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3652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57776</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436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121137</xdr:rowOff>
    </xdr:from>
    <xdr:to>
      <xdr:col>67</xdr:col>
      <xdr:colOff>101600</xdr:colOff>
      <xdr:row>77</xdr:row>
      <xdr:rowOff>51287</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2763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42414</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547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50778</xdr:rowOff>
    </xdr:from>
    <xdr:to>
      <xdr:col>85</xdr:col>
      <xdr:colOff>127000</xdr:colOff>
      <xdr:row>99</xdr:row>
      <xdr:rowOff>54981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5481300" y="1702432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54981</xdr:rowOff>
    </xdr:from>
    <xdr:to>
      <xdr:col>81</xdr:col>
      <xdr:colOff>50800</xdr:colOff>
      <xdr:row>99</xdr:row>
      <xdr:rowOff>65515</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702853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65515</xdr:rowOff>
    </xdr:from>
    <xdr:to>
      <xdr:col>76</xdr:col>
      <xdr:colOff>114300</xdr:colOff>
      <xdr:row>99</xdr:row>
      <xdr:rowOff>66211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3703300" y="1703906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62168</xdr:rowOff>
    </xdr:from>
    <xdr:to>
      <xdr:col>71</xdr:col>
      <xdr:colOff>177800</xdr:colOff>
      <xdr:row>99</xdr:row>
      <xdr:rowOff>66211</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814300" y="17035718"/>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171428</xdr:rowOff>
    </xdr:from>
    <xdr:to>
      <xdr:col>85</xdr:col>
      <xdr:colOff>177800</xdr:colOff>
      <xdr:row>99</xdr:row>
      <xdr:rowOff>101578</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9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86355</xdr:rowOff>
    </xdr:from>
    <xdr:ext cx="534377"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4181</xdr:rowOff>
    </xdr:from>
    <xdr:to>
      <xdr:col>81</xdr:col>
      <xdr:colOff>101600</xdr:colOff>
      <xdr:row>99</xdr:row>
      <xdr:rowOff>105781</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96908</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70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14715</xdr:rowOff>
    </xdr:from>
    <xdr:to>
      <xdr:col>76</xdr:col>
      <xdr:colOff>165100</xdr:colOff>
      <xdr:row>99</xdr:row>
      <xdr:rowOff>116315</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107442</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25111" y="17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15411</xdr:rowOff>
    </xdr:from>
    <xdr:to>
      <xdr:col>72</xdr:col>
      <xdr:colOff>38100</xdr:colOff>
      <xdr:row>99</xdr:row>
      <xdr:rowOff>117011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9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108138</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36111" y="170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11368</xdr:rowOff>
    </xdr:from>
    <xdr:to>
      <xdr:col>67</xdr:col>
      <xdr:colOff>101600</xdr:colOff>
      <xdr:row>99</xdr:row>
      <xdr:rowOff>112968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104095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7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135128</xdr:rowOff>
    </xdr:from>
    <xdr:to>
      <xdr:col>116</xdr:col>
      <xdr:colOff>63500</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1323300" y="9907778"/>
          <a:ext cx="8382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135128</xdr:rowOff>
    </xdr:from>
    <xdr:to>
      <xdr:col>111</xdr:col>
      <xdr:colOff>177800</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0434300" y="990777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84328</xdr:rowOff>
    </xdr:from>
    <xdr:to>
      <xdr:col>112</xdr:col>
      <xdr:colOff>38100</xdr:colOff>
      <xdr:row>58</xdr:row>
      <xdr:rowOff>14478</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12725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31005</xdr:rowOff>
    </xdr:from>
    <xdr:ext cx="534377"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056111" y="96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23833</xdr:rowOff>
    </xdr:from>
    <xdr:to>
      <xdr:col>116</xdr:col>
      <xdr:colOff>63500</xdr:colOff>
      <xdr:row>76</xdr:row>
      <xdr:rowOff>111990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3054033"/>
          <a:ext cx="8382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111990</xdr:rowOff>
    </xdr:from>
    <xdr:to>
      <xdr:col>111</xdr:col>
      <xdr:colOff>177800</xdr:colOff>
      <xdr:row>76</xdr:row>
      <xdr:rowOff>131404</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3142190"/>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127944</xdr:rowOff>
    </xdr:from>
    <xdr:to>
      <xdr:col>107</xdr:col>
      <xdr:colOff>50800</xdr:colOff>
      <xdr:row>76</xdr:row>
      <xdr:rowOff>131404</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9545300" y="13158144"/>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127944</xdr:rowOff>
    </xdr:from>
    <xdr:to>
      <xdr:col>102</xdr:col>
      <xdr:colOff>114300</xdr:colOff>
      <xdr:row>76</xdr:row>
      <xdr:rowOff>133741</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3158144"/>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144483</xdr:rowOff>
    </xdr:from>
    <xdr:to>
      <xdr:col>116</xdr:col>
      <xdr:colOff>114300</xdr:colOff>
      <xdr:row>76</xdr:row>
      <xdr:rowOff>74633</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30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167360</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8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61190</xdr:rowOff>
    </xdr:from>
    <xdr:to>
      <xdr:col>112</xdr:col>
      <xdr:colOff>38100</xdr:colOff>
      <xdr:row>76</xdr:row>
      <xdr:rowOff>162790</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30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153917</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318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80604</xdr:rowOff>
    </xdr:from>
    <xdr:to>
      <xdr:col>107</xdr:col>
      <xdr:colOff>101600</xdr:colOff>
      <xdr:row>77</xdr:row>
      <xdr:rowOff>10754</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1881</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32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77144</xdr:rowOff>
    </xdr:from>
    <xdr:to>
      <xdr:col>102</xdr:col>
      <xdr:colOff>165100</xdr:colOff>
      <xdr:row>77</xdr:row>
      <xdr:rowOff>7294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169871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20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82941</xdr:rowOff>
    </xdr:from>
    <xdr:to>
      <xdr:col>98</xdr:col>
      <xdr:colOff>38100</xdr:colOff>
      <xdr:row>77</xdr:row>
      <xdr:rowOff>13091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3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4218</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2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人件費は会計任用職員制度移行の影響により前年度に比べ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千円の増加となっている。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補助費等は、新型コロナウイルス感染症の影響によりコロナ特別定額給付金の交付等が行われたことから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千円の大幅な増加となっているが類似団体内の平均値を下回っている。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普通建設事業費（うち更新整備）でみられる大幅な減少においては、新庁舎建設事業費が影響している。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繰出金は、介護保険及び後期高齢者医療広域連合負担金増加が影響している。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扶助費は類似団体を上回っており、これは障がい者関係及び高齢化率の上昇に伴う費用の増加が影響している。</a:t>
          </a:r>
        </a:p>
        <a:p>
          <a:r>
            <a:rPr kumimoji="1" lang="ja-JP" altLang="en-US" sz="1300">
              <a:latin typeface="ＭＳ Ｐゴシック" panose="020B0600070205080204" pitchFamily="50" charset="-128"/>
              <a:ea typeface="ＭＳ Ｐゴシック" panose="020B0600070205080204" pitchFamily="50" charset="-128"/>
            </a:rPr>
            <a:t>今後は、大規模事業の計画的実施、圧縮により投資的経費の抑制に努めることとしている。また、一般会計を圧迫している一部事務組合への負担金や、特別会計への繰出金の削減等も検討し、健全な財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33591</xdr:rowOff>
    </xdr:from>
    <xdr:to>
      <xdr:col>24</xdr:col>
      <xdr:colOff>63500</xdr:colOff>
      <xdr:row>34</xdr:row>
      <xdr:rowOff>79502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862891"/>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33591</xdr:rowOff>
    </xdr:from>
    <xdr:to>
      <xdr:col>19</xdr:col>
      <xdr:colOff>177800</xdr:colOff>
      <xdr:row>35</xdr:row>
      <xdr:rowOff>24447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62891"/>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24447</xdr:rowOff>
    </xdr:from>
    <xdr:to>
      <xdr:col>15</xdr:col>
      <xdr:colOff>50800</xdr:colOff>
      <xdr:row>35</xdr:row>
      <xdr:rowOff>32067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02519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96076</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03281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28702</xdr:rowOff>
    </xdr:from>
    <xdr:to>
      <xdr:col>24</xdr:col>
      <xdr:colOff>114300</xdr:colOff>
      <xdr:row>34</xdr:row>
      <xdr:rowOff>130302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51579</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154241</xdr:rowOff>
    </xdr:from>
    <xdr:to>
      <xdr:col>20</xdr:col>
      <xdr:colOff>38100</xdr:colOff>
      <xdr:row>34</xdr:row>
      <xdr:rowOff>84391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100918</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145097</xdr:rowOff>
    </xdr:from>
    <xdr:to>
      <xdr:col>15</xdr:col>
      <xdr:colOff>101600</xdr:colOff>
      <xdr:row>35</xdr:row>
      <xdr:rowOff>75247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91774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152717</xdr:rowOff>
    </xdr:from>
    <xdr:to>
      <xdr:col>10</xdr:col>
      <xdr:colOff>165100</xdr:colOff>
      <xdr:row>35</xdr:row>
      <xdr:rowOff>82867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99394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45276</xdr:rowOff>
    </xdr:from>
    <xdr:to>
      <xdr:col>6</xdr:col>
      <xdr:colOff>38100</xdr:colOff>
      <xdr:row>35</xdr:row>
      <xdr:rowOff>146876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163403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30752</xdr:rowOff>
    </xdr:from>
    <xdr:to>
      <xdr:col>24</xdr:col>
      <xdr:colOff>63500</xdr:colOff>
      <xdr:row>57</xdr:row>
      <xdr:rowOff>93799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803402"/>
          <a:ext cx="8382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30752</xdr:rowOff>
    </xdr:from>
    <xdr:to>
      <xdr:col>19</xdr:col>
      <xdr:colOff>177800</xdr:colOff>
      <xdr:row>58</xdr:row>
      <xdr:rowOff>119061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803402"/>
          <a:ext cx="8890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119061</xdr:rowOff>
    </xdr:from>
    <xdr:to>
      <xdr:col>15</xdr:col>
      <xdr:colOff>50800</xdr:colOff>
      <xdr:row>58</xdr:row>
      <xdr:rowOff>157456</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138464</xdr:rowOff>
    </xdr:from>
    <xdr:to>
      <xdr:col>10</xdr:col>
      <xdr:colOff>114300</xdr:colOff>
      <xdr:row>58</xdr:row>
      <xdr:rowOff>157456</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82564"/>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42999</xdr:rowOff>
    </xdr:from>
    <xdr:to>
      <xdr:col>24</xdr:col>
      <xdr:colOff>114300</xdr:colOff>
      <xdr:row>57</xdr:row>
      <xdr:rowOff>144599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21426</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79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151402</xdr:rowOff>
    </xdr:from>
    <xdr:to>
      <xdr:col>20</xdr:col>
      <xdr:colOff>38100</xdr:colOff>
      <xdr:row>57</xdr:row>
      <xdr:rowOff>81552</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98079</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52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68261</xdr:rowOff>
    </xdr:from>
    <xdr:to>
      <xdr:col>15</xdr:col>
      <xdr:colOff>101600</xdr:colOff>
      <xdr:row>58</xdr:row>
      <xdr:rowOff>169861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160988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106656</xdr:rowOff>
    </xdr:from>
    <xdr:to>
      <xdr:col>10</xdr:col>
      <xdr:colOff>165100</xdr:colOff>
      <xdr:row>59</xdr:row>
      <xdr:rowOff>36806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27933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87664</xdr:rowOff>
    </xdr:from>
    <xdr:to>
      <xdr:col>6</xdr:col>
      <xdr:colOff>38100</xdr:colOff>
      <xdr:row>59</xdr:row>
      <xdr:rowOff>17814</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8941</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26474</xdr:rowOff>
    </xdr:from>
    <xdr:to>
      <xdr:col>24</xdr:col>
      <xdr:colOff>63500</xdr:colOff>
      <xdr:row>75</xdr:row>
      <xdr:rowOff>116337</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885224"/>
          <a:ext cx="8382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116337</xdr:rowOff>
    </xdr:from>
    <xdr:to>
      <xdr:col>19</xdr:col>
      <xdr:colOff>177800</xdr:colOff>
      <xdr:row>76</xdr:row>
      <xdr:rowOff>33417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975087"/>
          <a:ext cx="8890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24273</xdr:rowOff>
    </xdr:from>
    <xdr:to>
      <xdr:col>15</xdr:col>
      <xdr:colOff>50800</xdr:colOff>
      <xdr:row>76</xdr:row>
      <xdr:rowOff>33417</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0544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24273</xdr:rowOff>
    </xdr:from>
    <xdr:to>
      <xdr:col>10</xdr:col>
      <xdr:colOff>114300</xdr:colOff>
      <xdr:row>76</xdr:row>
      <xdr:rowOff>73247</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054473"/>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147124</xdr:rowOff>
    </xdr:from>
    <xdr:to>
      <xdr:col>24</xdr:col>
      <xdr:colOff>114300</xdr:colOff>
      <xdr:row>75</xdr:row>
      <xdr:rowOff>77274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170001</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68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65537</xdr:rowOff>
    </xdr:from>
    <xdr:to>
      <xdr:col>20</xdr:col>
      <xdr:colOff>38100</xdr:colOff>
      <xdr:row>75</xdr:row>
      <xdr:rowOff>167137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9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12214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6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154067</xdr:rowOff>
    </xdr:from>
    <xdr:to>
      <xdr:col>15</xdr:col>
      <xdr:colOff>101600</xdr:colOff>
      <xdr:row>76</xdr:row>
      <xdr:rowOff>84217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0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100744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7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144922</xdr:rowOff>
    </xdr:from>
    <xdr:to>
      <xdr:col>10</xdr:col>
      <xdr:colOff>165100</xdr:colOff>
      <xdr:row>76</xdr:row>
      <xdr:rowOff>75071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0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91599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7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22447</xdr:rowOff>
    </xdr:from>
    <xdr:to>
      <xdr:col>6</xdr:col>
      <xdr:colOff>38100</xdr:colOff>
      <xdr:row>76</xdr:row>
      <xdr:rowOff>124047</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140573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8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72734</xdr:rowOff>
    </xdr:from>
    <xdr:to>
      <xdr:col>24</xdr:col>
      <xdr:colOff>63500</xdr:colOff>
      <xdr:row>98</xdr:row>
      <xdr:rowOff>89412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874834"/>
          <a:ext cx="8382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72734</xdr:rowOff>
    </xdr:from>
    <xdr:to>
      <xdr:col>19</xdr:col>
      <xdr:colOff>177800</xdr:colOff>
      <xdr:row>98</xdr:row>
      <xdr:rowOff>99609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874834"/>
          <a:ext cx="8890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93872</xdr:rowOff>
    </xdr:from>
    <xdr:to>
      <xdr:col>15</xdr:col>
      <xdr:colOff>50800</xdr:colOff>
      <xdr:row>98</xdr:row>
      <xdr:rowOff>99609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895972"/>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89836</xdr:rowOff>
    </xdr:from>
    <xdr:to>
      <xdr:col>10</xdr:col>
      <xdr:colOff>114300</xdr:colOff>
      <xdr:row>98</xdr:row>
      <xdr:rowOff>93872</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891936"/>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38612</xdr:rowOff>
    </xdr:from>
    <xdr:to>
      <xdr:col>24</xdr:col>
      <xdr:colOff>114300</xdr:colOff>
      <xdr:row>98</xdr:row>
      <xdr:rowOff>140212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21934</xdr:rowOff>
    </xdr:from>
    <xdr:to>
      <xdr:col>20</xdr:col>
      <xdr:colOff>38100</xdr:colOff>
      <xdr:row>98</xdr:row>
      <xdr:rowOff>123534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140061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5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48809</xdr:rowOff>
    </xdr:from>
    <xdr:to>
      <xdr:col>15</xdr:col>
      <xdr:colOff>101600</xdr:colOff>
      <xdr:row>98</xdr:row>
      <xdr:rowOff>150409</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141536</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9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43072</xdr:rowOff>
    </xdr:from>
    <xdr:to>
      <xdr:col>10</xdr:col>
      <xdr:colOff>165100</xdr:colOff>
      <xdr:row>98</xdr:row>
      <xdr:rowOff>144672</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135799</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39036</xdr:rowOff>
    </xdr:from>
    <xdr:to>
      <xdr:col>6</xdr:col>
      <xdr:colOff>38100</xdr:colOff>
      <xdr:row>98</xdr:row>
      <xdr:rowOff>140636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131763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156616</xdr:rowOff>
    </xdr:from>
    <xdr:to>
      <xdr:col>55</xdr:col>
      <xdr:colOff>0</xdr:colOff>
      <xdr:row>38</xdr:row>
      <xdr:rowOff>157683</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9639300" y="667171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157683</xdr:rowOff>
    </xdr:from>
    <xdr:to>
      <xdr:col>50</xdr:col>
      <xdr:colOff>114300</xdr:colOff>
      <xdr:row>38</xdr:row>
      <xdr:rowOff>159207</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67278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159207</xdr:rowOff>
    </xdr:from>
    <xdr:to>
      <xdr:col>45</xdr:col>
      <xdr:colOff>177800</xdr:colOff>
      <xdr:row>38</xdr:row>
      <xdr:rowOff>159741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67430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159741</xdr:rowOff>
    </xdr:from>
    <xdr:to>
      <xdr:col>41</xdr:col>
      <xdr:colOff>50800</xdr:colOff>
      <xdr:row>38</xdr:row>
      <xdr:rowOff>160731</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67484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105816</xdr:rowOff>
    </xdr:from>
    <xdr:to>
      <xdr:col>55</xdr:col>
      <xdr:colOff>50800</xdr:colOff>
      <xdr:row>39</xdr:row>
      <xdr:rowOff>35966</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64583</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7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106883</xdr:rowOff>
    </xdr:from>
    <xdr:to>
      <xdr:col>50</xdr:col>
      <xdr:colOff>165100</xdr:colOff>
      <xdr:row>39</xdr:row>
      <xdr:rowOff>37033</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28160</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71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108407</xdr:rowOff>
    </xdr:from>
    <xdr:to>
      <xdr:col>46</xdr:col>
      <xdr:colOff>38100</xdr:colOff>
      <xdr:row>39</xdr:row>
      <xdr:rowOff>38557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29684</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71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108941</xdr:rowOff>
    </xdr:from>
    <xdr:to>
      <xdr:col>41</xdr:col>
      <xdr:colOff>101600</xdr:colOff>
      <xdr:row>39</xdr:row>
      <xdr:rowOff>39091</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30218</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109931</xdr:rowOff>
    </xdr:from>
    <xdr:to>
      <xdr:col>36</xdr:col>
      <xdr:colOff>165100</xdr:colOff>
      <xdr:row>39</xdr:row>
      <xdr:rowOff>40081</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31208</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74961</xdr:rowOff>
    </xdr:from>
    <xdr:to>
      <xdr:col>55</xdr:col>
      <xdr:colOff>0</xdr:colOff>
      <xdr:row>58</xdr:row>
      <xdr:rowOff>98811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10019061"/>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74961</xdr:rowOff>
    </xdr:from>
    <xdr:to>
      <xdr:col>50</xdr:col>
      <xdr:colOff>114300</xdr:colOff>
      <xdr:row>58</xdr:row>
      <xdr:rowOff>97935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100190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97935</xdr:rowOff>
    </xdr:from>
    <xdr:to>
      <xdr:col>45</xdr:col>
      <xdr:colOff>177800</xdr:colOff>
      <xdr:row>58</xdr:row>
      <xdr:rowOff>106896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1004203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86947</xdr:rowOff>
    </xdr:from>
    <xdr:to>
      <xdr:col>41</xdr:col>
      <xdr:colOff>50800</xdr:colOff>
      <xdr:row>58</xdr:row>
      <xdr:rowOff>106896</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1003104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48011</xdr:rowOff>
    </xdr:from>
    <xdr:to>
      <xdr:col>55</xdr:col>
      <xdr:colOff>50800</xdr:colOff>
      <xdr:row>58</xdr:row>
      <xdr:rowOff>149611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9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134388</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24161</xdr:rowOff>
    </xdr:from>
    <xdr:to>
      <xdr:col>50</xdr:col>
      <xdr:colOff>165100</xdr:colOff>
      <xdr:row>58</xdr:row>
      <xdr:rowOff>125761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116888</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47135</xdr:rowOff>
    </xdr:from>
    <xdr:to>
      <xdr:col>46</xdr:col>
      <xdr:colOff>38100</xdr:colOff>
      <xdr:row>58</xdr:row>
      <xdr:rowOff>148735</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139862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56096</xdr:rowOff>
    </xdr:from>
    <xdr:to>
      <xdr:col>41</xdr:col>
      <xdr:colOff>101600</xdr:colOff>
      <xdr:row>58</xdr:row>
      <xdr:rowOff>157696</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148823</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36147</xdr:rowOff>
    </xdr:from>
    <xdr:to>
      <xdr:col>36</xdr:col>
      <xdr:colOff>165100</xdr:colOff>
      <xdr:row>58</xdr:row>
      <xdr:rowOff>137747</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128874</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0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49865</xdr:rowOff>
    </xdr:from>
    <xdr:to>
      <xdr:col>55</xdr:col>
      <xdr:colOff>0</xdr:colOff>
      <xdr:row>78</xdr:row>
      <xdr:rowOff>125202</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9639300" y="13422965"/>
          <a:ext cx="8382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125202</xdr:rowOff>
    </xdr:from>
    <xdr:to>
      <xdr:col>50</xdr:col>
      <xdr:colOff>114300</xdr:colOff>
      <xdr:row>78</xdr:row>
      <xdr:rowOff>125861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49830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125792</xdr:rowOff>
    </xdr:from>
    <xdr:to>
      <xdr:col>45</xdr:col>
      <xdr:colOff>177800</xdr:colOff>
      <xdr:row>78</xdr:row>
      <xdr:rowOff>125861</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7861300" y="1349889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125792</xdr:rowOff>
    </xdr:from>
    <xdr:to>
      <xdr:col>41</xdr:col>
      <xdr:colOff>50800</xdr:colOff>
      <xdr:row>78</xdr:row>
      <xdr:rowOff>126217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49889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170515</xdr:rowOff>
    </xdr:from>
    <xdr:to>
      <xdr:col>55</xdr:col>
      <xdr:colOff>50800</xdr:colOff>
      <xdr:row>78</xdr:row>
      <xdr:rowOff>100665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3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85442</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2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74402</xdr:rowOff>
    </xdr:from>
    <xdr:to>
      <xdr:col>50</xdr:col>
      <xdr:colOff>165100</xdr:colOff>
      <xdr:row>79</xdr:row>
      <xdr:rowOff>4552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167129</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5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75061</xdr:rowOff>
    </xdr:from>
    <xdr:to>
      <xdr:col>46</xdr:col>
      <xdr:colOff>38100</xdr:colOff>
      <xdr:row>79</xdr:row>
      <xdr:rowOff>5211</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167788</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15428" y="135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74992</xdr:rowOff>
    </xdr:from>
    <xdr:to>
      <xdr:col>41</xdr:col>
      <xdr:colOff>101600</xdr:colOff>
      <xdr:row>79</xdr:row>
      <xdr:rowOff>5142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167719</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5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75417</xdr:rowOff>
    </xdr:from>
    <xdr:to>
      <xdr:col>36</xdr:col>
      <xdr:colOff>165100</xdr:colOff>
      <xdr:row>79</xdr:row>
      <xdr:rowOff>5567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4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168144</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5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169255</xdr:rowOff>
    </xdr:from>
    <xdr:to>
      <xdr:col>55</xdr:col>
      <xdr:colOff>0</xdr:colOff>
      <xdr:row>97</xdr:row>
      <xdr:rowOff>101707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628455"/>
          <a:ext cx="838200" cy="10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122000</xdr:rowOff>
    </xdr:from>
    <xdr:to>
      <xdr:col>50</xdr:col>
      <xdr:colOff>114300</xdr:colOff>
      <xdr:row>97</xdr:row>
      <xdr:rowOff>101707</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581200"/>
          <a:ext cx="889000" cy="1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122000</xdr:rowOff>
    </xdr:from>
    <xdr:to>
      <xdr:col>45</xdr:col>
      <xdr:colOff>177800</xdr:colOff>
      <xdr:row>96</xdr:row>
      <xdr:rowOff>138531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581200"/>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49488</xdr:rowOff>
    </xdr:from>
    <xdr:to>
      <xdr:col>41</xdr:col>
      <xdr:colOff>50800</xdr:colOff>
      <xdr:row>96</xdr:row>
      <xdr:rowOff>138531</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508688"/>
          <a:ext cx="889000" cy="8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118455</xdr:rowOff>
    </xdr:from>
    <xdr:to>
      <xdr:col>55</xdr:col>
      <xdr:colOff>50800</xdr:colOff>
      <xdr:row>97</xdr:row>
      <xdr:rowOff>48605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96882</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5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50907</xdr:rowOff>
    </xdr:from>
    <xdr:to>
      <xdr:col>50</xdr:col>
      <xdr:colOff>165100</xdr:colOff>
      <xdr:row>97</xdr:row>
      <xdr:rowOff>152507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143634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7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71200</xdr:rowOff>
    </xdr:from>
    <xdr:to>
      <xdr:col>46</xdr:col>
      <xdr:colOff>38100</xdr:colOff>
      <xdr:row>97</xdr:row>
      <xdr:rowOff>1350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163927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6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87731</xdr:rowOff>
    </xdr:from>
    <xdr:to>
      <xdr:col>41</xdr:col>
      <xdr:colOff>101600</xdr:colOff>
      <xdr:row>97</xdr:row>
      <xdr:rowOff>17881</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5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9008</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6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170138</xdr:rowOff>
    </xdr:from>
    <xdr:to>
      <xdr:col>36</xdr:col>
      <xdr:colOff>165100</xdr:colOff>
      <xdr:row>96</xdr:row>
      <xdr:rowOff>100288</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4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116815</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2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27591</xdr:rowOff>
    </xdr:from>
    <xdr:to>
      <xdr:col>85</xdr:col>
      <xdr:colOff>127000</xdr:colOff>
      <xdr:row>37</xdr:row>
      <xdr:rowOff>32829</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371241"/>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32829</xdr:rowOff>
    </xdr:from>
    <xdr:to>
      <xdr:col>81</xdr:col>
      <xdr:colOff>50800</xdr:colOff>
      <xdr:row>38</xdr:row>
      <xdr:rowOff>90418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376479"/>
          <a:ext cx="8890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90418</xdr:rowOff>
    </xdr:from>
    <xdr:to>
      <xdr:col>76</xdr:col>
      <xdr:colOff>114300</xdr:colOff>
      <xdr:row>38</xdr:row>
      <xdr:rowOff>159817</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605518"/>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129851</xdr:rowOff>
    </xdr:from>
    <xdr:to>
      <xdr:col>71</xdr:col>
      <xdr:colOff>177800</xdr:colOff>
      <xdr:row>38</xdr:row>
      <xdr:rowOff>159817</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6644951"/>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148241</xdr:rowOff>
    </xdr:from>
    <xdr:to>
      <xdr:col>85</xdr:col>
      <xdr:colOff>177800</xdr:colOff>
      <xdr:row>37</xdr:row>
      <xdr:rowOff>78391</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126668</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2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153479</xdr:rowOff>
    </xdr:from>
    <xdr:to>
      <xdr:col>81</xdr:col>
      <xdr:colOff>101600</xdr:colOff>
      <xdr:row>37</xdr:row>
      <xdr:rowOff>83629</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100156</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1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39618</xdr:rowOff>
    </xdr:from>
    <xdr:to>
      <xdr:col>76</xdr:col>
      <xdr:colOff>165100</xdr:colOff>
      <xdr:row>38</xdr:row>
      <xdr:rowOff>141218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5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132345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109017</xdr:rowOff>
    </xdr:from>
    <xdr:to>
      <xdr:col>72</xdr:col>
      <xdr:colOff>38100</xdr:colOff>
      <xdr:row>39</xdr:row>
      <xdr:rowOff>39167</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30294</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7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79051</xdr:rowOff>
    </xdr:from>
    <xdr:to>
      <xdr:col>67</xdr:col>
      <xdr:colOff>101600</xdr:colOff>
      <xdr:row>39</xdr:row>
      <xdr:rowOff>9201</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328</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6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105561</xdr:rowOff>
    </xdr:from>
    <xdr:to>
      <xdr:col>85</xdr:col>
      <xdr:colOff>127000</xdr:colOff>
      <xdr:row>57</xdr:row>
      <xdr:rowOff>148826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878211"/>
          <a:ext cx="838200" cy="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148826</xdr:rowOff>
    </xdr:from>
    <xdr:to>
      <xdr:col>81</xdr:col>
      <xdr:colOff>50800</xdr:colOff>
      <xdr:row>57</xdr:row>
      <xdr:rowOff>157778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9921476"/>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160603</xdr:rowOff>
    </xdr:from>
    <xdr:to>
      <xdr:col>76</xdr:col>
      <xdr:colOff>114300</xdr:colOff>
      <xdr:row>57</xdr:row>
      <xdr:rowOff>157778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9761803"/>
          <a:ext cx="889000" cy="1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160603</xdr:rowOff>
    </xdr:from>
    <xdr:to>
      <xdr:col>71</xdr:col>
      <xdr:colOff>177800</xdr:colOff>
      <xdr:row>57</xdr:row>
      <xdr:rowOff>152680</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761803"/>
          <a:ext cx="889000" cy="1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54761</xdr:rowOff>
    </xdr:from>
    <xdr:to>
      <xdr:col>85</xdr:col>
      <xdr:colOff>177800</xdr:colOff>
      <xdr:row>57</xdr:row>
      <xdr:rowOff>156361</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8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141138</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74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98026</xdr:rowOff>
    </xdr:from>
    <xdr:to>
      <xdr:col>81</xdr:col>
      <xdr:colOff>101600</xdr:colOff>
      <xdr:row>58</xdr:row>
      <xdr:rowOff>28176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8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19303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106978</xdr:rowOff>
    </xdr:from>
    <xdr:to>
      <xdr:col>76</xdr:col>
      <xdr:colOff>165100</xdr:colOff>
      <xdr:row>58</xdr:row>
      <xdr:rowOff>37128</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28255</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9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109803</xdr:rowOff>
    </xdr:from>
    <xdr:to>
      <xdr:col>72</xdr:col>
      <xdr:colOff>38100</xdr:colOff>
      <xdr:row>57</xdr:row>
      <xdr:rowOff>39953</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56480</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101880</xdr:rowOff>
    </xdr:from>
    <xdr:to>
      <xdr:col>67</xdr:col>
      <xdr:colOff>101600</xdr:colOff>
      <xdr:row>58</xdr:row>
      <xdr:rowOff>32030</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23157</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9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24394</xdr:rowOff>
    </xdr:from>
    <xdr:to>
      <xdr:col>85</xdr:col>
      <xdr:colOff>127000</xdr:colOff>
      <xdr:row>78</xdr:row>
      <xdr:rowOff>25264</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5481300" y="13397494"/>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9255</xdr:rowOff>
    </xdr:from>
    <xdr:to>
      <xdr:col>81</xdr:col>
      <xdr:colOff>50800</xdr:colOff>
      <xdr:row>78</xdr:row>
      <xdr:rowOff>24394</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4592300" y="1338235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9255</xdr:rowOff>
    </xdr:from>
    <xdr:to>
      <xdr:col>76</xdr:col>
      <xdr:colOff>114300</xdr:colOff>
      <xdr:row>78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3703300" y="1338235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145914</xdr:rowOff>
    </xdr:from>
    <xdr:to>
      <xdr:col>85</xdr:col>
      <xdr:colOff>177800</xdr:colOff>
      <xdr:row>78</xdr:row>
      <xdr:rowOff>76064</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60841</xdr:rowOff>
    </xdr:from>
    <xdr:ext cx="313932"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262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145044</xdr:rowOff>
    </xdr:from>
    <xdr:to>
      <xdr:col>81</xdr:col>
      <xdr:colOff>101600</xdr:colOff>
      <xdr:row>78</xdr:row>
      <xdr:rowOff>75194</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66321</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2017" y="13439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129905</xdr:rowOff>
    </xdr:from>
    <xdr:to>
      <xdr:col>76</xdr:col>
      <xdr:colOff>165100</xdr:colOff>
      <xdr:row>78</xdr:row>
      <xdr:rowOff>60055</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51182</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357428" y="134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5781</xdr:rowOff>
    </xdr:from>
    <xdr:to>
      <xdr:col>85</xdr:col>
      <xdr:colOff>127000</xdr:colOff>
      <xdr:row>97</xdr:row>
      <xdr:rowOff>6792</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5481300" y="16636431"/>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5781</xdr:rowOff>
    </xdr:from>
    <xdr:to>
      <xdr:col>81</xdr:col>
      <xdr:colOff>50800</xdr:colOff>
      <xdr:row>97</xdr:row>
      <xdr:rowOff>8772</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4592300" y="16636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8772</xdr:rowOff>
    </xdr:from>
    <xdr:to>
      <xdr:col>76</xdr:col>
      <xdr:colOff>114300</xdr:colOff>
      <xdr:row>97</xdr:row>
      <xdr:rowOff>15849</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3703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487</xdr:rowOff>
    </xdr:from>
    <xdr:to>
      <xdr:col>71</xdr:col>
      <xdr:colOff>177800</xdr:colOff>
      <xdr:row>97</xdr:row>
      <xdr:rowOff>15849</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814300" y="16631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127442</xdr:rowOff>
    </xdr:from>
    <xdr:to>
      <xdr:col>85</xdr:col>
      <xdr:colOff>177800</xdr:colOff>
      <xdr:row>97</xdr:row>
      <xdr:rowOff>57592</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6268700" y="16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105869</xdr:rowOff>
    </xdr:from>
    <xdr:ext cx="534377" cy="259045"/>
    <xdr:sp macro="" textlink="">
      <xdr:nvSpPr>
        <xdr:cNvPr id="704" name="公債費該当値テキスト">
          <a:extLst>
            <a:ext uri="{FF2B5EF4-FFF2-40B4-BE49-F238E27FC236}">
              <a16:creationId xmlns="" xmlns:a16="http://schemas.microsoft.com/office/drawing/2014/main" id="{00000000-0008-0000-0700-0000C0020000}"/>
            </a:ext>
          </a:extLst>
        </xdr:cNvPr>
        <xdr:cNvSpPr txBox="1"/>
      </xdr:nvSpPr>
      <xdr:spPr>
        <a:xfrm>
          <a:off x="16370300" y="165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126431</xdr:rowOff>
    </xdr:from>
    <xdr:to>
      <xdr:col>81</xdr:col>
      <xdr:colOff>101600</xdr:colOff>
      <xdr:row>97</xdr:row>
      <xdr:rowOff>56581</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54305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47708</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14111" y="166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129422</xdr:rowOff>
    </xdr:from>
    <xdr:to>
      <xdr:col>76</xdr:col>
      <xdr:colOff>165100</xdr:colOff>
      <xdr:row>97</xdr:row>
      <xdr:rowOff>59572</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4541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50699</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136499</xdr:rowOff>
    </xdr:from>
    <xdr:to>
      <xdr:col>72</xdr:col>
      <xdr:colOff>38100</xdr:colOff>
      <xdr:row>97</xdr:row>
      <xdr:rowOff>66649</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3652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57776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36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121137</xdr:rowOff>
    </xdr:from>
    <xdr:to>
      <xdr:col>67</xdr:col>
      <xdr:colOff>101600</xdr:colOff>
      <xdr:row>97</xdr:row>
      <xdr:rowOff>51287</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2763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42414</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47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前年度では庁舎建設事業施工により総務費が類似団体平均を上回り、消防費も防災行政無線デジタル化整備事業施工のためそれを上回っていたが、今年度は類似団体内の平均値を下回った。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一方、商工費についてはふるさと納税の影響により前年度から上昇したが類似団体平均を下回っている。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住民の高齢化がさらに進む中で、民生費が右肩上がりの状況が続いており、当分この状況が続くと思われる。</a:t>
          </a:r>
        </a:p>
        <a:p>
          <a:r>
            <a:rPr kumimoji="1" lang="ja-JP" altLang="en-US" sz="1300">
              <a:latin typeface="ＭＳ Ｐゴシック" panose="020B0600070205080204" pitchFamily="50" charset="-128"/>
              <a:ea typeface="ＭＳ Ｐゴシック" panose="020B0600070205080204" pitchFamily="50" charset="-128"/>
            </a:rPr>
            <a:t>今後も全体のコスト削減に向けて、投資的経費を中心に抑制に努める。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新型コロナウイルス感染症流行等により、税収減となった一方、地方交付税の伸びや、令和元年度に臨時的に行った事業があったことなどから実質収支額は前年度より増加した。</a:t>
          </a:r>
        </a:p>
        <a:p>
          <a:r>
            <a:rPr kumimoji="1" lang="ja-JP" altLang="en-US" sz="1400">
              <a:latin typeface="ＭＳ ゴシック" pitchFamily="49" charset="-128"/>
              <a:ea typeface="ＭＳ ゴシック" pitchFamily="49" charset="-128"/>
            </a:rPr>
            <a:t>　また、財政調整基金については、剰余金を積むことで残高が</a:t>
          </a:r>
          <a:r>
            <a:rPr kumimoji="1" lang="en-US" altLang="ja-JP" sz="1400">
              <a:latin typeface="ＭＳ ゴシック" pitchFamily="49" charset="-128"/>
              <a:ea typeface="ＭＳ ゴシック" pitchFamily="49" charset="-128"/>
            </a:rPr>
            <a:t>24,905</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今後は第７次行政改革に基づき取り組みを行い、歳入の確保と経費削減に努める。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町立病院事業特別会計において赤字が生じているが、連結赤字比率はマイナスとなった。一般会計においては、前年度と比べると一般会計の実質収支の増加に伴い黒字額も</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国民健康保険特別会計においても昨年度に比べ実質収支の増加に伴い黒字額も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％の増加となっている。今後も収入を確保し、健全な財政運営に努める。</a:t>
          </a:r>
        </a:p>
        <a:p>
          <a:r>
            <a:rPr kumimoji="1" lang="ja-JP" altLang="en-US" sz="1400">
              <a:latin typeface="ＭＳ ゴシック" pitchFamily="49" charset="-128"/>
              <a:ea typeface="ＭＳ ゴシック" pitchFamily="49"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H56" sqref="H56"/>
    </sheetView>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5"/>
      <c r="DK1" s="185"/>
      <c r="DL1" s="185"/>
      <c r="DM1" s="185"/>
      <c r="DN1" s="185"/>
      <c r="DO1" s="185"/>
    </row>
    <row r="2" spans="1:119" ht="24.75" thickBot="1">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4"/>
      <c r="DK3" s="184"/>
      <c r="DL3" s="184"/>
      <c r="DM3" s="184"/>
      <c r="DN3" s="184"/>
      <c r="DO3" s="184"/>
    </row>
    <row r="4" spans="1:119" ht="18.75" customHeight="1">
      <c r="A4" s="185"/>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5603708</v>
      </c>
      <c r="BO4" s="466"/>
      <c r="BP4" s="466"/>
      <c r="BQ4" s="466"/>
      <c r="BR4" s="466"/>
      <c r="BS4" s="466"/>
      <c r="BT4" s="466"/>
      <c r="BU4" s="467"/>
      <c r="BV4" s="465">
        <v>5663789</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4.4000000000000004</v>
      </c>
      <c r="CU4" s="650"/>
      <c r="CV4" s="650"/>
      <c r="CW4" s="650"/>
      <c r="CX4" s="650"/>
      <c r="CY4" s="650"/>
      <c r="CZ4" s="650"/>
      <c r="DA4" s="651"/>
      <c r="DB4" s="649">
        <v>2.4</v>
      </c>
      <c r="DC4" s="650"/>
      <c r="DD4" s="650"/>
      <c r="DE4" s="650"/>
      <c r="DF4" s="650"/>
      <c r="DG4" s="650"/>
      <c r="DH4" s="650"/>
      <c r="DI4" s="651"/>
      <c r="DJ4" s="184"/>
      <c r="DK4" s="184"/>
      <c r="DL4" s="184"/>
      <c r="DM4" s="184"/>
      <c r="DN4" s="184"/>
      <c r="DO4" s="184"/>
    </row>
    <row r="5" spans="1:119" ht="18.75" customHeight="1">
      <c r="A5" s="185"/>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5461125</v>
      </c>
      <c r="BO5" s="471"/>
      <c r="BP5" s="471"/>
      <c r="BQ5" s="471"/>
      <c r="BR5" s="471"/>
      <c r="BS5" s="471"/>
      <c r="BT5" s="471"/>
      <c r="BU5" s="472"/>
      <c r="BV5" s="470">
        <v>5540703</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98</v>
      </c>
      <c r="CU5" s="441"/>
      <c r="CV5" s="441"/>
      <c r="CW5" s="441"/>
      <c r="CX5" s="441"/>
      <c r="CY5" s="441"/>
      <c r="CZ5" s="441"/>
      <c r="DA5" s="442"/>
      <c r="DB5" s="440">
        <v>96.7</v>
      </c>
      <c r="DC5" s="441"/>
      <c r="DD5" s="441"/>
      <c r="DE5" s="441"/>
      <c r="DF5" s="441"/>
      <c r="DG5" s="441"/>
      <c r="DH5" s="441"/>
      <c r="DI5" s="442"/>
      <c r="DJ5" s="184"/>
      <c r="DK5" s="184"/>
      <c r="DL5" s="184"/>
      <c r="DM5" s="184"/>
      <c r="DN5" s="184"/>
      <c r="DO5" s="184"/>
    </row>
    <row r="6" spans="1:119" ht="18.75" customHeight="1">
      <c r="A6" s="185"/>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94</v>
      </c>
      <c r="AV6" s="528"/>
      <c r="AW6" s="528"/>
      <c r="AX6" s="528"/>
      <c r="AY6" s="450" t="s">
        <v>102</v>
      </c>
      <c r="AZ6" s="451"/>
      <c r="BA6" s="451"/>
      <c r="BB6" s="451"/>
      <c r="BC6" s="451"/>
      <c r="BD6" s="451"/>
      <c r="BE6" s="451"/>
      <c r="BF6" s="451"/>
      <c r="BG6" s="451"/>
      <c r="BH6" s="451"/>
      <c r="BI6" s="451"/>
      <c r="BJ6" s="451"/>
      <c r="BK6" s="451"/>
      <c r="BL6" s="451"/>
      <c r="BM6" s="452"/>
      <c r="BN6" s="470">
        <v>142583</v>
      </c>
      <c r="BO6" s="471"/>
      <c r="BP6" s="471"/>
      <c r="BQ6" s="471"/>
      <c r="BR6" s="471"/>
      <c r="BS6" s="471"/>
      <c r="BT6" s="471"/>
      <c r="BU6" s="472"/>
      <c r="BV6" s="470">
        <v>123086</v>
      </c>
      <c r="BW6" s="471"/>
      <c r="BX6" s="471"/>
      <c r="BY6" s="471"/>
      <c r="BZ6" s="471"/>
      <c r="CA6" s="471"/>
      <c r="CB6" s="471"/>
      <c r="CC6" s="472"/>
      <c r="CD6" s="479" t="s">
        <v>103</v>
      </c>
      <c r="CE6" s="480"/>
      <c r="CF6" s="480"/>
      <c r="CG6" s="480"/>
      <c r="CH6" s="480"/>
      <c r="CI6" s="480"/>
      <c r="CJ6" s="480"/>
      <c r="CK6" s="480"/>
      <c r="CL6" s="480"/>
      <c r="CM6" s="480"/>
      <c r="CN6" s="480"/>
      <c r="CO6" s="480"/>
      <c r="CP6" s="480"/>
      <c r="CQ6" s="480"/>
      <c r="CR6" s="480"/>
      <c r="CS6" s="481"/>
      <c r="CT6" s="623">
        <v>101.4</v>
      </c>
      <c r="CU6" s="624"/>
      <c r="CV6" s="624"/>
      <c r="CW6" s="624"/>
      <c r="CX6" s="624"/>
      <c r="CY6" s="624"/>
      <c r="CZ6" s="624"/>
      <c r="DA6" s="625"/>
      <c r="DB6" s="623">
        <v>100</v>
      </c>
      <c r="DC6" s="624"/>
      <c r="DD6" s="624"/>
      <c r="DE6" s="624"/>
      <c r="DF6" s="624"/>
      <c r="DG6" s="624"/>
      <c r="DH6" s="624"/>
      <c r="DI6" s="625"/>
      <c r="DJ6" s="184"/>
      <c r="DK6" s="184"/>
      <c r="DL6" s="184"/>
      <c r="DM6" s="184"/>
      <c r="DN6" s="184"/>
      <c r="DO6" s="184"/>
    </row>
    <row r="7" spans="1:119" ht="18.75" customHeight="1">
      <c r="A7" s="185"/>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104</v>
      </c>
      <c r="AN7" s="444"/>
      <c r="AO7" s="444"/>
      <c r="AP7" s="444"/>
      <c r="AQ7" s="444"/>
      <c r="AR7" s="444"/>
      <c r="AS7" s="444"/>
      <c r="AT7" s="445"/>
      <c r="AU7" s="527" t="s">
        <v>94</v>
      </c>
      <c r="AV7" s="528"/>
      <c r="AW7" s="528"/>
      <c r="AX7" s="528"/>
      <c r="AY7" s="450" t="s">
        <v>105</v>
      </c>
      <c r="AZ7" s="451"/>
      <c r="BA7" s="451"/>
      <c r="BB7" s="451"/>
      <c r="BC7" s="451"/>
      <c r="BD7" s="451"/>
      <c r="BE7" s="451"/>
      <c r="BF7" s="451"/>
      <c r="BG7" s="451"/>
      <c r="BH7" s="451"/>
      <c r="BI7" s="451"/>
      <c r="BJ7" s="451"/>
      <c r="BK7" s="451"/>
      <c r="BL7" s="451"/>
      <c r="BM7" s="452"/>
      <c r="BN7" s="470">
        <v>19232</v>
      </c>
      <c r="BO7" s="471"/>
      <c r="BP7" s="471"/>
      <c r="BQ7" s="471"/>
      <c r="BR7" s="471"/>
      <c r="BS7" s="471"/>
      <c r="BT7" s="471"/>
      <c r="BU7" s="472"/>
      <c r="BV7" s="470">
        <v>60272</v>
      </c>
      <c r="BW7" s="471"/>
      <c r="BX7" s="471"/>
      <c r="BY7" s="471"/>
      <c r="BZ7" s="471"/>
      <c r="CA7" s="471"/>
      <c r="CB7" s="471"/>
      <c r="CC7" s="472"/>
      <c r="CD7" s="479" t="s">
        <v>106</v>
      </c>
      <c r="CE7" s="480"/>
      <c r="CF7" s="480"/>
      <c r="CG7" s="480"/>
      <c r="CH7" s="480"/>
      <c r="CI7" s="480"/>
      <c r="CJ7" s="480"/>
      <c r="CK7" s="480"/>
      <c r="CL7" s="480"/>
      <c r="CM7" s="480"/>
      <c r="CN7" s="480"/>
      <c r="CO7" s="480"/>
      <c r="CP7" s="480"/>
      <c r="CQ7" s="480"/>
      <c r="CR7" s="480"/>
      <c r="CS7" s="481"/>
      <c r="CT7" s="470">
        <v>2794186</v>
      </c>
      <c r="CU7" s="471"/>
      <c r="CV7" s="471"/>
      <c r="CW7" s="471"/>
      <c r="CX7" s="471"/>
      <c r="CY7" s="471"/>
      <c r="CZ7" s="471"/>
      <c r="DA7" s="472"/>
      <c r="DB7" s="470">
        <v>2670100</v>
      </c>
      <c r="DC7" s="471"/>
      <c r="DD7" s="471"/>
      <c r="DE7" s="471"/>
      <c r="DF7" s="471"/>
      <c r="DG7" s="471"/>
      <c r="DH7" s="471"/>
      <c r="DI7" s="472"/>
      <c r="DJ7" s="184"/>
      <c r="DK7" s="184"/>
      <c r="DL7" s="184"/>
      <c r="DM7" s="184"/>
      <c r="DN7" s="184"/>
      <c r="DO7" s="184"/>
    </row>
    <row r="8" spans="1:119" ht="18.75" customHeight="1" thickBot="1">
      <c r="A8" s="185"/>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107</v>
      </c>
      <c r="AN8" s="444"/>
      <c r="AO8" s="444"/>
      <c r="AP8" s="444"/>
      <c r="AQ8" s="444"/>
      <c r="AR8" s="444"/>
      <c r="AS8" s="444"/>
      <c r="AT8" s="445"/>
      <c r="AU8" s="527" t="s">
        <v>108</v>
      </c>
      <c r="AV8" s="528"/>
      <c r="AW8" s="528"/>
      <c r="AX8" s="528"/>
      <c r="AY8" s="450" t="s">
        <v>109</v>
      </c>
      <c r="AZ8" s="451"/>
      <c r="BA8" s="451"/>
      <c r="BB8" s="451"/>
      <c r="BC8" s="451"/>
      <c r="BD8" s="451"/>
      <c r="BE8" s="451"/>
      <c r="BF8" s="451"/>
      <c r="BG8" s="451"/>
      <c r="BH8" s="451"/>
      <c r="BI8" s="451"/>
      <c r="BJ8" s="451"/>
      <c r="BK8" s="451"/>
      <c r="BL8" s="451"/>
      <c r="BM8" s="452"/>
      <c r="BN8" s="470">
        <v>123351</v>
      </c>
      <c r="BO8" s="471"/>
      <c r="BP8" s="471"/>
      <c r="BQ8" s="471"/>
      <c r="BR8" s="471"/>
      <c r="BS8" s="471"/>
      <c r="BT8" s="471"/>
      <c r="BU8" s="472"/>
      <c r="BV8" s="470">
        <v>62814</v>
      </c>
      <c r="BW8" s="471"/>
      <c r="BX8" s="471"/>
      <c r="BY8" s="471"/>
      <c r="BZ8" s="471"/>
      <c r="CA8" s="471"/>
      <c r="CB8" s="471"/>
      <c r="CC8" s="472"/>
      <c r="CD8" s="479" t="s">
        <v>110</v>
      </c>
      <c r="CE8" s="480"/>
      <c r="CF8" s="480"/>
      <c r="CG8" s="480"/>
      <c r="CH8" s="480"/>
      <c r="CI8" s="480"/>
      <c r="CJ8" s="480"/>
      <c r="CK8" s="480"/>
      <c r="CL8" s="480"/>
      <c r="CM8" s="480"/>
      <c r="CN8" s="480"/>
      <c r="CO8" s="480"/>
      <c r="CP8" s="480"/>
      <c r="CQ8" s="480"/>
      <c r="CR8" s="480"/>
      <c r="CS8" s="481"/>
      <c r="CT8" s="583">
        <v>0.34</v>
      </c>
      <c r="CU8" s="584"/>
      <c r="CV8" s="584"/>
      <c r="CW8" s="584"/>
      <c r="CX8" s="584"/>
      <c r="CY8" s="584"/>
      <c r="CZ8" s="584"/>
      <c r="DA8" s="585"/>
      <c r="DB8" s="583">
        <v>0.34</v>
      </c>
      <c r="DC8" s="584"/>
      <c r="DD8" s="584"/>
      <c r="DE8" s="584"/>
      <c r="DF8" s="584"/>
      <c r="DG8" s="584"/>
      <c r="DH8" s="584"/>
      <c r="DI8" s="585"/>
      <c r="DJ8" s="184"/>
      <c r="DK8" s="184"/>
      <c r="DL8" s="184"/>
      <c r="DM8" s="184"/>
      <c r="DN8" s="184"/>
      <c r="DO8" s="184"/>
    </row>
    <row r="9" spans="1:119" ht="18.75" customHeight="1" thickBot="1">
      <c r="A9" s="185"/>
      <c r="B9" s="612" t="s">
        <v>111</v>
      </c>
      <c r="C9" s="613"/>
      <c r="D9" s="613"/>
      <c r="E9" s="613"/>
      <c r="F9" s="613"/>
      <c r="G9" s="613"/>
      <c r="H9" s="613"/>
      <c r="I9" s="613"/>
      <c r="J9" s="613"/>
      <c r="K9" s="533"/>
      <c r="L9" s="614" t="s">
        <v>112</v>
      </c>
      <c r="M9" s="615"/>
      <c r="N9" s="615"/>
      <c r="O9" s="615"/>
      <c r="P9" s="615"/>
      <c r="Q9" s="616"/>
      <c r="R9" s="617">
        <v>7151</v>
      </c>
      <c r="S9" s="618"/>
      <c r="T9" s="618"/>
      <c r="U9" s="618"/>
      <c r="V9" s="619"/>
      <c r="W9" s="549" t="s">
        <v>113</v>
      </c>
      <c r="X9" s="550"/>
      <c r="Y9" s="550"/>
      <c r="Z9" s="550"/>
      <c r="AA9" s="550"/>
      <c r="AB9" s="550"/>
      <c r="AC9" s="550"/>
      <c r="AD9" s="550"/>
      <c r="AE9" s="550"/>
      <c r="AF9" s="550"/>
      <c r="AG9" s="550"/>
      <c r="AH9" s="550"/>
      <c r="AI9" s="550"/>
      <c r="AJ9" s="550"/>
      <c r="AK9" s="550"/>
      <c r="AL9" s="620"/>
      <c r="AM9" s="539" t="s">
        <v>114</v>
      </c>
      <c r="AN9" s="444"/>
      <c r="AO9" s="444"/>
      <c r="AP9" s="444"/>
      <c r="AQ9" s="444"/>
      <c r="AR9" s="444"/>
      <c r="AS9" s="444"/>
      <c r="AT9" s="445"/>
      <c r="AU9" s="527" t="s">
        <v>94</v>
      </c>
      <c r="AV9" s="528"/>
      <c r="AW9" s="528"/>
      <c r="AX9" s="528"/>
      <c r="AY9" s="450" t="s">
        <v>115</v>
      </c>
      <c r="AZ9" s="451"/>
      <c r="BA9" s="451"/>
      <c r="BB9" s="451"/>
      <c r="BC9" s="451"/>
      <c r="BD9" s="451"/>
      <c r="BE9" s="451"/>
      <c r="BF9" s="451"/>
      <c r="BG9" s="451"/>
      <c r="BH9" s="451"/>
      <c r="BI9" s="451"/>
      <c r="BJ9" s="451"/>
      <c r="BK9" s="451"/>
      <c r="BL9" s="451"/>
      <c r="BM9" s="452"/>
      <c r="BN9" s="470">
        <v>60537</v>
      </c>
      <c r="BO9" s="471"/>
      <c r="BP9" s="471"/>
      <c r="BQ9" s="471"/>
      <c r="BR9" s="471"/>
      <c r="BS9" s="471"/>
      <c r="BT9" s="471"/>
      <c r="BU9" s="472"/>
      <c r="BV9" s="470">
        <v>-93257</v>
      </c>
      <c r="BW9" s="471"/>
      <c r="BX9" s="471"/>
      <c r="BY9" s="471"/>
      <c r="BZ9" s="471"/>
      <c r="CA9" s="471"/>
      <c r="CB9" s="471"/>
      <c r="CC9" s="472"/>
      <c r="CD9" s="479" t="s">
        <v>116</v>
      </c>
      <c r="CE9" s="480"/>
      <c r="CF9" s="480"/>
      <c r="CG9" s="480"/>
      <c r="CH9" s="480"/>
      <c r="CI9" s="480"/>
      <c r="CJ9" s="480"/>
      <c r="CK9" s="480"/>
      <c r="CL9" s="480"/>
      <c r="CM9" s="480"/>
      <c r="CN9" s="480"/>
      <c r="CO9" s="480"/>
      <c r="CP9" s="480"/>
      <c r="CQ9" s="480"/>
      <c r="CR9" s="480"/>
      <c r="CS9" s="481"/>
      <c r="CT9" s="440">
        <v>14</v>
      </c>
      <c r="CU9" s="441"/>
      <c r="CV9" s="441"/>
      <c r="CW9" s="441"/>
      <c r="CX9" s="441"/>
      <c r="CY9" s="441"/>
      <c r="CZ9" s="441"/>
      <c r="DA9" s="442"/>
      <c r="DB9" s="440">
        <v>14.9</v>
      </c>
      <c r="DC9" s="441"/>
      <c r="DD9" s="441"/>
      <c r="DE9" s="441"/>
      <c r="DF9" s="441"/>
      <c r="DG9" s="441"/>
      <c r="DH9" s="441"/>
      <c r="DI9" s="442"/>
      <c r="DJ9" s="184"/>
      <c r="DK9" s="184"/>
      <c r="DL9" s="184"/>
      <c r="DM9" s="184"/>
      <c r="DN9" s="184"/>
      <c r="DO9" s="184"/>
    </row>
    <row r="10" spans="1:119" ht="18.75" customHeight="1" thickBot="1">
      <c r="A10" s="185"/>
      <c r="B10" s="612"/>
      <c r="C10" s="613"/>
      <c r="D10" s="613"/>
      <c r="E10" s="613"/>
      <c r="F10" s="613"/>
      <c r="G10" s="613"/>
      <c r="H10" s="613"/>
      <c r="I10" s="613"/>
      <c r="J10" s="613"/>
      <c r="K10" s="533"/>
      <c r="L10" s="443" t="s">
        <v>117</v>
      </c>
      <c r="M10" s="444"/>
      <c r="N10" s="444"/>
      <c r="O10" s="444"/>
      <c r="P10" s="444"/>
      <c r="Q10" s="445"/>
      <c r="R10" s="446">
        <v>7810</v>
      </c>
      <c r="S10" s="447"/>
      <c r="T10" s="447"/>
      <c r="U10" s="447"/>
      <c r="V10" s="449"/>
      <c r="W10" s="621"/>
      <c r="X10" s="432"/>
      <c r="Y10" s="432"/>
      <c r="Z10" s="432"/>
      <c r="AA10" s="432"/>
      <c r="AB10" s="432"/>
      <c r="AC10" s="432"/>
      <c r="AD10" s="432"/>
      <c r="AE10" s="432"/>
      <c r="AF10" s="432"/>
      <c r="AG10" s="432"/>
      <c r="AH10" s="432"/>
      <c r="AI10" s="432"/>
      <c r="AJ10" s="432"/>
      <c r="AK10" s="432"/>
      <c r="AL10" s="622"/>
      <c r="AM10" s="539" t="s">
        <v>118</v>
      </c>
      <c r="AN10" s="444"/>
      <c r="AO10" s="444"/>
      <c r="AP10" s="444"/>
      <c r="AQ10" s="444"/>
      <c r="AR10" s="444"/>
      <c r="AS10" s="444"/>
      <c r="AT10" s="445"/>
      <c r="AU10" s="527" t="s">
        <v>119</v>
      </c>
      <c r="AV10" s="528"/>
      <c r="AW10" s="528"/>
      <c r="AX10" s="528"/>
      <c r="AY10" s="450" t="s">
        <v>120</v>
      </c>
      <c r="AZ10" s="451"/>
      <c r="BA10" s="451"/>
      <c r="BB10" s="451"/>
      <c r="BC10" s="451"/>
      <c r="BD10" s="451"/>
      <c r="BE10" s="451"/>
      <c r="BF10" s="451"/>
      <c r="BG10" s="451"/>
      <c r="BH10" s="451"/>
      <c r="BI10" s="451"/>
      <c r="BJ10" s="451"/>
      <c r="BK10" s="451"/>
      <c r="BL10" s="451"/>
      <c r="BM10" s="452"/>
      <c r="BN10" s="470">
        <v>5</v>
      </c>
      <c r="BO10" s="471"/>
      <c r="BP10" s="471"/>
      <c r="BQ10" s="471"/>
      <c r="BR10" s="471"/>
      <c r="BS10" s="471"/>
      <c r="BT10" s="471"/>
      <c r="BU10" s="472"/>
      <c r="BV10" s="470">
        <v>503</v>
      </c>
      <c r="BW10" s="471"/>
      <c r="BX10" s="471"/>
      <c r="BY10" s="471"/>
      <c r="BZ10" s="471"/>
      <c r="CA10" s="471"/>
      <c r="CB10" s="471"/>
      <c r="CC10" s="472"/>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612"/>
      <c r="C11" s="613"/>
      <c r="D11" s="613"/>
      <c r="E11" s="613"/>
      <c r="F11" s="613"/>
      <c r="G11" s="613"/>
      <c r="H11" s="613"/>
      <c r="I11" s="613"/>
      <c r="J11" s="613"/>
      <c r="K11" s="533"/>
      <c r="L11" s="516" t="s">
        <v>122</v>
      </c>
      <c r="M11" s="517"/>
      <c r="N11" s="517"/>
      <c r="O11" s="517"/>
      <c r="P11" s="517"/>
      <c r="Q11" s="518"/>
      <c r="R11" s="609" t="s">
        <v>123</v>
      </c>
      <c r="S11" s="610"/>
      <c r="T11" s="610"/>
      <c r="U11" s="610"/>
      <c r="V11" s="611"/>
      <c r="W11" s="621"/>
      <c r="X11" s="432"/>
      <c r="Y11" s="432"/>
      <c r="Z11" s="432"/>
      <c r="AA11" s="432"/>
      <c r="AB11" s="432"/>
      <c r="AC11" s="432"/>
      <c r="AD11" s="432"/>
      <c r="AE11" s="432"/>
      <c r="AF11" s="432"/>
      <c r="AG11" s="432"/>
      <c r="AH11" s="432"/>
      <c r="AI11" s="432"/>
      <c r="AJ11" s="432"/>
      <c r="AK11" s="432"/>
      <c r="AL11" s="622"/>
      <c r="AM11" s="539" t="s">
        <v>124</v>
      </c>
      <c r="AN11" s="444"/>
      <c r="AO11" s="444"/>
      <c r="AP11" s="444"/>
      <c r="AQ11" s="444"/>
      <c r="AR11" s="444"/>
      <c r="AS11" s="444"/>
      <c r="AT11" s="445"/>
      <c r="AU11" s="527" t="s">
        <v>94</v>
      </c>
      <c r="AV11" s="528"/>
      <c r="AW11" s="528"/>
      <c r="AX11" s="528"/>
      <c r="AY11" s="450" t="s">
        <v>125</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0</v>
      </c>
      <c r="BW11" s="471"/>
      <c r="BX11" s="471"/>
      <c r="BY11" s="471"/>
      <c r="BZ11" s="471"/>
      <c r="CA11" s="471"/>
      <c r="CB11" s="471"/>
      <c r="CC11" s="472"/>
      <c r="CD11" s="479" t="s">
        <v>126</v>
      </c>
      <c r="CE11" s="480"/>
      <c r="CF11" s="480"/>
      <c r="CG11" s="480"/>
      <c r="CH11" s="480"/>
      <c r="CI11" s="480"/>
      <c r="CJ11" s="480"/>
      <c r="CK11" s="480"/>
      <c r="CL11" s="480"/>
      <c r="CM11" s="480"/>
      <c r="CN11" s="480"/>
      <c r="CO11" s="480"/>
      <c r="CP11" s="480"/>
      <c r="CQ11" s="480"/>
      <c r="CR11" s="480"/>
      <c r="CS11" s="481"/>
      <c r="CT11" s="583" t="s">
        <v>127</v>
      </c>
      <c r="CU11" s="584"/>
      <c r="CV11" s="584"/>
      <c r="CW11" s="584"/>
      <c r="CX11" s="584"/>
      <c r="CY11" s="584"/>
      <c r="CZ11" s="584"/>
      <c r="DA11" s="585"/>
      <c r="DB11" s="583" t="s">
        <v>127</v>
      </c>
      <c r="DC11" s="584"/>
      <c r="DD11" s="584"/>
      <c r="DE11" s="584"/>
      <c r="DF11" s="584"/>
      <c r="DG11" s="584"/>
      <c r="DH11" s="584"/>
      <c r="DI11" s="585"/>
      <c r="DJ11" s="184"/>
      <c r="DK11" s="184"/>
      <c r="DL11" s="184"/>
      <c r="DM11" s="184"/>
      <c r="DN11" s="184"/>
      <c r="DO11" s="184"/>
    </row>
    <row r="12" spans="1:119" ht="18.75" customHeight="1">
      <c r="A12" s="185"/>
      <c r="B12" s="586" t="s">
        <v>128</v>
      </c>
      <c r="C12" s="587"/>
      <c r="D12" s="587"/>
      <c r="E12" s="587"/>
      <c r="F12" s="587"/>
      <c r="G12" s="587"/>
      <c r="H12" s="587"/>
      <c r="I12" s="587"/>
      <c r="J12" s="587"/>
      <c r="K12" s="588"/>
      <c r="L12" s="595" t="s">
        <v>129</v>
      </c>
      <c r="M12" s="596"/>
      <c r="N12" s="596"/>
      <c r="O12" s="596"/>
      <c r="P12" s="596"/>
      <c r="Q12" s="597"/>
      <c r="R12" s="598">
        <v>7416</v>
      </c>
      <c r="S12" s="599"/>
      <c r="T12" s="599"/>
      <c r="U12" s="599"/>
      <c r="V12" s="600"/>
      <c r="W12" s="601" t="s">
        <v>1</v>
      </c>
      <c r="X12" s="528"/>
      <c r="Y12" s="528"/>
      <c r="Z12" s="528"/>
      <c r="AA12" s="528"/>
      <c r="AB12" s="602"/>
      <c r="AC12" s="603" t="s">
        <v>130</v>
      </c>
      <c r="AD12" s="604"/>
      <c r="AE12" s="604"/>
      <c r="AF12" s="604"/>
      <c r="AG12" s="605"/>
      <c r="AH12" s="603" t="s">
        <v>131</v>
      </c>
      <c r="AI12" s="604"/>
      <c r="AJ12" s="604"/>
      <c r="AK12" s="604"/>
      <c r="AL12" s="606"/>
      <c r="AM12" s="539" t="s">
        <v>132</v>
      </c>
      <c r="AN12" s="444"/>
      <c r="AO12" s="444"/>
      <c r="AP12" s="444"/>
      <c r="AQ12" s="444"/>
      <c r="AR12" s="444"/>
      <c r="AS12" s="444"/>
      <c r="AT12" s="445"/>
      <c r="AU12" s="527" t="s">
        <v>133</v>
      </c>
      <c r="AV12" s="528"/>
      <c r="AW12" s="528"/>
      <c r="AX12" s="528"/>
      <c r="AY12" s="450" t="s">
        <v>134</v>
      </c>
      <c r="AZ12" s="451"/>
      <c r="BA12" s="451"/>
      <c r="BB12" s="451"/>
      <c r="BC12" s="451"/>
      <c r="BD12" s="451"/>
      <c r="BE12" s="451"/>
      <c r="BF12" s="451"/>
      <c r="BG12" s="451"/>
      <c r="BH12" s="451"/>
      <c r="BI12" s="451"/>
      <c r="BJ12" s="451"/>
      <c r="BK12" s="451"/>
      <c r="BL12" s="451"/>
      <c r="BM12" s="452"/>
      <c r="BN12" s="470">
        <v>7100</v>
      </c>
      <c r="BO12" s="471"/>
      <c r="BP12" s="471"/>
      <c r="BQ12" s="471"/>
      <c r="BR12" s="471"/>
      <c r="BS12" s="471"/>
      <c r="BT12" s="471"/>
      <c r="BU12" s="472"/>
      <c r="BV12" s="470">
        <v>108824</v>
      </c>
      <c r="BW12" s="471"/>
      <c r="BX12" s="471"/>
      <c r="BY12" s="471"/>
      <c r="BZ12" s="471"/>
      <c r="CA12" s="471"/>
      <c r="CB12" s="471"/>
      <c r="CC12" s="472"/>
      <c r="CD12" s="479" t="s">
        <v>135</v>
      </c>
      <c r="CE12" s="480"/>
      <c r="CF12" s="480"/>
      <c r="CG12" s="480"/>
      <c r="CH12" s="480"/>
      <c r="CI12" s="480"/>
      <c r="CJ12" s="480"/>
      <c r="CK12" s="480"/>
      <c r="CL12" s="480"/>
      <c r="CM12" s="480"/>
      <c r="CN12" s="480"/>
      <c r="CO12" s="480"/>
      <c r="CP12" s="480"/>
      <c r="CQ12" s="480"/>
      <c r="CR12" s="480"/>
      <c r="CS12" s="481"/>
      <c r="CT12" s="583" t="s">
        <v>127</v>
      </c>
      <c r="CU12" s="584"/>
      <c r="CV12" s="584"/>
      <c r="CW12" s="584"/>
      <c r="CX12" s="584"/>
      <c r="CY12" s="584"/>
      <c r="CZ12" s="584"/>
      <c r="DA12" s="585"/>
      <c r="DB12" s="583" t="s">
        <v>136</v>
      </c>
      <c r="DC12" s="584"/>
      <c r="DD12" s="584"/>
      <c r="DE12" s="584"/>
      <c r="DF12" s="584"/>
      <c r="DG12" s="584"/>
      <c r="DH12" s="584"/>
      <c r="DI12" s="585"/>
      <c r="DJ12" s="184"/>
      <c r="DK12" s="184"/>
      <c r="DL12" s="184"/>
      <c r="DM12" s="184"/>
      <c r="DN12" s="184"/>
      <c r="DO12" s="184"/>
    </row>
    <row r="13" spans="1:119" ht="18.75" customHeight="1">
      <c r="A13" s="185"/>
      <c r="B13" s="589"/>
      <c r="C13" s="590"/>
      <c r="D13" s="590"/>
      <c r="E13" s="590"/>
      <c r="F13" s="590"/>
      <c r="G13" s="590"/>
      <c r="H13" s="590"/>
      <c r="I13" s="590"/>
      <c r="J13" s="590"/>
      <c r="K13" s="591"/>
      <c r="L13" s="195"/>
      <c r="M13" s="570" t="s">
        <v>137</v>
      </c>
      <c r="N13" s="571"/>
      <c r="O13" s="571"/>
      <c r="P13" s="571"/>
      <c r="Q13" s="572"/>
      <c r="R13" s="573">
        <v>7206</v>
      </c>
      <c r="S13" s="574"/>
      <c r="T13" s="574"/>
      <c r="U13" s="574"/>
      <c r="V13" s="575"/>
      <c r="W13" s="561" t="s">
        <v>138</v>
      </c>
      <c r="X13" s="483"/>
      <c r="Y13" s="483"/>
      <c r="Z13" s="483"/>
      <c r="AA13" s="483"/>
      <c r="AB13" s="484"/>
      <c r="AC13" s="446">
        <v>67</v>
      </c>
      <c r="AD13" s="447"/>
      <c r="AE13" s="447"/>
      <c r="AF13" s="447"/>
      <c r="AG13" s="448"/>
      <c r="AH13" s="446">
        <v>87</v>
      </c>
      <c r="AI13" s="447"/>
      <c r="AJ13" s="447"/>
      <c r="AK13" s="447"/>
      <c r="AL13" s="449"/>
      <c r="AM13" s="539" t="s">
        <v>139</v>
      </c>
      <c r="AN13" s="444"/>
      <c r="AO13" s="444"/>
      <c r="AP13" s="444"/>
      <c r="AQ13" s="444"/>
      <c r="AR13" s="444"/>
      <c r="AS13" s="444"/>
      <c r="AT13" s="445"/>
      <c r="AU13" s="527" t="s">
        <v>140</v>
      </c>
      <c r="AV13" s="528"/>
      <c r="AW13" s="528"/>
      <c r="AX13" s="528"/>
      <c r="AY13" s="450" t="s">
        <v>141</v>
      </c>
      <c r="AZ13" s="451"/>
      <c r="BA13" s="451"/>
      <c r="BB13" s="451"/>
      <c r="BC13" s="451"/>
      <c r="BD13" s="451"/>
      <c r="BE13" s="451"/>
      <c r="BF13" s="451"/>
      <c r="BG13" s="451"/>
      <c r="BH13" s="451"/>
      <c r="BI13" s="451"/>
      <c r="BJ13" s="451"/>
      <c r="BK13" s="451"/>
      <c r="BL13" s="451"/>
      <c r="BM13" s="452"/>
      <c r="BN13" s="470">
        <v>53442</v>
      </c>
      <c r="BO13" s="471"/>
      <c r="BP13" s="471"/>
      <c r="BQ13" s="471"/>
      <c r="BR13" s="471"/>
      <c r="BS13" s="471"/>
      <c r="BT13" s="471"/>
      <c r="BU13" s="472"/>
      <c r="BV13" s="470">
        <v>-201578</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8.5</v>
      </c>
      <c r="CU13" s="441"/>
      <c r="CV13" s="441"/>
      <c r="CW13" s="441"/>
      <c r="CX13" s="441"/>
      <c r="CY13" s="441"/>
      <c r="CZ13" s="441"/>
      <c r="DA13" s="442"/>
      <c r="DB13" s="440">
        <v>9.4</v>
      </c>
      <c r="DC13" s="441"/>
      <c r="DD13" s="441"/>
      <c r="DE13" s="441"/>
      <c r="DF13" s="441"/>
      <c r="DG13" s="441"/>
      <c r="DH13" s="441"/>
      <c r="DI13" s="442"/>
      <c r="DJ13" s="184"/>
      <c r="DK13" s="184"/>
      <c r="DL13" s="184"/>
      <c r="DM13" s="184"/>
      <c r="DN13" s="184"/>
      <c r="DO13" s="184"/>
    </row>
    <row r="14" spans="1:119" ht="18.75" customHeight="1" thickBot="1">
      <c r="A14" s="185"/>
      <c r="B14" s="589"/>
      <c r="C14" s="590"/>
      <c r="D14" s="590"/>
      <c r="E14" s="590"/>
      <c r="F14" s="590"/>
      <c r="G14" s="590"/>
      <c r="H14" s="590"/>
      <c r="I14" s="590"/>
      <c r="J14" s="590"/>
      <c r="K14" s="591"/>
      <c r="L14" s="563" t="s">
        <v>143</v>
      </c>
      <c r="M14" s="607"/>
      <c r="N14" s="607"/>
      <c r="O14" s="607"/>
      <c r="P14" s="607"/>
      <c r="Q14" s="608"/>
      <c r="R14" s="573">
        <v>7553</v>
      </c>
      <c r="S14" s="574"/>
      <c r="T14" s="574"/>
      <c r="U14" s="574"/>
      <c r="V14" s="575"/>
      <c r="W14" s="576"/>
      <c r="X14" s="486"/>
      <c r="Y14" s="486"/>
      <c r="Z14" s="486"/>
      <c r="AA14" s="486"/>
      <c r="AB14" s="487"/>
      <c r="AC14" s="566">
        <v>2.2000000000000002</v>
      </c>
      <c r="AD14" s="567"/>
      <c r="AE14" s="567"/>
      <c r="AF14" s="567"/>
      <c r="AG14" s="568"/>
      <c r="AH14" s="566">
        <v>2.6</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v>100.7</v>
      </c>
      <c r="CU14" s="578"/>
      <c r="CV14" s="578"/>
      <c r="CW14" s="578"/>
      <c r="CX14" s="578"/>
      <c r="CY14" s="578"/>
      <c r="CZ14" s="578"/>
      <c r="DA14" s="579"/>
      <c r="DB14" s="577">
        <v>105.6</v>
      </c>
      <c r="DC14" s="578"/>
      <c r="DD14" s="578"/>
      <c r="DE14" s="578"/>
      <c r="DF14" s="578"/>
      <c r="DG14" s="578"/>
      <c r="DH14" s="578"/>
      <c r="DI14" s="579"/>
      <c r="DJ14" s="184"/>
      <c r="DK14" s="184"/>
      <c r="DL14" s="184"/>
      <c r="DM14" s="184"/>
      <c r="DN14" s="184"/>
      <c r="DO14" s="184"/>
    </row>
    <row r="15" spans="1:119" ht="18.75" customHeight="1">
      <c r="A15" s="185"/>
      <c r="B15" s="589"/>
      <c r="C15" s="590"/>
      <c r="D15" s="590"/>
      <c r="E15" s="590"/>
      <c r="F15" s="590"/>
      <c r="G15" s="590"/>
      <c r="H15" s="590"/>
      <c r="I15" s="590"/>
      <c r="J15" s="590"/>
      <c r="K15" s="591"/>
      <c r="L15" s="195"/>
      <c r="M15" s="570" t="s">
        <v>145</v>
      </c>
      <c r="N15" s="571"/>
      <c r="O15" s="571"/>
      <c r="P15" s="571"/>
      <c r="Q15" s="572"/>
      <c r="R15" s="573">
        <v>7359</v>
      </c>
      <c r="S15" s="574"/>
      <c r="T15" s="574"/>
      <c r="U15" s="574"/>
      <c r="V15" s="575"/>
      <c r="W15" s="561" t="s">
        <v>146</v>
      </c>
      <c r="X15" s="483"/>
      <c r="Y15" s="483"/>
      <c r="Z15" s="483"/>
      <c r="AA15" s="483"/>
      <c r="AB15" s="484"/>
      <c r="AC15" s="446">
        <v>944</v>
      </c>
      <c r="AD15" s="447"/>
      <c r="AE15" s="447"/>
      <c r="AF15" s="447"/>
      <c r="AG15" s="448"/>
      <c r="AH15" s="446">
        <v>966</v>
      </c>
      <c r="AI15" s="447"/>
      <c r="AJ15" s="447"/>
      <c r="AK15" s="447"/>
      <c r="AL15" s="449"/>
      <c r="AM15" s="539"/>
      <c r="AN15" s="444"/>
      <c r="AO15" s="444"/>
      <c r="AP15" s="444"/>
      <c r="AQ15" s="444"/>
      <c r="AR15" s="444"/>
      <c r="AS15" s="444"/>
      <c r="AT15" s="445"/>
      <c r="AU15" s="527"/>
      <c r="AV15" s="528"/>
      <c r="AW15" s="528"/>
      <c r="AX15" s="528"/>
      <c r="AY15" s="462" t="s">
        <v>147</v>
      </c>
      <c r="AZ15" s="463"/>
      <c r="BA15" s="463"/>
      <c r="BB15" s="463"/>
      <c r="BC15" s="463"/>
      <c r="BD15" s="463"/>
      <c r="BE15" s="463"/>
      <c r="BF15" s="463"/>
      <c r="BG15" s="463"/>
      <c r="BH15" s="463"/>
      <c r="BI15" s="463"/>
      <c r="BJ15" s="463"/>
      <c r="BK15" s="463"/>
      <c r="BL15" s="463"/>
      <c r="BM15" s="464"/>
      <c r="BN15" s="465">
        <v>855560</v>
      </c>
      <c r="BO15" s="466"/>
      <c r="BP15" s="466"/>
      <c r="BQ15" s="466"/>
      <c r="BR15" s="466"/>
      <c r="BS15" s="466"/>
      <c r="BT15" s="466"/>
      <c r="BU15" s="467"/>
      <c r="BV15" s="465">
        <v>812380</v>
      </c>
      <c r="BW15" s="466"/>
      <c r="BX15" s="466"/>
      <c r="BY15" s="466"/>
      <c r="BZ15" s="466"/>
      <c r="CA15" s="466"/>
      <c r="CB15" s="466"/>
      <c r="CC15" s="467"/>
      <c r="CD15" s="580" t="s">
        <v>148</v>
      </c>
      <c r="CE15" s="581"/>
      <c r="CF15" s="581"/>
      <c r="CG15" s="581"/>
      <c r="CH15" s="581"/>
      <c r="CI15" s="581"/>
      <c r="CJ15" s="581"/>
      <c r="CK15" s="581"/>
      <c r="CL15" s="581"/>
      <c r="CM15" s="581"/>
      <c r="CN15" s="581"/>
      <c r="CO15" s="581"/>
      <c r="CP15" s="581"/>
      <c r="CQ15" s="581"/>
      <c r="CR15" s="581"/>
      <c r="CS15" s="58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89"/>
      <c r="C16" s="590"/>
      <c r="D16" s="590"/>
      <c r="E16" s="590"/>
      <c r="F16" s="590"/>
      <c r="G16" s="590"/>
      <c r="H16" s="590"/>
      <c r="I16" s="590"/>
      <c r="J16" s="590"/>
      <c r="K16" s="591"/>
      <c r="L16" s="563" t="s">
        <v>149</v>
      </c>
      <c r="M16" s="564"/>
      <c r="N16" s="564"/>
      <c r="O16" s="564"/>
      <c r="P16" s="564"/>
      <c r="Q16" s="565"/>
      <c r="R16" s="558" t="s">
        <v>150</v>
      </c>
      <c r="S16" s="559"/>
      <c r="T16" s="559"/>
      <c r="U16" s="559"/>
      <c r="V16" s="560"/>
      <c r="W16" s="576"/>
      <c r="X16" s="486"/>
      <c r="Y16" s="486"/>
      <c r="Z16" s="486"/>
      <c r="AA16" s="486"/>
      <c r="AB16" s="487"/>
      <c r="AC16" s="566">
        <v>31.1</v>
      </c>
      <c r="AD16" s="567"/>
      <c r="AE16" s="567"/>
      <c r="AF16" s="567"/>
      <c r="AG16" s="568"/>
      <c r="AH16" s="566">
        <v>28.5</v>
      </c>
      <c r="AI16" s="567"/>
      <c r="AJ16" s="567"/>
      <c r="AK16" s="567"/>
      <c r="AL16" s="569"/>
      <c r="AM16" s="539"/>
      <c r="AN16" s="444"/>
      <c r="AO16" s="444"/>
      <c r="AP16" s="444"/>
      <c r="AQ16" s="444"/>
      <c r="AR16" s="444"/>
      <c r="AS16" s="444"/>
      <c r="AT16" s="445"/>
      <c r="AU16" s="527"/>
      <c r="AV16" s="528"/>
      <c r="AW16" s="528"/>
      <c r="AX16" s="528"/>
      <c r="AY16" s="450" t="s">
        <v>151</v>
      </c>
      <c r="AZ16" s="451"/>
      <c r="BA16" s="451"/>
      <c r="BB16" s="451"/>
      <c r="BC16" s="451"/>
      <c r="BD16" s="451"/>
      <c r="BE16" s="451"/>
      <c r="BF16" s="451"/>
      <c r="BG16" s="451"/>
      <c r="BH16" s="451"/>
      <c r="BI16" s="451"/>
      <c r="BJ16" s="451"/>
      <c r="BK16" s="451"/>
      <c r="BL16" s="451"/>
      <c r="BM16" s="452"/>
      <c r="BN16" s="470">
        <v>2482188</v>
      </c>
      <c r="BO16" s="471"/>
      <c r="BP16" s="471"/>
      <c r="BQ16" s="471"/>
      <c r="BR16" s="471"/>
      <c r="BS16" s="471"/>
      <c r="BT16" s="471"/>
      <c r="BU16" s="472"/>
      <c r="BV16" s="470">
        <v>2364133</v>
      </c>
      <c r="BW16" s="471"/>
      <c r="BX16" s="471"/>
      <c r="BY16" s="471"/>
      <c r="BZ16" s="471"/>
      <c r="CA16" s="471"/>
      <c r="CB16" s="471"/>
      <c r="CC16" s="472"/>
      <c r="CD16" s="199"/>
      <c r="CE16" s="468" t="s">
        <v>152</v>
      </c>
      <c r="CF16" s="468"/>
      <c r="CG16" s="468"/>
      <c r="CH16" s="468"/>
      <c r="CI16" s="468"/>
      <c r="CJ16" s="468"/>
      <c r="CK16" s="468"/>
      <c r="CL16" s="468"/>
      <c r="CM16" s="468"/>
      <c r="CN16" s="468"/>
      <c r="CO16" s="468"/>
      <c r="CP16" s="468"/>
      <c r="CQ16" s="468"/>
      <c r="CR16" s="468"/>
      <c r="CS16" s="469"/>
      <c r="CT16" s="440">
        <v>26.5</v>
      </c>
      <c r="CU16" s="441"/>
      <c r="CV16" s="441"/>
      <c r="CW16" s="441"/>
      <c r="CX16" s="441"/>
      <c r="CY16" s="441"/>
      <c r="CZ16" s="441"/>
      <c r="DA16" s="442"/>
      <c r="DB16" s="440">
        <v>18</v>
      </c>
      <c r="DC16" s="441"/>
      <c r="DD16" s="441"/>
      <c r="DE16" s="441"/>
      <c r="DF16" s="441"/>
      <c r="DG16" s="441"/>
      <c r="DH16" s="441"/>
      <c r="DI16" s="442"/>
      <c r="DJ16" s="184"/>
      <c r="DK16" s="184"/>
      <c r="DL16" s="184"/>
      <c r="DM16" s="184"/>
      <c r="DN16" s="184"/>
      <c r="DO16" s="184"/>
    </row>
    <row r="17" spans="1:119" ht="18.75" customHeight="1" thickBot="1">
      <c r="A17" s="185"/>
      <c r="B17" s="592"/>
      <c r="C17" s="593"/>
      <c r="D17" s="593"/>
      <c r="E17" s="593"/>
      <c r="F17" s="593"/>
      <c r="G17" s="593"/>
      <c r="H17" s="593"/>
      <c r="I17" s="593"/>
      <c r="J17" s="593"/>
      <c r="K17" s="594"/>
      <c r="L17" s="200"/>
      <c r="M17" s="555" t="s">
        <v>153</v>
      </c>
      <c r="N17" s="556"/>
      <c r="O17" s="556"/>
      <c r="P17" s="556"/>
      <c r="Q17" s="557"/>
      <c r="R17" s="558" t="s">
        <v>154</v>
      </c>
      <c r="S17" s="559"/>
      <c r="T17" s="559"/>
      <c r="U17" s="559"/>
      <c r="V17" s="560"/>
      <c r="W17" s="561" t="s">
        <v>155</v>
      </c>
      <c r="X17" s="483"/>
      <c r="Y17" s="483"/>
      <c r="Z17" s="483"/>
      <c r="AA17" s="483"/>
      <c r="AB17" s="484"/>
      <c r="AC17" s="446">
        <v>2027</v>
      </c>
      <c r="AD17" s="447"/>
      <c r="AE17" s="447"/>
      <c r="AF17" s="447"/>
      <c r="AG17" s="448"/>
      <c r="AH17" s="446">
        <v>2331</v>
      </c>
      <c r="AI17" s="447"/>
      <c r="AJ17" s="447"/>
      <c r="AK17" s="447"/>
      <c r="AL17" s="449"/>
      <c r="AM17" s="539"/>
      <c r="AN17" s="444"/>
      <c r="AO17" s="444"/>
      <c r="AP17" s="444"/>
      <c r="AQ17" s="444"/>
      <c r="AR17" s="444"/>
      <c r="AS17" s="444"/>
      <c r="AT17" s="445"/>
      <c r="AU17" s="527"/>
      <c r="AV17" s="528"/>
      <c r="AW17" s="528"/>
      <c r="AX17" s="528"/>
      <c r="AY17" s="450" t="s">
        <v>156</v>
      </c>
      <c r="AZ17" s="451"/>
      <c r="BA17" s="451"/>
      <c r="BB17" s="451"/>
      <c r="BC17" s="451"/>
      <c r="BD17" s="451"/>
      <c r="BE17" s="451"/>
      <c r="BF17" s="451"/>
      <c r="BG17" s="451"/>
      <c r="BH17" s="451"/>
      <c r="BI17" s="451"/>
      <c r="BJ17" s="451"/>
      <c r="BK17" s="451"/>
      <c r="BL17" s="451"/>
      <c r="BM17" s="452"/>
      <c r="BN17" s="470">
        <v>1075068</v>
      </c>
      <c r="BO17" s="471"/>
      <c r="BP17" s="471"/>
      <c r="BQ17" s="471"/>
      <c r="BR17" s="471"/>
      <c r="BS17" s="471"/>
      <c r="BT17" s="471"/>
      <c r="BU17" s="472"/>
      <c r="BV17" s="470">
        <v>1028569</v>
      </c>
      <c r="BW17" s="471"/>
      <c r="BX17" s="471"/>
      <c r="BY17" s="471"/>
      <c r="BZ17" s="471"/>
      <c r="CA17" s="471"/>
      <c r="CB17" s="471"/>
      <c r="CC17" s="472"/>
      <c r="CD17" s="199"/>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4"/>
      <c r="DK17" s="184"/>
      <c r="DL17" s="184"/>
      <c r="DM17" s="184"/>
      <c r="DN17" s="184"/>
      <c r="DO17" s="184"/>
    </row>
    <row r="18" spans="1:119" ht="18.75" customHeight="1" thickBot="1">
      <c r="A18" s="185"/>
      <c r="B18" s="532" t="s">
        <v>157</v>
      </c>
      <c r="C18" s="533"/>
      <c r="D18" s="533"/>
      <c r="E18" s="534"/>
      <c r="F18" s="534"/>
      <c r="G18" s="534"/>
      <c r="H18" s="534"/>
      <c r="I18" s="534"/>
      <c r="J18" s="534"/>
      <c r="K18" s="534"/>
      <c r="L18" s="535">
        <v>14.28</v>
      </c>
      <c r="M18" s="535"/>
      <c r="N18" s="535"/>
      <c r="O18" s="535"/>
      <c r="P18" s="535"/>
      <c r="Q18" s="535"/>
      <c r="R18" s="536"/>
      <c r="S18" s="536"/>
      <c r="T18" s="536"/>
      <c r="U18" s="536"/>
      <c r="V18" s="537"/>
      <c r="W18" s="551"/>
      <c r="X18" s="552"/>
      <c r="Y18" s="552"/>
      <c r="Z18" s="552"/>
      <c r="AA18" s="552"/>
      <c r="AB18" s="562"/>
      <c r="AC18" s="434">
        <v>66.7</v>
      </c>
      <c r="AD18" s="435"/>
      <c r="AE18" s="435"/>
      <c r="AF18" s="435"/>
      <c r="AG18" s="538"/>
      <c r="AH18" s="434">
        <v>68.900000000000006</v>
      </c>
      <c r="AI18" s="435"/>
      <c r="AJ18" s="435"/>
      <c r="AK18" s="435"/>
      <c r="AL18" s="436"/>
      <c r="AM18" s="539"/>
      <c r="AN18" s="444"/>
      <c r="AO18" s="444"/>
      <c r="AP18" s="444"/>
      <c r="AQ18" s="444"/>
      <c r="AR18" s="444"/>
      <c r="AS18" s="444"/>
      <c r="AT18" s="445"/>
      <c r="AU18" s="527"/>
      <c r="AV18" s="528"/>
      <c r="AW18" s="528"/>
      <c r="AX18" s="528"/>
      <c r="AY18" s="450" t="s">
        <v>158</v>
      </c>
      <c r="AZ18" s="451"/>
      <c r="BA18" s="451"/>
      <c r="BB18" s="451"/>
      <c r="BC18" s="451"/>
      <c r="BD18" s="451"/>
      <c r="BE18" s="451"/>
      <c r="BF18" s="451"/>
      <c r="BG18" s="451"/>
      <c r="BH18" s="451"/>
      <c r="BI18" s="451"/>
      <c r="BJ18" s="451"/>
      <c r="BK18" s="451"/>
      <c r="BL18" s="451"/>
      <c r="BM18" s="452"/>
      <c r="BN18" s="470">
        <v>2745460</v>
      </c>
      <c r="BO18" s="471"/>
      <c r="BP18" s="471"/>
      <c r="BQ18" s="471"/>
      <c r="BR18" s="471"/>
      <c r="BS18" s="471"/>
      <c r="BT18" s="471"/>
      <c r="BU18" s="472"/>
      <c r="BV18" s="470">
        <v>2656326</v>
      </c>
      <c r="BW18" s="471"/>
      <c r="BX18" s="471"/>
      <c r="BY18" s="471"/>
      <c r="BZ18" s="471"/>
      <c r="CA18" s="471"/>
      <c r="CB18" s="471"/>
      <c r="CC18" s="472"/>
      <c r="CD18" s="199"/>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4"/>
      <c r="DK18" s="184"/>
      <c r="DL18" s="184"/>
      <c r="DM18" s="184"/>
      <c r="DN18" s="184"/>
      <c r="DO18" s="184"/>
    </row>
    <row r="19" spans="1:119" ht="18.75" customHeight="1" thickBot="1">
      <c r="A19" s="185"/>
      <c r="B19" s="532" t="s">
        <v>159</v>
      </c>
      <c r="C19" s="533"/>
      <c r="D19" s="533"/>
      <c r="E19" s="534"/>
      <c r="F19" s="534"/>
      <c r="G19" s="534"/>
      <c r="H19" s="534"/>
      <c r="I19" s="534"/>
      <c r="J19" s="534"/>
      <c r="K19" s="534"/>
      <c r="L19" s="540">
        <v>501</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160</v>
      </c>
      <c r="AZ19" s="451"/>
      <c r="BA19" s="451"/>
      <c r="BB19" s="451"/>
      <c r="BC19" s="451"/>
      <c r="BD19" s="451"/>
      <c r="BE19" s="451"/>
      <c r="BF19" s="451"/>
      <c r="BG19" s="451"/>
      <c r="BH19" s="451"/>
      <c r="BI19" s="451"/>
      <c r="BJ19" s="451"/>
      <c r="BK19" s="451"/>
      <c r="BL19" s="451"/>
      <c r="BM19" s="452"/>
      <c r="BN19" s="470">
        <v>3524947</v>
      </c>
      <c r="BO19" s="471"/>
      <c r="BP19" s="471"/>
      <c r="BQ19" s="471"/>
      <c r="BR19" s="471"/>
      <c r="BS19" s="471"/>
      <c r="BT19" s="471"/>
      <c r="BU19" s="472"/>
      <c r="BV19" s="470">
        <v>3369818</v>
      </c>
      <c r="BW19" s="471"/>
      <c r="BX19" s="471"/>
      <c r="BY19" s="471"/>
      <c r="BZ19" s="471"/>
      <c r="CA19" s="471"/>
      <c r="CB19" s="471"/>
      <c r="CC19" s="472"/>
      <c r="CD19" s="199"/>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4"/>
      <c r="DK19" s="184"/>
      <c r="DL19" s="184"/>
      <c r="DM19" s="184"/>
      <c r="DN19" s="184"/>
      <c r="DO19" s="184"/>
    </row>
    <row r="20" spans="1:119" ht="18.75" customHeight="1" thickBot="1">
      <c r="A20" s="185"/>
      <c r="B20" s="532" t="s">
        <v>161</v>
      </c>
      <c r="C20" s="533"/>
      <c r="D20" s="533"/>
      <c r="E20" s="534"/>
      <c r="F20" s="534"/>
      <c r="G20" s="534"/>
      <c r="H20" s="534"/>
      <c r="I20" s="534"/>
      <c r="J20" s="534"/>
      <c r="K20" s="534"/>
      <c r="L20" s="540">
        <v>3210</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199"/>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4"/>
      <c r="DK20" s="184"/>
      <c r="DL20" s="184"/>
      <c r="DM20" s="184"/>
      <c r="DN20" s="184"/>
      <c r="DO20" s="184"/>
    </row>
    <row r="21" spans="1:119" ht="18.75" customHeight="1">
      <c r="A21" s="185"/>
      <c r="B21" s="529" t="s">
        <v>162</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199"/>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4"/>
      <c r="DK21" s="184"/>
      <c r="DL21" s="184"/>
      <c r="DM21" s="184"/>
      <c r="DN21" s="184"/>
      <c r="DO21" s="184"/>
    </row>
    <row r="22" spans="1:119" ht="18.75" customHeight="1" thickBot="1">
      <c r="A22" s="185"/>
      <c r="B22" s="499" t="s">
        <v>163</v>
      </c>
      <c r="C22" s="500"/>
      <c r="D22" s="501"/>
      <c r="E22" s="508" t="s">
        <v>1</v>
      </c>
      <c r="F22" s="483"/>
      <c r="G22" s="483"/>
      <c r="H22" s="483"/>
      <c r="I22" s="483"/>
      <c r="J22" s="483"/>
      <c r="K22" s="484"/>
      <c r="L22" s="508" t="s">
        <v>164</v>
      </c>
      <c r="M22" s="483"/>
      <c r="N22" s="483"/>
      <c r="O22" s="483"/>
      <c r="P22" s="484"/>
      <c r="Q22" s="493" t="s">
        <v>165</v>
      </c>
      <c r="R22" s="494"/>
      <c r="S22" s="494"/>
      <c r="T22" s="494"/>
      <c r="U22" s="494"/>
      <c r="V22" s="509"/>
      <c r="W22" s="511" t="s">
        <v>166</v>
      </c>
      <c r="X22" s="500"/>
      <c r="Y22" s="501"/>
      <c r="Z22" s="508" t="s">
        <v>1</v>
      </c>
      <c r="AA22" s="483"/>
      <c r="AB22" s="483"/>
      <c r="AC22" s="483"/>
      <c r="AD22" s="483"/>
      <c r="AE22" s="483"/>
      <c r="AF22" s="483"/>
      <c r="AG22" s="484"/>
      <c r="AH22" s="482" t="s">
        <v>167</v>
      </c>
      <c r="AI22" s="483"/>
      <c r="AJ22" s="483"/>
      <c r="AK22" s="483"/>
      <c r="AL22" s="484"/>
      <c r="AM22" s="482" t="s">
        <v>168</v>
      </c>
      <c r="AN22" s="488"/>
      <c r="AO22" s="488"/>
      <c r="AP22" s="488"/>
      <c r="AQ22" s="488"/>
      <c r="AR22" s="489"/>
      <c r="AS22" s="493" t="s">
        <v>165</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199"/>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4"/>
      <c r="DK22" s="184"/>
      <c r="DL22" s="184"/>
      <c r="DM22" s="184"/>
      <c r="DN22" s="184"/>
      <c r="DO22" s="184"/>
    </row>
    <row r="23" spans="1:119" ht="18.75" customHeight="1">
      <c r="A23" s="185"/>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169</v>
      </c>
      <c r="AZ23" s="463"/>
      <c r="BA23" s="463"/>
      <c r="BB23" s="463"/>
      <c r="BC23" s="463"/>
      <c r="BD23" s="463"/>
      <c r="BE23" s="463"/>
      <c r="BF23" s="463"/>
      <c r="BG23" s="463"/>
      <c r="BH23" s="463"/>
      <c r="BI23" s="463"/>
      <c r="BJ23" s="463"/>
      <c r="BK23" s="463"/>
      <c r="BL23" s="463"/>
      <c r="BM23" s="464"/>
      <c r="BN23" s="470">
        <v>5948585</v>
      </c>
      <c r="BO23" s="471"/>
      <c r="BP23" s="471"/>
      <c r="BQ23" s="471"/>
      <c r="BR23" s="471"/>
      <c r="BS23" s="471"/>
      <c r="BT23" s="471"/>
      <c r="BU23" s="472"/>
      <c r="BV23" s="470">
        <v>5947769</v>
      </c>
      <c r="BW23" s="471"/>
      <c r="BX23" s="471"/>
      <c r="BY23" s="471"/>
      <c r="BZ23" s="471"/>
      <c r="CA23" s="471"/>
      <c r="CB23" s="471"/>
      <c r="CC23" s="472"/>
      <c r="CD23" s="199"/>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4"/>
      <c r="DK23" s="184"/>
      <c r="DL23" s="184"/>
      <c r="DM23" s="184"/>
      <c r="DN23" s="184"/>
      <c r="DO23" s="184"/>
    </row>
    <row r="24" spans="1:119" ht="18.75" customHeight="1" thickBot="1">
      <c r="A24" s="185"/>
      <c r="B24" s="502"/>
      <c r="C24" s="503"/>
      <c r="D24" s="504"/>
      <c r="E24" s="443" t="s">
        <v>170</v>
      </c>
      <c r="F24" s="444"/>
      <c r="G24" s="444"/>
      <c r="H24" s="444"/>
      <c r="I24" s="444"/>
      <c r="J24" s="444"/>
      <c r="K24" s="445"/>
      <c r="L24" s="446">
        <v>1</v>
      </c>
      <c r="M24" s="447"/>
      <c r="N24" s="447"/>
      <c r="O24" s="447"/>
      <c r="P24" s="448"/>
      <c r="Q24" s="446">
        <v>6340</v>
      </c>
      <c r="R24" s="447"/>
      <c r="S24" s="447"/>
      <c r="T24" s="447"/>
      <c r="U24" s="447"/>
      <c r="V24" s="448"/>
      <c r="W24" s="512"/>
      <c r="X24" s="503"/>
      <c r="Y24" s="504"/>
      <c r="Z24" s="443" t="s">
        <v>171</v>
      </c>
      <c r="AA24" s="444"/>
      <c r="AB24" s="444"/>
      <c r="AC24" s="444"/>
      <c r="AD24" s="444"/>
      <c r="AE24" s="444"/>
      <c r="AF24" s="444"/>
      <c r="AG24" s="445"/>
      <c r="AH24" s="446">
        <v>91</v>
      </c>
      <c r="AI24" s="447"/>
      <c r="AJ24" s="447"/>
      <c r="AK24" s="447"/>
      <c r="AL24" s="448"/>
      <c r="AM24" s="446">
        <v>262262</v>
      </c>
      <c r="AN24" s="447"/>
      <c r="AO24" s="447"/>
      <c r="AP24" s="447"/>
      <c r="AQ24" s="447"/>
      <c r="AR24" s="448"/>
      <c r="AS24" s="446">
        <v>2882</v>
      </c>
      <c r="AT24" s="447"/>
      <c r="AU24" s="447"/>
      <c r="AV24" s="447"/>
      <c r="AW24" s="447"/>
      <c r="AX24" s="449"/>
      <c r="AY24" s="437" t="s">
        <v>172</v>
      </c>
      <c r="AZ24" s="438"/>
      <c r="BA24" s="438"/>
      <c r="BB24" s="438"/>
      <c r="BC24" s="438"/>
      <c r="BD24" s="438"/>
      <c r="BE24" s="438"/>
      <c r="BF24" s="438"/>
      <c r="BG24" s="438"/>
      <c r="BH24" s="438"/>
      <c r="BI24" s="438"/>
      <c r="BJ24" s="438"/>
      <c r="BK24" s="438"/>
      <c r="BL24" s="438"/>
      <c r="BM24" s="439"/>
      <c r="BN24" s="470">
        <v>4553932</v>
      </c>
      <c r="BO24" s="471"/>
      <c r="BP24" s="471"/>
      <c r="BQ24" s="471"/>
      <c r="BR24" s="471"/>
      <c r="BS24" s="471"/>
      <c r="BT24" s="471"/>
      <c r="BU24" s="472"/>
      <c r="BV24" s="470">
        <v>4568769</v>
      </c>
      <c r="BW24" s="471"/>
      <c r="BX24" s="471"/>
      <c r="BY24" s="471"/>
      <c r="BZ24" s="471"/>
      <c r="CA24" s="471"/>
      <c r="CB24" s="471"/>
      <c r="CC24" s="472"/>
      <c r="CD24" s="199"/>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4"/>
      <c r="DK24" s="184"/>
      <c r="DL24" s="184"/>
      <c r="DM24" s="184"/>
      <c r="DN24" s="184"/>
      <c r="DO24" s="184"/>
    </row>
    <row r="25" spans="1:119" s="184" customFormat="1" ht="18.75" customHeight="1">
      <c r="A25" s="185"/>
      <c r="B25" s="502"/>
      <c r="C25" s="503"/>
      <c r="D25" s="504"/>
      <c r="E25" s="443" t="s">
        <v>173</v>
      </c>
      <c r="F25" s="444"/>
      <c r="G25" s="444"/>
      <c r="H25" s="444"/>
      <c r="I25" s="444"/>
      <c r="J25" s="444"/>
      <c r="K25" s="445"/>
      <c r="L25" s="446">
        <v>1</v>
      </c>
      <c r="M25" s="447"/>
      <c r="N25" s="447"/>
      <c r="O25" s="447"/>
      <c r="P25" s="448"/>
      <c r="Q25" s="446">
        <v>5460</v>
      </c>
      <c r="R25" s="447"/>
      <c r="S25" s="447"/>
      <c r="T25" s="447"/>
      <c r="U25" s="447"/>
      <c r="V25" s="448"/>
      <c r="W25" s="512"/>
      <c r="X25" s="503"/>
      <c r="Y25" s="504"/>
      <c r="Z25" s="443" t="s">
        <v>174</v>
      </c>
      <c r="AA25" s="444"/>
      <c r="AB25" s="444"/>
      <c r="AC25" s="444"/>
      <c r="AD25" s="444"/>
      <c r="AE25" s="444"/>
      <c r="AF25" s="444"/>
      <c r="AG25" s="445"/>
      <c r="AH25" s="446" t="s">
        <v>127</v>
      </c>
      <c r="AI25" s="447"/>
      <c r="AJ25" s="447"/>
      <c r="AK25" s="447"/>
      <c r="AL25" s="448"/>
      <c r="AM25" s="446" t="s">
        <v>136</v>
      </c>
      <c r="AN25" s="447"/>
      <c r="AO25" s="447"/>
      <c r="AP25" s="447"/>
      <c r="AQ25" s="447"/>
      <c r="AR25" s="448"/>
      <c r="AS25" s="446" t="s">
        <v>127</v>
      </c>
      <c r="AT25" s="447"/>
      <c r="AU25" s="447"/>
      <c r="AV25" s="447"/>
      <c r="AW25" s="447"/>
      <c r="AX25" s="449"/>
      <c r="AY25" s="462" t="s">
        <v>175</v>
      </c>
      <c r="AZ25" s="463"/>
      <c r="BA25" s="463"/>
      <c r="BB25" s="463"/>
      <c r="BC25" s="463"/>
      <c r="BD25" s="463"/>
      <c r="BE25" s="463"/>
      <c r="BF25" s="463"/>
      <c r="BG25" s="463"/>
      <c r="BH25" s="463"/>
      <c r="BI25" s="463"/>
      <c r="BJ25" s="463"/>
      <c r="BK25" s="463"/>
      <c r="BL25" s="463"/>
      <c r="BM25" s="464"/>
      <c r="BN25" s="465">
        <v>1638541</v>
      </c>
      <c r="BO25" s="466"/>
      <c r="BP25" s="466"/>
      <c r="BQ25" s="466"/>
      <c r="BR25" s="466"/>
      <c r="BS25" s="466"/>
      <c r="BT25" s="466"/>
      <c r="BU25" s="467"/>
      <c r="BV25" s="465">
        <v>2187010</v>
      </c>
      <c r="BW25" s="466"/>
      <c r="BX25" s="466"/>
      <c r="BY25" s="466"/>
      <c r="BZ25" s="466"/>
      <c r="CA25" s="466"/>
      <c r="CB25" s="466"/>
      <c r="CC25" s="467"/>
      <c r="CD25" s="199"/>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4" customFormat="1" ht="18.75" customHeight="1">
      <c r="A26" s="185"/>
      <c r="B26" s="502"/>
      <c r="C26" s="503"/>
      <c r="D26" s="504"/>
      <c r="E26" s="443" t="s">
        <v>176</v>
      </c>
      <c r="F26" s="444"/>
      <c r="G26" s="444"/>
      <c r="H26" s="444"/>
      <c r="I26" s="444"/>
      <c r="J26" s="444"/>
      <c r="K26" s="445"/>
      <c r="L26" s="446">
        <v>1</v>
      </c>
      <c r="M26" s="447"/>
      <c r="N26" s="447"/>
      <c r="O26" s="447"/>
      <c r="P26" s="448"/>
      <c r="Q26" s="446">
        <v>5210</v>
      </c>
      <c r="R26" s="447"/>
      <c r="S26" s="447"/>
      <c r="T26" s="447"/>
      <c r="U26" s="447"/>
      <c r="V26" s="448"/>
      <c r="W26" s="512"/>
      <c r="X26" s="503"/>
      <c r="Y26" s="504"/>
      <c r="Z26" s="443" t="s">
        <v>177</v>
      </c>
      <c r="AA26" s="525"/>
      <c r="AB26" s="525"/>
      <c r="AC26" s="525"/>
      <c r="AD26" s="525"/>
      <c r="AE26" s="525"/>
      <c r="AF26" s="525"/>
      <c r="AG26" s="526"/>
      <c r="AH26" s="446">
        <v>4</v>
      </c>
      <c r="AI26" s="447"/>
      <c r="AJ26" s="447"/>
      <c r="AK26" s="447"/>
      <c r="AL26" s="448"/>
      <c r="AM26" s="446">
        <v>9984</v>
      </c>
      <c r="AN26" s="447"/>
      <c r="AO26" s="447"/>
      <c r="AP26" s="447"/>
      <c r="AQ26" s="447"/>
      <c r="AR26" s="448"/>
      <c r="AS26" s="446">
        <v>2496</v>
      </c>
      <c r="AT26" s="447"/>
      <c r="AU26" s="447"/>
      <c r="AV26" s="447"/>
      <c r="AW26" s="447"/>
      <c r="AX26" s="449"/>
      <c r="AY26" s="479" t="s">
        <v>178</v>
      </c>
      <c r="AZ26" s="480"/>
      <c r="BA26" s="480"/>
      <c r="BB26" s="480"/>
      <c r="BC26" s="480"/>
      <c r="BD26" s="480"/>
      <c r="BE26" s="480"/>
      <c r="BF26" s="480"/>
      <c r="BG26" s="480"/>
      <c r="BH26" s="480"/>
      <c r="BI26" s="480"/>
      <c r="BJ26" s="480"/>
      <c r="BK26" s="480"/>
      <c r="BL26" s="480"/>
      <c r="BM26" s="481"/>
      <c r="BN26" s="470" t="s">
        <v>136</v>
      </c>
      <c r="BO26" s="471"/>
      <c r="BP26" s="471"/>
      <c r="BQ26" s="471"/>
      <c r="BR26" s="471"/>
      <c r="BS26" s="471"/>
      <c r="BT26" s="471"/>
      <c r="BU26" s="472"/>
      <c r="BV26" s="470" t="s">
        <v>127</v>
      </c>
      <c r="BW26" s="471"/>
      <c r="BX26" s="471"/>
      <c r="BY26" s="471"/>
      <c r="BZ26" s="471"/>
      <c r="CA26" s="471"/>
      <c r="CB26" s="471"/>
      <c r="CC26" s="472"/>
      <c r="CD26" s="199"/>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c r="A27" s="185"/>
      <c r="B27" s="502"/>
      <c r="C27" s="503"/>
      <c r="D27" s="504"/>
      <c r="E27" s="443" t="s">
        <v>179</v>
      </c>
      <c r="F27" s="444"/>
      <c r="G27" s="444"/>
      <c r="H27" s="444"/>
      <c r="I27" s="444"/>
      <c r="J27" s="444"/>
      <c r="K27" s="445"/>
      <c r="L27" s="446">
        <v>1</v>
      </c>
      <c r="M27" s="447"/>
      <c r="N27" s="447"/>
      <c r="O27" s="447"/>
      <c r="P27" s="448"/>
      <c r="Q27" s="446">
        <v>2830</v>
      </c>
      <c r="R27" s="447"/>
      <c r="S27" s="447"/>
      <c r="T27" s="447"/>
      <c r="U27" s="447"/>
      <c r="V27" s="448"/>
      <c r="W27" s="512"/>
      <c r="X27" s="503"/>
      <c r="Y27" s="504"/>
      <c r="Z27" s="443" t="s">
        <v>180</v>
      </c>
      <c r="AA27" s="444"/>
      <c r="AB27" s="444"/>
      <c r="AC27" s="444"/>
      <c r="AD27" s="444"/>
      <c r="AE27" s="444"/>
      <c r="AF27" s="444"/>
      <c r="AG27" s="445"/>
      <c r="AH27" s="446">
        <v>8</v>
      </c>
      <c r="AI27" s="447"/>
      <c r="AJ27" s="447"/>
      <c r="AK27" s="447"/>
      <c r="AL27" s="448"/>
      <c r="AM27" s="446">
        <v>22944</v>
      </c>
      <c r="AN27" s="447"/>
      <c r="AO27" s="447"/>
      <c r="AP27" s="447"/>
      <c r="AQ27" s="447"/>
      <c r="AR27" s="448"/>
      <c r="AS27" s="446">
        <v>2868</v>
      </c>
      <c r="AT27" s="447"/>
      <c r="AU27" s="447"/>
      <c r="AV27" s="447"/>
      <c r="AW27" s="447"/>
      <c r="AX27" s="449"/>
      <c r="AY27" s="476" t="s">
        <v>181</v>
      </c>
      <c r="AZ27" s="477"/>
      <c r="BA27" s="477"/>
      <c r="BB27" s="477"/>
      <c r="BC27" s="477"/>
      <c r="BD27" s="477"/>
      <c r="BE27" s="477"/>
      <c r="BF27" s="477"/>
      <c r="BG27" s="477"/>
      <c r="BH27" s="477"/>
      <c r="BI27" s="477"/>
      <c r="BJ27" s="477"/>
      <c r="BK27" s="477"/>
      <c r="BL27" s="477"/>
      <c r="BM27" s="478"/>
      <c r="BN27" s="473" t="s">
        <v>136</v>
      </c>
      <c r="BO27" s="474"/>
      <c r="BP27" s="474"/>
      <c r="BQ27" s="474"/>
      <c r="BR27" s="474"/>
      <c r="BS27" s="474"/>
      <c r="BT27" s="474"/>
      <c r="BU27" s="475"/>
      <c r="BV27" s="473" t="s">
        <v>136</v>
      </c>
      <c r="BW27" s="474"/>
      <c r="BX27" s="474"/>
      <c r="BY27" s="474"/>
      <c r="BZ27" s="474"/>
      <c r="CA27" s="474"/>
      <c r="CB27" s="474"/>
      <c r="CC27" s="475"/>
      <c r="CD27" s="201"/>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4"/>
      <c r="DK27" s="184"/>
      <c r="DL27" s="184"/>
      <c r="DM27" s="184"/>
      <c r="DN27" s="184"/>
      <c r="DO27" s="184"/>
    </row>
    <row r="28" spans="1:119" ht="18.75" customHeight="1">
      <c r="A28" s="185"/>
      <c r="B28" s="502"/>
      <c r="C28" s="503"/>
      <c r="D28" s="504"/>
      <c r="E28" s="443" t="s">
        <v>182</v>
      </c>
      <c r="F28" s="444"/>
      <c r="G28" s="444"/>
      <c r="H28" s="444"/>
      <c r="I28" s="444"/>
      <c r="J28" s="444"/>
      <c r="K28" s="445"/>
      <c r="L28" s="446">
        <v>1</v>
      </c>
      <c r="M28" s="447"/>
      <c r="N28" s="447"/>
      <c r="O28" s="447"/>
      <c r="P28" s="448"/>
      <c r="Q28" s="446">
        <v>2410</v>
      </c>
      <c r="R28" s="447"/>
      <c r="S28" s="447"/>
      <c r="T28" s="447"/>
      <c r="U28" s="447"/>
      <c r="V28" s="448"/>
      <c r="W28" s="512"/>
      <c r="X28" s="503"/>
      <c r="Y28" s="504"/>
      <c r="Z28" s="443" t="s">
        <v>183</v>
      </c>
      <c r="AA28" s="444"/>
      <c r="AB28" s="444"/>
      <c r="AC28" s="444"/>
      <c r="AD28" s="444"/>
      <c r="AE28" s="444"/>
      <c r="AF28" s="444"/>
      <c r="AG28" s="445"/>
      <c r="AH28" s="446" t="s">
        <v>127</v>
      </c>
      <c r="AI28" s="447"/>
      <c r="AJ28" s="447"/>
      <c r="AK28" s="447"/>
      <c r="AL28" s="448"/>
      <c r="AM28" s="446" t="s">
        <v>136</v>
      </c>
      <c r="AN28" s="447"/>
      <c r="AO28" s="447"/>
      <c r="AP28" s="447"/>
      <c r="AQ28" s="447"/>
      <c r="AR28" s="448"/>
      <c r="AS28" s="446" t="s">
        <v>136</v>
      </c>
      <c r="AT28" s="447"/>
      <c r="AU28" s="447"/>
      <c r="AV28" s="447"/>
      <c r="AW28" s="447"/>
      <c r="AX28" s="449"/>
      <c r="AY28" s="453" t="s">
        <v>184</v>
      </c>
      <c r="AZ28" s="454"/>
      <c r="BA28" s="454"/>
      <c r="BB28" s="455"/>
      <c r="BC28" s="462" t="s">
        <v>48</v>
      </c>
      <c r="BD28" s="463"/>
      <c r="BE28" s="463"/>
      <c r="BF28" s="463"/>
      <c r="BG28" s="463"/>
      <c r="BH28" s="463"/>
      <c r="BI28" s="463"/>
      <c r="BJ28" s="463"/>
      <c r="BK28" s="463"/>
      <c r="BL28" s="463"/>
      <c r="BM28" s="464"/>
      <c r="BN28" s="465">
        <v>779292</v>
      </c>
      <c r="BO28" s="466"/>
      <c r="BP28" s="466"/>
      <c r="BQ28" s="466"/>
      <c r="BR28" s="466"/>
      <c r="BS28" s="466"/>
      <c r="BT28" s="466"/>
      <c r="BU28" s="467"/>
      <c r="BV28" s="465">
        <v>754387</v>
      </c>
      <c r="BW28" s="466"/>
      <c r="BX28" s="466"/>
      <c r="BY28" s="466"/>
      <c r="BZ28" s="466"/>
      <c r="CA28" s="466"/>
      <c r="CB28" s="466"/>
      <c r="CC28" s="467"/>
      <c r="CD28" s="199"/>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4"/>
      <c r="DK28" s="184"/>
      <c r="DL28" s="184"/>
      <c r="DM28" s="184"/>
      <c r="DN28" s="184"/>
      <c r="DO28" s="184"/>
    </row>
    <row r="29" spans="1:119" ht="18.75" customHeight="1">
      <c r="A29" s="185"/>
      <c r="B29" s="502"/>
      <c r="C29" s="503"/>
      <c r="D29" s="504"/>
      <c r="E29" s="443" t="s">
        <v>185</v>
      </c>
      <c r="F29" s="444"/>
      <c r="G29" s="444"/>
      <c r="H29" s="444"/>
      <c r="I29" s="444"/>
      <c r="J29" s="444"/>
      <c r="K29" s="445"/>
      <c r="L29" s="446">
        <v>10</v>
      </c>
      <c r="M29" s="447"/>
      <c r="N29" s="447"/>
      <c r="O29" s="447"/>
      <c r="P29" s="448"/>
      <c r="Q29" s="446">
        <v>2250</v>
      </c>
      <c r="R29" s="447"/>
      <c r="S29" s="447"/>
      <c r="T29" s="447"/>
      <c r="U29" s="447"/>
      <c r="V29" s="448"/>
      <c r="W29" s="513"/>
      <c r="X29" s="514"/>
      <c r="Y29" s="515"/>
      <c r="Z29" s="443" t="s">
        <v>186</v>
      </c>
      <c r="AA29" s="444"/>
      <c r="AB29" s="444"/>
      <c r="AC29" s="444"/>
      <c r="AD29" s="444"/>
      <c r="AE29" s="444"/>
      <c r="AF29" s="444"/>
      <c r="AG29" s="445"/>
      <c r="AH29" s="446">
        <v>99</v>
      </c>
      <c r="AI29" s="447"/>
      <c r="AJ29" s="447"/>
      <c r="AK29" s="447"/>
      <c r="AL29" s="448"/>
      <c r="AM29" s="446">
        <v>285206</v>
      </c>
      <c r="AN29" s="447"/>
      <c r="AO29" s="447"/>
      <c r="AP29" s="447"/>
      <c r="AQ29" s="447"/>
      <c r="AR29" s="448"/>
      <c r="AS29" s="446">
        <v>2881</v>
      </c>
      <c r="AT29" s="447"/>
      <c r="AU29" s="447"/>
      <c r="AV29" s="447"/>
      <c r="AW29" s="447"/>
      <c r="AX29" s="449"/>
      <c r="AY29" s="456"/>
      <c r="AZ29" s="457"/>
      <c r="BA29" s="457"/>
      <c r="BB29" s="458"/>
      <c r="BC29" s="450" t="s">
        <v>187</v>
      </c>
      <c r="BD29" s="451"/>
      <c r="BE29" s="451"/>
      <c r="BF29" s="451"/>
      <c r="BG29" s="451"/>
      <c r="BH29" s="451"/>
      <c r="BI29" s="451"/>
      <c r="BJ29" s="451"/>
      <c r="BK29" s="451"/>
      <c r="BL29" s="451"/>
      <c r="BM29" s="452"/>
      <c r="BN29" s="470">
        <v>10</v>
      </c>
      <c r="BO29" s="471"/>
      <c r="BP29" s="471"/>
      <c r="BQ29" s="471"/>
      <c r="BR29" s="471"/>
      <c r="BS29" s="471"/>
      <c r="BT29" s="471"/>
      <c r="BU29" s="472"/>
      <c r="BV29" s="470">
        <v>10</v>
      </c>
      <c r="BW29" s="471"/>
      <c r="BX29" s="471"/>
      <c r="BY29" s="471"/>
      <c r="BZ29" s="471"/>
      <c r="CA29" s="471"/>
      <c r="CB29" s="471"/>
      <c r="CC29" s="472"/>
      <c r="CD29" s="201"/>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4"/>
      <c r="DK29" s="184"/>
      <c r="DL29" s="184"/>
      <c r="DM29" s="184"/>
      <c r="DN29" s="184"/>
      <c r="DO29" s="184"/>
    </row>
    <row r="30" spans="1:119" ht="18.75" customHeight="1" thickBot="1">
      <c r="A30" s="185"/>
      <c r="B30" s="505"/>
      <c r="C30" s="506"/>
      <c r="D30" s="507"/>
      <c r="E30" s="516"/>
      <c r="F30" s="517"/>
      <c r="G30" s="517"/>
      <c r="H30" s="517"/>
      <c r="I30" s="517"/>
      <c r="J30" s="517"/>
      <c r="K30" s="518"/>
      <c r="L30" s="519"/>
      <c r="M30" s="520"/>
      <c r="N30" s="520"/>
      <c r="O30" s="520"/>
      <c r="P30" s="521"/>
      <c r="Q30" s="519"/>
      <c r="R30" s="520"/>
      <c r="S30" s="520"/>
      <c r="T30" s="520"/>
      <c r="U30" s="520"/>
      <c r="V30" s="521"/>
      <c r="W30" s="522" t="s">
        <v>188</v>
      </c>
      <c r="X30" s="523"/>
      <c r="Y30" s="523"/>
      <c r="Z30" s="523"/>
      <c r="AA30" s="523"/>
      <c r="AB30" s="523"/>
      <c r="AC30" s="523"/>
      <c r="AD30" s="523"/>
      <c r="AE30" s="523"/>
      <c r="AF30" s="523"/>
      <c r="AG30" s="524"/>
      <c r="AH30" s="434">
        <v>96</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639852</v>
      </c>
      <c r="BO30" s="474"/>
      <c r="BP30" s="474"/>
      <c r="BQ30" s="474"/>
      <c r="BR30" s="474"/>
      <c r="BS30" s="474"/>
      <c r="BT30" s="474"/>
      <c r="BU30" s="475"/>
      <c r="BV30" s="473">
        <v>642442</v>
      </c>
      <c r="BW30" s="474"/>
      <c r="BX30" s="474"/>
      <c r="BY30" s="474"/>
      <c r="BZ30" s="474"/>
      <c r="CA30" s="474"/>
      <c r="CB30" s="474"/>
      <c r="CC30" s="47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33" t="s">
        <v>195</v>
      </c>
      <c r="D33" s="433"/>
      <c r="E33" s="432" t="s">
        <v>196</v>
      </c>
      <c r="F33" s="432"/>
      <c r="G33" s="432"/>
      <c r="H33" s="432"/>
      <c r="I33" s="432"/>
      <c r="J33" s="432"/>
      <c r="K33" s="432"/>
      <c r="L33" s="432"/>
      <c r="M33" s="432"/>
      <c r="N33" s="432"/>
      <c r="O33" s="432"/>
      <c r="P33" s="432"/>
      <c r="Q33" s="432"/>
      <c r="R33" s="432"/>
      <c r="S33" s="432"/>
      <c r="T33" s="214"/>
      <c r="U33" s="433" t="s">
        <v>197</v>
      </c>
      <c r="V33" s="433"/>
      <c r="W33" s="432" t="s">
        <v>198</v>
      </c>
      <c r="X33" s="432"/>
      <c r="Y33" s="432"/>
      <c r="Z33" s="432"/>
      <c r="AA33" s="432"/>
      <c r="AB33" s="432"/>
      <c r="AC33" s="432"/>
      <c r="AD33" s="432"/>
      <c r="AE33" s="432"/>
      <c r="AF33" s="432"/>
      <c r="AG33" s="432"/>
      <c r="AH33" s="432"/>
      <c r="AI33" s="432"/>
      <c r="AJ33" s="432"/>
      <c r="AK33" s="432"/>
      <c r="AL33" s="214"/>
      <c r="AM33" s="433" t="s">
        <v>195</v>
      </c>
      <c r="AN33" s="433"/>
      <c r="AO33" s="432" t="s">
        <v>196</v>
      </c>
      <c r="AP33" s="432"/>
      <c r="AQ33" s="432"/>
      <c r="AR33" s="432"/>
      <c r="AS33" s="432"/>
      <c r="AT33" s="432"/>
      <c r="AU33" s="432"/>
      <c r="AV33" s="432"/>
      <c r="AW33" s="432"/>
      <c r="AX33" s="432"/>
      <c r="AY33" s="432"/>
      <c r="AZ33" s="432"/>
      <c r="BA33" s="432"/>
      <c r="BB33" s="432"/>
      <c r="BC33" s="432"/>
      <c r="BD33" s="215"/>
      <c r="BE33" s="432" t="s">
        <v>199</v>
      </c>
      <c r="BF33" s="432"/>
      <c r="BG33" s="432" t="s">
        <v>200</v>
      </c>
      <c r="BH33" s="432"/>
      <c r="BI33" s="432"/>
      <c r="BJ33" s="432"/>
      <c r="BK33" s="432"/>
      <c r="BL33" s="432"/>
      <c r="BM33" s="432"/>
      <c r="BN33" s="432"/>
      <c r="BO33" s="432"/>
      <c r="BP33" s="432"/>
      <c r="BQ33" s="432"/>
      <c r="BR33" s="432"/>
      <c r="BS33" s="432"/>
      <c r="BT33" s="432"/>
      <c r="BU33" s="432"/>
      <c r="BV33" s="215"/>
      <c r="BW33" s="433" t="s">
        <v>199</v>
      </c>
      <c r="BX33" s="433"/>
      <c r="BY33" s="432" t="s">
        <v>201</v>
      </c>
      <c r="BZ33" s="432"/>
      <c r="CA33" s="432"/>
      <c r="CB33" s="432"/>
      <c r="CC33" s="432"/>
      <c r="CD33" s="432"/>
      <c r="CE33" s="432"/>
      <c r="CF33" s="432"/>
      <c r="CG33" s="432"/>
      <c r="CH33" s="432"/>
      <c r="CI33" s="432"/>
      <c r="CJ33" s="432"/>
      <c r="CK33" s="432"/>
      <c r="CL33" s="432"/>
      <c r="CM33" s="432"/>
      <c r="CN33" s="214"/>
      <c r="CO33" s="433" t="s">
        <v>195</v>
      </c>
      <c r="CP33" s="433"/>
      <c r="CQ33" s="432" t="s">
        <v>202</v>
      </c>
      <c r="CR33" s="432"/>
      <c r="CS33" s="432"/>
      <c r="CT33" s="432"/>
      <c r="CU33" s="432"/>
      <c r="CV33" s="432"/>
      <c r="CW33" s="432"/>
      <c r="CX33" s="432"/>
      <c r="CY33" s="432"/>
      <c r="CZ33" s="432"/>
      <c r="DA33" s="432"/>
      <c r="DB33" s="432"/>
      <c r="DC33" s="432"/>
      <c r="DD33" s="432"/>
      <c r="DE33" s="432"/>
      <c r="DF33" s="214"/>
      <c r="DG33" s="431" t="s">
        <v>203</v>
      </c>
      <c r="DH33" s="431"/>
      <c r="DI33" s="216"/>
      <c r="DJ33" s="184"/>
      <c r="DK33" s="184"/>
      <c r="DL33" s="184"/>
      <c r="DM33" s="184"/>
      <c r="DN33" s="184"/>
      <c r="DO33" s="184"/>
    </row>
    <row r="34" spans="1:119" ht="32.25" customHeight="1">
      <c r="A34" s="185"/>
      <c r="B34" s="211"/>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2"/>
      <c r="U34" s="429">
        <f>IF(W34="","",MAX(C34:D43)+1)</f>
        <v>2</v>
      </c>
      <c r="V34" s="429"/>
      <c r="W34" s="428" t="str">
        <f>IF('各会計、関係団体の財政状況及び健全化判断比率'!B28="","",'各会計、関係団体の財政状況及び健全化判断比率'!B28)</f>
        <v>小竹町国民健康保険特別会計</v>
      </c>
      <c r="X34" s="428"/>
      <c r="Y34" s="428"/>
      <c r="Z34" s="428"/>
      <c r="AA34" s="428"/>
      <c r="AB34" s="428"/>
      <c r="AC34" s="428"/>
      <c r="AD34" s="428"/>
      <c r="AE34" s="428"/>
      <c r="AF34" s="428"/>
      <c r="AG34" s="428"/>
      <c r="AH34" s="428"/>
      <c r="AI34" s="428"/>
      <c r="AJ34" s="428"/>
      <c r="AK34" s="428"/>
      <c r="AL34" s="212"/>
      <c r="AM34" s="429">
        <f>IF(AO34="","",MAX(C34:D43,U34:V43)+1)</f>
        <v>4</v>
      </c>
      <c r="AN34" s="429"/>
      <c r="AO34" s="428" t="str">
        <f>IF('各会計、関係団体の財政状況及び健全化判断比率'!B30="","",'各会計、関係団体の財政状況及び健全化判断比率'!B30)</f>
        <v>小竹町立病院事業特別会計</v>
      </c>
      <c r="AP34" s="428"/>
      <c r="AQ34" s="428"/>
      <c r="AR34" s="428"/>
      <c r="AS34" s="428"/>
      <c r="AT34" s="428"/>
      <c r="AU34" s="428"/>
      <c r="AV34" s="428"/>
      <c r="AW34" s="428"/>
      <c r="AX34" s="428"/>
      <c r="AY34" s="428"/>
      <c r="AZ34" s="428"/>
      <c r="BA34" s="428"/>
      <c r="BB34" s="428"/>
      <c r="BC34" s="428"/>
      <c r="BD34" s="212"/>
      <c r="BE34" s="429">
        <f>IF(BG34="","",MAX(C34:D43,U34:V43,AM34:AN43)+1)</f>
        <v>6</v>
      </c>
      <c r="BF34" s="429"/>
      <c r="BG34" s="428" t="str">
        <f>IF('各会計、関係団体の財政状況及び健全化判断比率'!B32="","",'各会計、関係団体の財政状況及び健全化判断比率'!B32)</f>
        <v>小竹町農業集落排水事業特別会計</v>
      </c>
      <c r="BH34" s="428"/>
      <c r="BI34" s="428"/>
      <c r="BJ34" s="428"/>
      <c r="BK34" s="428"/>
      <c r="BL34" s="428"/>
      <c r="BM34" s="428"/>
      <c r="BN34" s="428"/>
      <c r="BO34" s="428"/>
      <c r="BP34" s="428"/>
      <c r="BQ34" s="428"/>
      <c r="BR34" s="428"/>
      <c r="BS34" s="428"/>
      <c r="BT34" s="428"/>
      <c r="BU34" s="428"/>
      <c r="BV34" s="212"/>
      <c r="BW34" s="429">
        <f>IF(BY34="","",MAX(C34:D43,U34:V43,AM34:AN43,BE34:BF43)+1)</f>
        <v>8</v>
      </c>
      <c r="BX34" s="429"/>
      <c r="BY34" s="428" t="str">
        <f>IF('各会計、関係団体の財政状況及び健全化判断比率'!B68="","",'各会計、関係団体の財政状況及び健全化判断比率'!B68)</f>
        <v>福岡県市町村消防団員等公務災害補償組合</v>
      </c>
      <c r="BZ34" s="428"/>
      <c r="CA34" s="428"/>
      <c r="CB34" s="428"/>
      <c r="CC34" s="428"/>
      <c r="CD34" s="428"/>
      <c r="CE34" s="428"/>
      <c r="CF34" s="428"/>
      <c r="CG34" s="428"/>
      <c r="CH34" s="428"/>
      <c r="CI34" s="428"/>
      <c r="CJ34" s="428"/>
      <c r="CK34" s="428"/>
      <c r="CL34" s="428"/>
      <c r="CM34" s="428"/>
      <c r="CN34" s="212"/>
      <c r="CO34" s="429">
        <f>IF(CQ34="","",MAX(C34:D43,U34:V43,AM34:AN43,BE34:BF43,BW34:BX43)+1)</f>
        <v>18</v>
      </c>
      <c r="CP34" s="429"/>
      <c r="CQ34" s="428" t="str">
        <f>IF('各会計、関係団体の財政状況及び健全化判断比率'!BS7="","",'各会計、関係団体の財政状況及び健全化判断比率'!BS7)</f>
        <v>小竹町土地開発公社</v>
      </c>
      <c r="CR34" s="428"/>
      <c r="CS34" s="428"/>
      <c r="CT34" s="428"/>
      <c r="CU34" s="428"/>
      <c r="CV34" s="428"/>
      <c r="CW34" s="428"/>
      <c r="CX34" s="428"/>
      <c r="CY34" s="428"/>
      <c r="CZ34" s="428"/>
      <c r="DA34" s="428"/>
      <c r="DB34" s="428"/>
      <c r="DC34" s="428"/>
      <c r="DD34" s="428"/>
      <c r="DE34" s="428"/>
      <c r="DF34" s="209"/>
      <c r="DG34" s="430" t="str">
        <f>IF('各会計、関係団体の財政状況及び健全化判断比率'!BR7="","",'各会計、関係団体の財政状況及び健全化判断比率'!BR7)</f>
        <v>〇</v>
      </c>
      <c r="DH34" s="430"/>
      <c r="DI34" s="216"/>
      <c r="DJ34" s="184"/>
      <c r="DK34" s="184"/>
      <c r="DL34" s="184"/>
      <c r="DM34" s="184"/>
      <c r="DN34" s="184"/>
      <c r="DO34" s="184"/>
    </row>
    <row r="35" spans="1:119" ht="32.25" customHeight="1">
      <c r="A35" s="185"/>
      <c r="B35" s="211"/>
      <c r="C35" s="429" t="str">
        <f>IF(E35="","",C34+1)</f>
        <v/>
      </c>
      <c r="D35" s="429"/>
      <c r="E35" s="428" t="str">
        <f>IF('各会計、関係団体の財政状況及び健全化判断比率'!B8="","",'各会計、関係団体の財政状況及び健全化判断比率'!B8)</f>
        <v/>
      </c>
      <c r="F35" s="428"/>
      <c r="G35" s="428"/>
      <c r="H35" s="428"/>
      <c r="I35" s="428"/>
      <c r="J35" s="428"/>
      <c r="K35" s="428"/>
      <c r="L35" s="428"/>
      <c r="M35" s="428"/>
      <c r="N35" s="428"/>
      <c r="O35" s="428"/>
      <c r="P35" s="428"/>
      <c r="Q35" s="428"/>
      <c r="R35" s="428"/>
      <c r="S35" s="428"/>
      <c r="T35" s="212"/>
      <c r="U35" s="429">
        <f>IF(W35="","",U34+1)</f>
        <v>3</v>
      </c>
      <c r="V35" s="429"/>
      <c r="W35" s="428" t="str">
        <f>IF('各会計、関係団体の財政状況及び健全化判断比率'!B29="","",'各会計、関係団体の財政状況及び健全化判断比率'!B29)</f>
        <v>小竹町後期高齢者医療特別会計</v>
      </c>
      <c r="X35" s="428"/>
      <c r="Y35" s="428"/>
      <c r="Z35" s="428"/>
      <c r="AA35" s="428"/>
      <c r="AB35" s="428"/>
      <c r="AC35" s="428"/>
      <c r="AD35" s="428"/>
      <c r="AE35" s="428"/>
      <c r="AF35" s="428"/>
      <c r="AG35" s="428"/>
      <c r="AH35" s="428"/>
      <c r="AI35" s="428"/>
      <c r="AJ35" s="428"/>
      <c r="AK35" s="428"/>
      <c r="AL35" s="212"/>
      <c r="AM35" s="429">
        <f t="shared" ref="AM35:AM43" si="0">IF(AO35="","",AM34+1)</f>
        <v>5</v>
      </c>
      <c r="AN35" s="429"/>
      <c r="AO35" s="428" t="str">
        <f>IF('各会計、関係団体の財政状況及び健全化判断比率'!B31="","",'各会計、関係団体の財政状況及び健全化判断比率'!B31)</f>
        <v>小竹町水道事業特別会計</v>
      </c>
      <c r="AP35" s="428"/>
      <c r="AQ35" s="428"/>
      <c r="AR35" s="428"/>
      <c r="AS35" s="428"/>
      <c r="AT35" s="428"/>
      <c r="AU35" s="428"/>
      <c r="AV35" s="428"/>
      <c r="AW35" s="428"/>
      <c r="AX35" s="428"/>
      <c r="AY35" s="428"/>
      <c r="AZ35" s="428"/>
      <c r="BA35" s="428"/>
      <c r="BB35" s="428"/>
      <c r="BC35" s="428"/>
      <c r="BD35" s="212"/>
      <c r="BE35" s="429">
        <f t="shared" ref="BE35:BE43" si="1">IF(BG35="","",BE34+1)</f>
        <v>7</v>
      </c>
      <c r="BF35" s="429"/>
      <c r="BG35" s="428" t="str">
        <f>IF('各会計、関係団体の財政状況及び健全化判断比率'!B33="","",'各会計、関係団体の財政状況及び健全化判断比率'!B33)</f>
        <v>小竹町公共下水道事業特別会計</v>
      </c>
      <c r="BH35" s="428"/>
      <c r="BI35" s="428"/>
      <c r="BJ35" s="428"/>
      <c r="BK35" s="428"/>
      <c r="BL35" s="428"/>
      <c r="BM35" s="428"/>
      <c r="BN35" s="428"/>
      <c r="BO35" s="428"/>
      <c r="BP35" s="428"/>
      <c r="BQ35" s="428"/>
      <c r="BR35" s="428"/>
      <c r="BS35" s="428"/>
      <c r="BT35" s="428"/>
      <c r="BU35" s="428"/>
      <c r="BV35" s="212"/>
      <c r="BW35" s="429">
        <f t="shared" ref="BW35:BW43" si="2">IF(BY35="","",BW34+1)</f>
        <v>9</v>
      </c>
      <c r="BX35" s="429"/>
      <c r="BY35" s="428" t="str">
        <f>IF('各会計、関係団体の財政状況及び健全化判断比率'!B69="","",'各会計、関係団体の財政状況及び健全化判断比率'!B69)</f>
        <v>福岡県自治会館管理組合</v>
      </c>
      <c r="BZ35" s="428"/>
      <c r="CA35" s="428"/>
      <c r="CB35" s="428"/>
      <c r="CC35" s="428"/>
      <c r="CD35" s="428"/>
      <c r="CE35" s="428"/>
      <c r="CF35" s="428"/>
      <c r="CG35" s="428"/>
      <c r="CH35" s="428"/>
      <c r="CI35" s="428"/>
      <c r="CJ35" s="428"/>
      <c r="CK35" s="428"/>
      <c r="CL35" s="428"/>
      <c r="CM35" s="428"/>
      <c r="CN35" s="212"/>
      <c r="CO35" s="429" t="str">
        <f t="shared" ref="CO35:CO43" si="3">IF(CQ35="","",CO34+1)</f>
        <v/>
      </c>
      <c r="CP35" s="429"/>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09"/>
      <c r="DG35" s="430" t="str">
        <f>IF('各会計、関係団体の財政状況及び健全化判断比率'!BR8="","",'各会計、関係団体の財政状況及び健全化判断比率'!BR8)</f>
        <v/>
      </c>
      <c r="DH35" s="430"/>
      <c r="DI35" s="216"/>
      <c r="DJ35" s="184"/>
      <c r="DK35" s="184"/>
      <c r="DL35" s="184"/>
      <c r="DM35" s="184"/>
      <c r="DN35" s="184"/>
      <c r="DO35" s="184"/>
    </row>
    <row r="36" spans="1:119" ht="32.25" customHeight="1">
      <c r="A36" s="185"/>
      <c r="B36" s="211"/>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2"/>
      <c r="U36" s="429" t="str">
        <f t="shared" ref="U36:U43" si="4">IF(W36="","",U35+1)</f>
        <v/>
      </c>
      <c r="V36" s="429"/>
      <c r="W36" s="428"/>
      <c r="X36" s="428"/>
      <c r="Y36" s="428"/>
      <c r="Z36" s="428"/>
      <c r="AA36" s="428"/>
      <c r="AB36" s="428"/>
      <c r="AC36" s="428"/>
      <c r="AD36" s="428"/>
      <c r="AE36" s="428"/>
      <c r="AF36" s="428"/>
      <c r="AG36" s="428"/>
      <c r="AH36" s="428"/>
      <c r="AI36" s="428"/>
      <c r="AJ36" s="428"/>
      <c r="AK36" s="428"/>
      <c r="AL36" s="212"/>
      <c r="AM36" s="429" t="str">
        <f t="shared" si="0"/>
        <v/>
      </c>
      <c r="AN36" s="429"/>
      <c r="AO36" s="428"/>
      <c r="AP36" s="428"/>
      <c r="AQ36" s="428"/>
      <c r="AR36" s="428"/>
      <c r="AS36" s="428"/>
      <c r="AT36" s="428"/>
      <c r="AU36" s="428"/>
      <c r="AV36" s="428"/>
      <c r="AW36" s="428"/>
      <c r="AX36" s="428"/>
      <c r="AY36" s="428"/>
      <c r="AZ36" s="428"/>
      <c r="BA36" s="428"/>
      <c r="BB36" s="428"/>
      <c r="BC36" s="428"/>
      <c r="BD36" s="212"/>
      <c r="BE36" s="429" t="str">
        <f t="shared" si="1"/>
        <v/>
      </c>
      <c r="BF36" s="429"/>
      <c r="BG36" s="428"/>
      <c r="BH36" s="428"/>
      <c r="BI36" s="428"/>
      <c r="BJ36" s="428"/>
      <c r="BK36" s="428"/>
      <c r="BL36" s="428"/>
      <c r="BM36" s="428"/>
      <c r="BN36" s="428"/>
      <c r="BO36" s="428"/>
      <c r="BP36" s="428"/>
      <c r="BQ36" s="428"/>
      <c r="BR36" s="428"/>
      <c r="BS36" s="428"/>
      <c r="BT36" s="428"/>
      <c r="BU36" s="428"/>
      <c r="BV36" s="212"/>
      <c r="BW36" s="429">
        <f t="shared" si="2"/>
        <v>10</v>
      </c>
      <c r="BX36" s="429"/>
      <c r="BY36" s="428" t="str">
        <f>IF('各会計、関係団体の財政状況及び健全化判断比率'!B70="","",'各会計、関係団体の財政状況及び健全化判断比率'!B70)</f>
        <v>宮若市外二町じん芥処理施設組合</v>
      </c>
      <c r="BZ36" s="428"/>
      <c r="CA36" s="428"/>
      <c r="CB36" s="428"/>
      <c r="CC36" s="428"/>
      <c r="CD36" s="428"/>
      <c r="CE36" s="428"/>
      <c r="CF36" s="428"/>
      <c r="CG36" s="428"/>
      <c r="CH36" s="428"/>
      <c r="CI36" s="428"/>
      <c r="CJ36" s="428"/>
      <c r="CK36" s="428"/>
      <c r="CL36" s="428"/>
      <c r="CM36" s="428"/>
      <c r="CN36" s="212"/>
      <c r="CO36" s="429" t="str">
        <f t="shared" si="3"/>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09"/>
      <c r="DG36" s="430" t="str">
        <f>IF('各会計、関係団体の財政状況及び健全化判断比率'!BR9="","",'各会計、関係団体の財政状況及び健全化判断比率'!BR9)</f>
        <v/>
      </c>
      <c r="DH36" s="430"/>
      <c r="DI36" s="216"/>
      <c r="DJ36" s="184"/>
      <c r="DK36" s="184"/>
      <c r="DL36" s="184"/>
      <c r="DM36" s="184"/>
      <c r="DN36" s="184"/>
      <c r="DO36" s="184"/>
    </row>
    <row r="37" spans="1:119" ht="32.25" customHeight="1">
      <c r="A37" s="185"/>
      <c r="B37" s="211"/>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2"/>
      <c r="U37" s="429" t="str">
        <f t="shared" si="4"/>
        <v/>
      </c>
      <c r="V37" s="429"/>
      <c r="W37" s="428"/>
      <c r="X37" s="428"/>
      <c r="Y37" s="428"/>
      <c r="Z37" s="428"/>
      <c r="AA37" s="428"/>
      <c r="AB37" s="428"/>
      <c r="AC37" s="428"/>
      <c r="AD37" s="428"/>
      <c r="AE37" s="428"/>
      <c r="AF37" s="428"/>
      <c r="AG37" s="428"/>
      <c r="AH37" s="428"/>
      <c r="AI37" s="428"/>
      <c r="AJ37" s="428"/>
      <c r="AK37" s="428"/>
      <c r="AL37" s="212"/>
      <c r="AM37" s="429" t="str">
        <f t="shared" si="0"/>
        <v/>
      </c>
      <c r="AN37" s="429"/>
      <c r="AO37" s="428"/>
      <c r="AP37" s="428"/>
      <c r="AQ37" s="428"/>
      <c r="AR37" s="428"/>
      <c r="AS37" s="428"/>
      <c r="AT37" s="428"/>
      <c r="AU37" s="428"/>
      <c r="AV37" s="428"/>
      <c r="AW37" s="428"/>
      <c r="AX37" s="428"/>
      <c r="AY37" s="428"/>
      <c r="AZ37" s="428"/>
      <c r="BA37" s="428"/>
      <c r="BB37" s="428"/>
      <c r="BC37" s="428"/>
      <c r="BD37" s="212"/>
      <c r="BE37" s="429" t="str">
        <f t="shared" si="1"/>
        <v/>
      </c>
      <c r="BF37" s="429"/>
      <c r="BG37" s="428"/>
      <c r="BH37" s="428"/>
      <c r="BI37" s="428"/>
      <c r="BJ37" s="428"/>
      <c r="BK37" s="428"/>
      <c r="BL37" s="428"/>
      <c r="BM37" s="428"/>
      <c r="BN37" s="428"/>
      <c r="BO37" s="428"/>
      <c r="BP37" s="428"/>
      <c r="BQ37" s="428"/>
      <c r="BR37" s="428"/>
      <c r="BS37" s="428"/>
      <c r="BT37" s="428"/>
      <c r="BU37" s="428"/>
      <c r="BV37" s="212"/>
      <c r="BW37" s="429">
        <f t="shared" si="2"/>
        <v>11</v>
      </c>
      <c r="BX37" s="429"/>
      <c r="BY37" s="428" t="str">
        <f>IF('各会計、関係団体の財政状況及び健全化判断比率'!B71="","",'各会計、関係団体の財政状況及び健全化判断比率'!B71)</f>
        <v>直方・鞍手広域市町村圏事務組合（一般会計）</v>
      </c>
      <c r="BZ37" s="428"/>
      <c r="CA37" s="428"/>
      <c r="CB37" s="428"/>
      <c r="CC37" s="428"/>
      <c r="CD37" s="428"/>
      <c r="CE37" s="428"/>
      <c r="CF37" s="428"/>
      <c r="CG37" s="428"/>
      <c r="CH37" s="428"/>
      <c r="CI37" s="428"/>
      <c r="CJ37" s="428"/>
      <c r="CK37" s="428"/>
      <c r="CL37" s="428"/>
      <c r="CM37" s="428"/>
      <c r="CN37" s="212"/>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09"/>
      <c r="DG37" s="430" t="str">
        <f>IF('各会計、関係団体の財政状況及び健全化判断比率'!BR10="","",'各会計、関係団体の財政状況及び健全化判断比率'!BR10)</f>
        <v/>
      </c>
      <c r="DH37" s="430"/>
      <c r="DI37" s="216"/>
      <c r="DJ37" s="184"/>
      <c r="DK37" s="184"/>
      <c r="DL37" s="184"/>
      <c r="DM37" s="184"/>
      <c r="DN37" s="184"/>
      <c r="DO37" s="184"/>
    </row>
    <row r="38" spans="1:119" ht="32.25" customHeight="1">
      <c r="A38" s="185"/>
      <c r="B38" s="211"/>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2"/>
      <c r="U38" s="429" t="str">
        <f t="shared" si="4"/>
        <v/>
      </c>
      <c r="V38" s="429"/>
      <c r="W38" s="428"/>
      <c r="X38" s="428"/>
      <c r="Y38" s="428"/>
      <c r="Z38" s="428"/>
      <c r="AA38" s="428"/>
      <c r="AB38" s="428"/>
      <c r="AC38" s="428"/>
      <c r="AD38" s="428"/>
      <c r="AE38" s="428"/>
      <c r="AF38" s="428"/>
      <c r="AG38" s="428"/>
      <c r="AH38" s="428"/>
      <c r="AI38" s="428"/>
      <c r="AJ38" s="428"/>
      <c r="AK38" s="428"/>
      <c r="AL38" s="212"/>
      <c r="AM38" s="429" t="str">
        <f t="shared" si="0"/>
        <v/>
      </c>
      <c r="AN38" s="429"/>
      <c r="AO38" s="428"/>
      <c r="AP38" s="428"/>
      <c r="AQ38" s="428"/>
      <c r="AR38" s="428"/>
      <c r="AS38" s="428"/>
      <c r="AT38" s="428"/>
      <c r="AU38" s="428"/>
      <c r="AV38" s="428"/>
      <c r="AW38" s="428"/>
      <c r="AX38" s="428"/>
      <c r="AY38" s="428"/>
      <c r="AZ38" s="428"/>
      <c r="BA38" s="428"/>
      <c r="BB38" s="428"/>
      <c r="BC38" s="428"/>
      <c r="BD38" s="212"/>
      <c r="BE38" s="429" t="str">
        <f t="shared" si="1"/>
        <v/>
      </c>
      <c r="BF38" s="429"/>
      <c r="BG38" s="428"/>
      <c r="BH38" s="428"/>
      <c r="BI38" s="428"/>
      <c r="BJ38" s="428"/>
      <c r="BK38" s="428"/>
      <c r="BL38" s="428"/>
      <c r="BM38" s="428"/>
      <c r="BN38" s="428"/>
      <c r="BO38" s="428"/>
      <c r="BP38" s="428"/>
      <c r="BQ38" s="428"/>
      <c r="BR38" s="428"/>
      <c r="BS38" s="428"/>
      <c r="BT38" s="428"/>
      <c r="BU38" s="428"/>
      <c r="BV38" s="212"/>
      <c r="BW38" s="429">
        <f t="shared" si="2"/>
        <v>12</v>
      </c>
      <c r="BX38" s="429"/>
      <c r="BY38" s="428" t="str">
        <f>IF('各会計、関係団体の財政状況及び健全化判断比率'!B72="","",'各会計、関係団体の財政状況及び健全化判断比率'!B72)</f>
        <v>直方・鞍手広域市町村圏事務組合（休日等急患センター事業特別会計）</v>
      </c>
      <c r="BZ38" s="428"/>
      <c r="CA38" s="428"/>
      <c r="CB38" s="428"/>
      <c r="CC38" s="428"/>
      <c r="CD38" s="428"/>
      <c r="CE38" s="428"/>
      <c r="CF38" s="428"/>
      <c r="CG38" s="428"/>
      <c r="CH38" s="428"/>
      <c r="CI38" s="428"/>
      <c r="CJ38" s="428"/>
      <c r="CK38" s="428"/>
      <c r="CL38" s="428"/>
      <c r="CM38" s="428"/>
      <c r="CN38" s="212"/>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09"/>
      <c r="DG38" s="430" t="str">
        <f>IF('各会計、関係団体の財政状況及び健全化判断比率'!BR11="","",'各会計、関係団体の財政状況及び健全化判断比率'!BR11)</f>
        <v/>
      </c>
      <c r="DH38" s="430"/>
      <c r="DI38" s="216"/>
      <c r="DJ38" s="184"/>
      <c r="DK38" s="184"/>
      <c r="DL38" s="184"/>
      <c r="DM38" s="184"/>
      <c r="DN38" s="184"/>
      <c r="DO38" s="184"/>
    </row>
    <row r="39" spans="1:119" ht="32.25" customHeight="1">
      <c r="A39" s="185"/>
      <c r="B39" s="211"/>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2"/>
      <c r="U39" s="429" t="str">
        <f t="shared" si="4"/>
        <v/>
      </c>
      <c r="V39" s="429"/>
      <c r="W39" s="428"/>
      <c r="X39" s="428"/>
      <c r="Y39" s="428"/>
      <c r="Z39" s="428"/>
      <c r="AA39" s="428"/>
      <c r="AB39" s="428"/>
      <c r="AC39" s="428"/>
      <c r="AD39" s="428"/>
      <c r="AE39" s="428"/>
      <c r="AF39" s="428"/>
      <c r="AG39" s="428"/>
      <c r="AH39" s="428"/>
      <c r="AI39" s="428"/>
      <c r="AJ39" s="428"/>
      <c r="AK39" s="428"/>
      <c r="AL39" s="212"/>
      <c r="AM39" s="429" t="str">
        <f t="shared" si="0"/>
        <v/>
      </c>
      <c r="AN39" s="429"/>
      <c r="AO39" s="428"/>
      <c r="AP39" s="428"/>
      <c r="AQ39" s="428"/>
      <c r="AR39" s="428"/>
      <c r="AS39" s="428"/>
      <c r="AT39" s="428"/>
      <c r="AU39" s="428"/>
      <c r="AV39" s="428"/>
      <c r="AW39" s="428"/>
      <c r="AX39" s="428"/>
      <c r="AY39" s="428"/>
      <c r="AZ39" s="428"/>
      <c r="BA39" s="428"/>
      <c r="BB39" s="428"/>
      <c r="BC39" s="428"/>
      <c r="BD39" s="212"/>
      <c r="BE39" s="429" t="str">
        <f t="shared" si="1"/>
        <v/>
      </c>
      <c r="BF39" s="429"/>
      <c r="BG39" s="428"/>
      <c r="BH39" s="428"/>
      <c r="BI39" s="428"/>
      <c r="BJ39" s="428"/>
      <c r="BK39" s="428"/>
      <c r="BL39" s="428"/>
      <c r="BM39" s="428"/>
      <c r="BN39" s="428"/>
      <c r="BO39" s="428"/>
      <c r="BP39" s="428"/>
      <c r="BQ39" s="428"/>
      <c r="BR39" s="428"/>
      <c r="BS39" s="428"/>
      <c r="BT39" s="428"/>
      <c r="BU39" s="428"/>
      <c r="BV39" s="212"/>
      <c r="BW39" s="429">
        <f t="shared" si="2"/>
        <v>13</v>
      </c>
      <c r="BX39" s="429"/>
      <c r="BY39" s="428" t="str">
        <f>IF('各会計、関係団体の財政状況及び健全化判断比率'!B73="","",'各会計、関係団体の財政状況及び健全化判断比率'!B73)</f>
        <v>直方・鞍手広域市町村圏事務組合（消防事業特別会計）</v>
      </c>
      <c r="BZ39" s="428"/>
      <c r="CA39" s="428"/>
      <c r="CB39" s="428"/>
      <c r="CC39" s="428"/>
      <c r="CD39" s="428"/>
      <c r="CE39" s="428"/>
      <c r="CF39" s="428"/>
      <c r="CG39" s="428"/>
      <c r="CH39" s="428"/>
      <c r="CI39" s="428"/>
      <c r="CJ39" s="428"/>
      <c r="CK39" s="428"/>
      <c r="CL39" s="428"/>
      <c r="CM39" s="428"/>
      <c r="CN39" s="212"/>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09"/>
      <c r="DG39" s="430" t="str">
        <f>IF('各会計、関係団体の財政状況及び健全化判断比率'!BR12="","",'各会計、関係団体の財政状況及び健全化判断比率'!BR12)</f>
        <v/>
      </c>
      <c r="DH39" s="430"/>
      <c r="DI39" s="216"/>
      <c r="DJ39" s="184"/>
      <c r="DK39" s="184"/>
      <c r="DL39" s="184"/>
      <c r="DM39" s="184"/>
      <c r="DN39" s="184"/>
      <c r="DO39" s="184"/>
    </row>
    <row r="40" spans="1:119" ht="32.25" customHeight="1">
      <c r="A40" s="185"/>
      <c r="B40" s="211"/>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2"/>
      <c r="U40" s="429" t="str">
        <f t="shared" si="4"/>
        <v/>
      </c>
      <c r="V40" s="429"/>
      <c r="W40" s="428"/>
      <c r="X40" s="428"/>
      <c r="Y40" s="428"/>
      <c r="Z40" s="428"/>
      <c r="AA40" s="428"/>
      <c r="AB40" s="428"/>
      <c r="AC40" s="428"/>
      <c r="AD40" s="428"/>
      <c r="AE40" s="428"/>
      <c r="AF40" s="428"/>
      <c r="AG40" s="428"/>
      <c r="AH40" s="428"/>
      <c r="AI40" s="428"/>
      <c r="AJ40" s="428"/>
      <c r="AK40" s="428"/>
      <c r="AL40" s="212"/>
      <c r="AM40" s="429" t="str">
        <f t="shared" si="0"/>
        <v/>
      </c>
      <c r="AN40" s="429"/>
      <c r="AO40" s="428"/>
      <c r="AP40" s="428"/>
      <c r="AQ40" s="428"/>
      <c r="AR40" s="428"/>
      <c r="AS40" s="428"/>
      <c r="AT40" s="428"/>
      <c r="AU40" s="428"/>
      <c r="AV40" s="428"/>
      <c r="AW40" s="428"/>
      <c r="AX40" s="428"/>
      <c r="AY40" s="428"/>
      <c r="AZ40" s="428"/>
      <c r="BA40" s="428"/>
      <c r="BB40" s="428"/>
      <c r="BC40" s="428"/>
      <c r="BD40" s="212"/>
      <c r="BE40" s="429" t="str">
        <f t="shared" si="1"/>
        <v/>
      </c>
      <c r="BF40" s="429"/>
      <c r="BG40" s="428"/>
      <c r="BH40" s="428"/>
      <c r="BI40" s="428"/>
      <c r="BJ40" s="428"/>
      <c r="BK40" s="428"/>
      <c r="BL40" s="428"/>
      <c r="BM40" s="428"/>
      <c r="BN40" s="428"/>
      <c r="BO40" s="428"/>
      <c r="BP40" s="428"/>
      <c r="BQ40" s="428"/>
      <c r="BR40" s="428"/>
      <c r="BS40" s="428"/>
      <c r="BT40" s="428"/>
      <c r="BU40" s="428"/>
      <c r="BV40" s="212"/>
      <c r="BW40" s="429">
        <f t="shared" si="2"/>
        <v>14</v>
      </c>
      <c r="BX40" s="429"/>
      <c r="BY40" s="428" t="str">
        <f>IF('各会計、関係団体の財政状況及び健全化判断比率'!B74="","",'各会計、関係団体の財政状況及び健全化判断比率'!B74)</f>
        <v>ふくおか県央環境広域施設組合</v>
      </c>
      <c r="BZ40" s="428"/>
      <c r="CA40" s="428"/>
      <c r="CB40" s="428"/>
      <c r="CC40" s="428"/>
      <c r="CD40" s="428"/>
      <c r="CE40" s="428"/>
      <c r="CF40" s="428"/>
      <c r="CG40" s="428"/>
      <c r="CH40" s="428"/>
      <c r="CI40" s="428"/>
      <c r="CJ40" s="428"/>
      <c r="CK40" s="428"/>
      <c r="CL40" s="428"/>
      <c r="CM40" s="428"/>
      <c r="CN40" s="212"/>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09"/>
      <c r="DG40" s="430" t="str">
        <f>IF('各会計、関係団体の財政状況及び健全化判断比率'!BR13="","",'各会計、関係団体の財政状況及び健全化判断比率'!BR13)</f>
        <v/>
      </c>
      <c r="DH40" s="430"/>
      <c r="DI40" s="216"/>
      <c r="DJ40" s="184"/>
      <c r="DK40" s="184"/>
      <c r="DL40" s="184"/>
      <c r="DM40" s="184"/>
      <c r="DN40" s="184"/>
      <c r="DO40" s="184"/>
    </row>
    <row r="41" spans="1:119" ht="32.25" customHeight="1">
      <c r="A41" s="185"/>
      <c r="B41" s="211"/>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2"/>
      <c r="U41" s="429" t="str">
        <f t="shared" si="4"/>
        <v/>
      </c>
      <c r="V41" s="429"/>
      <c r="W41" s="428"/>
      <c r="X41" s="428"/>
      <c r="Y41" s="428"/>
      <c r="Z41" s="428"/>
      <c r="AA41" s="428"/>
      <c r="AB41" s="428"/>
      <c r="AC41" s="428"/>
      <c r="AD41" s="428"/>
      <c r="AE41" s="428"/>
      <c r="AF41" s="428"/>
      <c r="AG41" s="428"/>
      <c r="AH41" s="428"/>
      <c r="AI41" s="428"/>
      <c r="AJ41" s="428"/>
      <c r="AK41" s="428"/>
      <c r="AL41" s="212"/>
      <c r="AM41" s="429" t="str">
        <f t="shared" si="0"/>
        <v/>
      </c>
      <c r="AN41" s="429"/>
      <c r="AO41" s="428"/>
      <c r="AP41" s="428"/>
      <c r="AQ41" s="428"/>
      <c r="AR41" s="428"/>
      <c r="AS41" s="428"/>
      <c r="AT41" s="428"/>
      <c r="AU41" s="428"/>
      <c r="AV41" s="428"/>
      <c r="AW41" s="428"/>
      <c r="AX41" s="428"/>
      <c r="AY41" s="428"/>
      <c r="AZ41" s="428"/>
      <c r="BA41" s="428"/>
      <c r="BB41" s="428"/>
      <c r="BC41" s="428"/>
      <c r="BD41" s="212"/>
      <c r="BE41" s="429" t="str">
        <f t="shared" si="1"/>
        <v/>
      </c>
      <c r="BF41" s="429"/>
      <c r="BG41" s="428"/>
      <c r="BH41" s="428"/>
      <c r="BI41" s="428"/>
      <c r="BJ41" s="428"/>
      <c r="BK41" s="428"/>
      <c r="BL41" s="428"/>
      <c r="BM41" s="428"/>
      <c r="BN41" s="428"/>
      <c r="BO41" s="428"/>
      <c r="BP41" s="428"/>
      <c r="BQ41" s="428"/>
      <c r="BR41" s="428"/>
      <c r="BS41" s="428"/>
      <c r="BT41" s="428"/>
      <c r="BU41" s="428"/>
      <c r="BV41" s="212"/>
      <c r="BW41" s="429">
        <f t="shared" si="2"/>
        <v>15</v>
      </c>
      <c r="BX41" s="429"/>
      <c r="BY41" s="428" t="str">
        <f>IF('各会計、関係団体の財政状況及び健全化判断比率'!B75="","",'各会計、関係団体の財政状況及び健全化判断比率'!B75)</f>
        <v>福岡県自治振興組合（一般会計）</v>
      </c>
      <c r="BZ41" s="428"/>
      <c r="CA41" s="428"/>
      <c r="CB41" s="428"/>
      <c r="CC41" s="428"/>
      <c r="CD41" s="428"/>
      <c r="CE41" s="428"/>
      <c r="CF41" s="428"/>
      <c r="CG41" s="428"/>
      <c r="CH41" s="428"/>
      <c r="CI41" s="428"/>
      <c r="CJ41" s="428"/>
      <c r="CK41" s="428"/>
      <c r="CL41" s="428"/>
      <c r="CM41" s="428"/>
      <c r="CN41" s="212"/>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09"/>
      <c r="DG41" s="430" t="str">
        <f>IF('各会計、関係団体の財政状況及び健全化判断比率'!BR14="","",'各会計、関係団体の財政状況及び健全化判断比率'!BR14)</f>
        <v/>
      </c>
      <c r="DH41" s="430"/>
      <c r="DI41" s="216"/>
      <c r="DJ41" s="184"/>
      <c r="DK41" s="184"/>
      <c r="DL41" s="184"/>
      <c r="DM41" s="184"/>
      <c r="DN41" s="184"/>
      <c r="DO41" s="184"/>
    </row>
    <row r="42" spans="1:119" ht="32.25" customHeight="1">
      <c r="A42" s="184"/>
      <c r="B42" s="211"/>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2"/>
      <c r="U42" s="429" t="str">
        <f t="shared" si="4"/>
        <v/>
      </c>
      <c r="V42" s="429"/>
      <c r="W42" s="428"/>
      <c r="X42" s="428"/>
      <c r="Y42" s="428"/>
      <c r="Z42" s="428"/>
      <c r="AA42" s="428"/>
      <c r="AB42" s="428"/>
      <c r="AC42" s="428"/>
      <c r="AD42" s="428"/>
      <c r="AE42" s="428"/>
      <c r="AF42" s="428"/>
      <c r="AG42" s="428"/>
      <c r="AH42" s="428"/>
      <c r="AI42" s="428"/>
      <c r="AJ42" s="428"/>
      <c r="AK42" s="428"/>
      <c r="AL42" s="212"/>
      <c r="AM42" s="429" t="str">
        <f t="shared" si="0"/>
        <v/>
      </c>
      <c r="AN42" s="429"/>
      <c r="AO42" s="428"/>
      <c r="AP42" s="428"/>
      <c r="AQ42" s="428"/>
      <c r="AR42" s="428"/>
      <c r="AS42" s="428"/>
      <c r="AT42" s="428"/>
      <c r="AU42" s="428"/>
      <c r="AV42" s="428"/>
      <c r="AW42" s="428"/>
      <c r="AX42" s="428"/>
      <c r="AY42" s="428"/>
      <c r="AZ42" s="428"/>
      <c r="BA42" s="428"/>
      <c r="BB42" s="428"/>
      <c r="BC42" s="428"/>
      <c r="BD42" s="212"/>
      <c r="BE42" s="429" t="str">
        <f t="shared" si="1"/>
        <v/>
      </c>
      <c r="BF42" s="429"/>
      <c r="BG42" s="428"/>
      <c r="BH42" s="428"/>
      <c r="BI42" s="428"/>
      <c r="BJ42" s="428"/>
      <c r="BK42" s="428"/>
      <c r="BL42" s="428"/>
      <c r="BM42" s="428"/>
      <c r="BN42" s="428"/>
      <c r="BO42" s="428"/>
      <c r="BP42" s="428"/>
      <c r="BQ42" s="428"/>
      <c r="BR42" s="428"/>
      <c r="BS42" s="428"/>
      <c r="BT42" s="428"/>
      <c r="BU42" s="428"/>
      <c r="BV42" s="212"/>
      <c r="BW42" s="429">
        <f t="shared" si="2"/>
        <v>16</v>
      </c>
      <c r="BX42" s="429"/>
      <c r="BY42" s="428" t="str">
        <f>IF('各会計、関係団体の財政状況及び健全化判断比率'!B76="","",'各会計、関係団体の財政状況及び健全化判断比率'!B76)</f>
        <v>福岡県自治振興組合（公文書館事業特別会計）</v>
      </c>
      <c r="BZ42" s="428"/>
      <c r="CA42" s="428"/>
      <c r="CB42" s="428"/>
      <c r="CC42" s="428"/>
      <c r="CD42" s="428"/>
      <c r="CE42" s="428"/>
      <c r="CF42" s="428"/>
      <c r="CG42" s="428"/>
      <c r="CH42" s="428"/>
      <c r="CI42" s="428"/>
      <c r="CJ42" s="428"/>
      <c r="CK42" s="428"/>
      <c r="CL42" s="428"/>
      <c r="CM42" s="428"/>
      <c r="CN42" s="212"/>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09"/>
      <c r="DG42" s="430" t="str">
        <f>IF('各会計、関係団体の財政状況及び健全化判断比率'!BR15="","",'各会計、関係団体の財政状況及び健全化判断比率'!BR15)</f>
        <v/>
      </c>
      <c r="DH42" s="430"/>
      <c r="DI42" s="216"/>
      <c r="DJ42" s="184"/>
      <c r="DK42" s="184"/>
      <c r="DL42" s="184"/>
      <c r="DM42" s="184"/>
      <c r="DN42" s="184"/>
      <c r="DO42" s="184"/>
    </row>
    <row r="43" spans="1:119" ht="32.25" customHeight="1">
      <c r="A43" s="184"/>
      <c r="B43" s="211"/>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2"/>
      <c r="U43" s="429" t="str">
        <f t="shared" si="4"/>
        <v/>
      </c>
      <c r="V43" s="429"/>
      <c r="W43" s="428"/>
      <c r="X43" s="428"/>
      <c r="Y43" s="428"/>
      <c r="Z43" s="428"/>
      <c r="AA43" s="428"/>
      <c r="AB43" s="428"/>
      <c r="AC43" s="428"/>
      <c r="AD43" s="428"/>
      <c r="AE43" s="428"/>
      <c r="AF43" s="428"/>
      <c r="AG43" s="428"/>
      <c r="AH43" s="428"/>
      <c r="AI43" s="428"/>
      <c r="AJ43" s="428"/>
      <c r="AK43" s="428"/>
      <c r="AL43" s="212"/>
      <c r="AM43" s="429" t="str">
        <f t="shared" si="0"/>
        <v/>
      </c>
      <c r="AN43" s="429"/>
      <c r="AO43" s="428"/>
      <c r="AP43" s="428"/>
      <c r="AQ43" s="428"/>
      <c r="AR43" s="428"/>
      <c r="AS43" s="428"/>
      <c r="AT43" s="428"/>
      <c r="AU43" s="428"/>
      <c r="AV43" s="428"/>
      <c r="AW43" s="428"/>
      <c r="AX43" s="428"/>
      <c r="AY43" s="428"/>
      <c r="AZ43" s="428"/>
      <c r="BA43" s="428"/>
      <c r="BB43" s="428"/>
      <c r="BC43" s="428"/>
      <c r="BD43" s="212"/>
      <c r="BE43" s="429" t="str">
        <f t="shared" si="1"/>
        <v/>
      </c>
      <c r="BF43" s="429"/>
      <c r="BG43" s="428"/>
      <c r="BH43" s="428"/>
      <c r="BI43" s="428"/>
      <c r="BJ43" s="428"/>
      <c r="BK43" s="428"/>
      <c r="BL43" s="428"/>
      <c r="BM43" s="428"/>
      <c r="BN43" s="428"/>
      <c r="BO43" s="428"/>
      <c r="BP43" s="428"/>
      <c r="BQ43" s="428"/>
      <c r="BR43" s="428"/>
      <c r="BS43" s="428"/>
      <c r="BT43" s="428"/>
      <c r="BU43" s="428"/>
      <c r="BV43" s="212"/>
      <c r="BW43" s="429">
        <f t="shared" si="2"/>
        <v>17</v>
      </c>
      <c r="BX43" s="429"/>
      <c r="BY43" s="428" t="str">
        <f>IF('各会計、関係団体の財政状況及び健全化判断比率'!B77="","",'各会計、関係団体の財政状況及び健全化判断比率'!B77)</f>
        <v>福岡県介護保険広域連合（一般会計）</v>
      </c>
      <c r="BZ43" s="428"/>
      <c r="CA43" s="428"/>
      <c r="CB43" s="428"/>
      <c r="CC43" s="428"/>
      <c r="CD43" s="428"/>
      <c r="CE43" s="428"/>
      <c r="CF43" s="428"/>
      <c r="CG43" s="428"/>
      <c r="CH43" s="428"/>
      <c r="CI43" s="428"/>
      <c r="CJ43" s="428"/>
      <c r="CK43" s="428"/>
      <c r="CL43" s="428"/>
      <c r="CM43" s="428"/>
      <c r="CN43" s="212"/>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09"/>
      <c r="DG43" s="430" t="str">
        <f>IF('各会計、関係団体の財政状況及び健全化判断比率'!BR16="","",'各会計、関係団体の財政状況及び健全化判断比率'!BR16)</f>
        <v/>
      </c>
      <c r="DH43" s="430"/>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208</v>
      </c>
    </row>
    <row r="50" spans="5:5">
      <c r="E50" s="186" t="s">
        <v>209</v>
      </c>
    </row>
    <row r="51" spans="5:5">
      <c r="E51" s="186" t="s">
        <v>210</v>
      </c>
    </row>
    <row r="52" spans="5:5">
      <c r="E52" s="186" t="s">
        <v>211</v>
      </c>
    </row>
    <row r="53" spans="5:5"/>
    <row r="54" spans="5:5"/>
    <row r="55" spans="5:5"/>
    <row r="56" spans="5:5"/>
  </sheetData>
  <sheetProtection algorithmName="SHA-512" hashValue="vbJfKvXc5mGJ5stvWDYCaNhM34EzpM26JIj4JJpnUpuXrYtI9sHyJKX9/9BT57sYIrdYm8MtEVejN39sZvNtDA==" saltValue="6KmioVY+au0lPYuALzQE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56" sqref="H5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62" t="s">
        <v>567</v>
      </c>
      <c r="D34" s="1262"/>
      <c r="E34" s="1263"/>
      <c r="F34" s="32" t="s">
        <v>568</v>
      </c>
      <c r="G34" s="33" t="s">
        <v>569</v>
      </c>
      <c r="H34" s="33" t="s">
        <v>570</v>
      </c>
      <c r="I34" s="33" t="s">
        <v>571</v>
      </c>
      <c r="J34" s="34" t="s">
        <v>572</v>
      </c>
      <c r="K34" s="22"/>
      <c r="L34" s="22"/>
      <c r="M34" s="22"/>
      <c r="N34" s="22"/>
      <c r="O34" s="22"/>
      <c r="P34" s="22"/>
    </row>
    <row r="35" spans="1:16" ht="39" customHeight="1">
      <c r="A35" s="22"/>
      <c r="B35" s="35"/>
      <c r="C35" s="1256" t="s">
        <v>573</v>
      </c>
      <c r="D35" s="1257"/>
      <c r="E35" s="1258"/>
      <c r="F35" s="36">
        <v>9.73</v>
      </c>
      <c r="G35" s="37">
        <v>4.3899999999999997</v>
      </c>
      <c r="H35" s="37">
        <v>5.79</v>
      </c>
      <c r="I35" s="37">
        <v>2.35</v>
      </c>
      <c r="J35" s="38">
        <v>4.41</v>
      </c>
      <c r="K35" s="22"/>
      <c r="L35" s="22"/>
      <c r="M35" s="22"/>
      <c r="N35" s="22"/>
      <c r="O35" s="22"/>
      <c r="P35" s="22"/>
    </row>
    <row r="36" spans="1:16" ht="39" customHeight="1">
      <c r="A36" s="22"/>
      <c r="B36" s="35"/>
      <c r="C36" s="1256" t="s">
        <v>574</v>
      </c>
      <c r="D36" s="1257"/>
      <c r="E36" s="1258"/>
      <c r="F36" s="36">
        <v>4.95</v>
      </c>
      <c r="G36" s="37">
        <v>5.0199999999999996</v>
      </c>
      <c r="H36" s="37">
        <v>4.47</v>
      </c>
      <c r="I36" s="37">
        <v>4.03</v>
      </c>
      <c r="J36" s="38">
        <v>4.4000000000000004</v>
      </c>
      <c r="K36" s="22"/>
      <c r="L36" s="22"/>
      <c r="M36" s="22"/>
      <c r="N36" s="22"/>
      <c r="O36" s="22"/>
      <c r="P36" s="22"/>
    </row>
    <row r="37" spans="1:16" ht="39" customHeight="1">
      <c r="A37" s="22"/>
      <c r="B37" s="35"/>
      <c r="C37" s="1256" t="s">
        <v>575</v>
      </c>
      <c r="D37" s="1257"/>
      <c r="E37" s="1258"/>
      <c r="F37" s="36">
        <v>0.5</v>
      </c>
      <c r="G37" s="37">
        <v>1.61</v>
      </c>
      <c r="H37" s="37">
        <v>1.19</v>
      </c>
      <c r="I37" s="37">
        <v>0.89</v>
      </c>
      <c r="J37" s="38">
        <v>2.79</v>
      </c>
      <c r="K37" s="22"/>
      <c r="L37" s="22"/>
      <c r="M37" s="22"/>
      <c r="N37" s="22"/>
      <c r="O37" s="22"/>
      <c r="P37" s="22"/>
    </row>
    <row r="38" spans="1:16" ht="39" customHeight="1">
      <c r="A38" s="22"/>
      <c r="B38" s="35"/>
      <c r="C38" s="1256" t="s">
        <v>576</v>
      </c>
      <c r="D38" s="1257"/>
      <c r="E38" s="1258"/>
      <c r="F38" s="36">
        <v>0</v>
      </c>
      <c r="G38" s="37">
        <v>0.01</v>
      </c>
      <c r="H38" s="37">
        <v>0.01</v>
      </c>
      <c r="I38" s="37">
        <v>0.02</v>
      </c>
      <c r="J38" s="38">
        <v>0.01</v>
      </c>
      <c r="K38" s="22"/>
      <c r="L38" s="22"/>
      <c r="M38" s="22"/>
      <c r="N38" s="22"/>
      <c r="O38" s="22"/>
      <c r="P38" s="22"/>
    </row>
    <row r="39" spans="1:16" ht="39" customHeight="1">
      <c r="A39" s="22"/>
      <c r="B39" s="35"/>
      <c r="C39" s="1256" t="s">
        <v>577</v>
      </c>
      <c r="D39" s="1257"/>
      <c r="E39" s="1258"/>
      <c r="F39" s="36">
        <v>0</v>
      </c>
      <c r="G39" s="37">
        <v>0</v>
      </c>
      <c r="H39" s="37">
        <v>0</v>
      </c>
      <c r="I39" s="37">
        <v>0</v>
      </c>
      <c r="J39" s="38">
        <v>0</v>
      </c>
      <c r="K39" s="22"/>
      <c r="L39" s="22"/>
      <c r="M39" s="22"/>
      <c r="N39" s="22"/>
      <c r="O39" s="22"/>
      <c r="P39" s="22"/>
    </row>
    <row r="40" spans="1:16" ht="39" customHeight="1">
      <c r="A40" s="22"/>
      <c r="B40" s="35"/>
      <c r="C40" s="1256" t="s">
        <v>578</v>
      </c>
      <c r="D40" s="1257"/>
      <c r="E40" s="1258"/>
      <c r="F40" s="36">
        <v>0</v>
      </c>
      <c r="G40" s="37">
        <v>0</v>
      </c>
      <c r="H40" s="37">
        <v>0</v>
      </c>
      <c r="I40" s="37">
        <v>0</v>
      </c>
      <c r="J40" s="38">
        <v>0</v>
      </c>
      <c r="K40" s="22"/>
      <c r="L40" s="22"/>
      <c r="M40" s="22"/>
      <c r="N40" s="22"/>
      <c r="O40" s="22"/>
      <c r="P40" s="22"/>
    </row>
    <row r="41" spans="1:16" ht="39" customHeight="1">
      <c r="A41" s="22"/>
      <c r="B41" s="35"/>
      <c r="C41" s="1256"/>
      <c r="D41" s="1257"/>
      <c r="E41" s="1258"/>
      <c r="F41" s="36"/>
      <c r="G41" s="37"/>
      <c r="H41" s="37"/>
      <c r="I41" s="37"/>
      <c r="J41" s="38"/>
      <c r="K41" s="22"/>
      <c r="L41" s="22"/>
      <c r="M41" s="22"/>
      <c r="N41" s="22"/>
      <c r="O41" s="22"/>
      <c r="P41" s="22"/>
    </row>
    <row r="42" spans="1:16" ht="39" customHeight="1">
      <c r="A42" s="22"/>
      <c r="B42" s="39"/>
      <c r="C42" s="1256" t="s">
        <v>579</v>
      </c>
      <c r="D42" s="1257"/>
      <c r="E42" s="1258"/>
      <c r="F42" s="36" t="s">
        <v>519</v>
      </c>
      <c r="G42" s="37" t="s">
        <v>519</v>
      </c>
      <c r="H42" s="37" t="s">
        <v>519</v>
      </c>
      <c r="I42" s="37" t="s">
        <v>519</v>
      </c>
      <c r="J42" s="38" t="s">
        <v>519</v>
      </c>
      <c r="K42" s="22"/>
      <c r="L42" s="22"/>
      <c r="M42" s="22"/>
      <c r="N42" s="22"/>
      <c r="O42" s="22"/>
      <c r="P42" s="22"/>
    </row>
    <row r="43" spans="1:16" ht="39" customHeight="1" thickBot="1">
      <c r="A43" s="22"/>
      <c r="B43" s="40"/>
      <c r="C43" s="1259" t="s">
        <v>580</v>
      </c>
      <c r="D43" s="1260"/>
      <c r="E43" s="1261"/>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CjN+6fwWtmDziF/FEZUHJ1pVZyni043BasOj+THvv+rrrHqv3j3Wy7rjMe8qQJzSeVZ+U7hCY5wYt33QcQU6g==" saltValue="OWu0YA3nJk7/JZNhCA50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H56" sqref="H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82" t="s">
        <v>11</v>
      </c>
      <c r="C45" s="1283"/>
      <c r="D45" s="58"/>
      <c r="E45" s="1288" t="s">
        <v>12</v>
      </c>
      <c r="F45" s="1288"/>
      <c r="G45" s="1288"/>
      <c r="H45" s="1288"/>
      <c r="I45" s="1288"/>
      <c r="J45" s="1289"/>
      <c r="K45" s="59">
        <v>544</v>
      </c>
      <c r="L45" s="60">
        <v>507</v>
      </c>
      <c r="M45" s="60">
        <v>513</v>
      </c>
      <c r="N45" s="60">
        <v>504</v>
      </c>
      <c r="O45" s="61">
        <v>494</v>
      </c>
      <c r="P45" s="48"/>
      <c r="Q45" s="48"/>
      <c r="R45" s="48"/>
      <c r="S45" s="48"/>
      <c r="T45" s="48"/>
      <c r="U45" s="48"/>
    </row>
    <row r="46" spans="1:21" ht="30.75" customHeight="1">
      <c r="A46" s="48"/>
      <c r="B46" s="1284"/>
      <c r="C46" s="1285"/>
      <c r="D46" s="62"/>
      <c r="E46" s="1266" t="s">
        <v>13</v>
      </c>
      <c r="F46" s="1266"/>
      <c r="G46" s="1266"/>
      <c r="H46" s="1266"/>
      <c r="I46" s="1266"/>
      <c r="J46" s="1267"/>
      <c r="K46" s="63" t="s">
        <v>519</v>
      </c>
      <c r="L46" s="64" t="s">
        <v>519</v>
      </c>
      <c r="M46" s="64" t="s">
        <v>519</v>
      </c>
      <c r="N46" s="64" t="s">
        <v>519</v>
      </c>
      <c r="O46" s="65" t="s">
        <v>519</v>
      </c>
      <c r="P46" s="48"/>
      <c r="Q46" s="48"/>
      <c r="R46" s="48"/>
      <c r="S46" s="48"/>
      <c r="T46" s="48"/>
      <c r="U46" s="48"/>
    </row>
    <row r="47" spans="1:21" ht="30.75" customHeight="1">
      <c r="A47" s="48"/>
      <c r="B47" s="1284"/>
      <c r="C47" s="1285"/>
      <c r="D47" s="62"/>
      <c r="E47" s="1266" t="s">
        <v>14</v>
      </c>
      <c r="F47" s="1266"/>
      <c r="G47" s="1266"/>
      <c r="H47" s="1266"/>
      <c r="I47" s="1266"/>
      <c r="J47" s="1267"/>
      <c r="K47" s="63" t="s">
        <v>519</v>
      </c>
      <c r="L47" s="64" t="s">
        <v>519</v>
      </c>
      <c r="M47" s="64" t="s">
        <v>519</v>
      </c>
      <c r="N47" s="64" t="s">
        <v>519</v>
      </c>
      <c r="O47" s="65" t="s">
        <v>519</v>
      </c>
      <c r="P47" s="48"/>
      <c r="Q47" s="48"/>
      <c r="R47" s="48"/>
      <c r="S47" s="48"/>
      <c r="T47" s="48"/>
      <c r="U47" s="48"/>
    </row>
    <row r="48" spans="1:21" ht="30.75" customHeight="1">
      <c r="A48" s="48"/>
      <c r="B48" s="1284"/>
      <c r="C48" s="1285"/>
      <c r="D48" s="62"/>
      <c r="E48" s="1266" t="s">
        <v>15</v>
      </c>
      <c r="F48" s="1266"/>
      <c r="G48" s="1266"/>
      <c r="H48" s="1266"/>
      <c r="I48" s="1266"/>
      <c r="J48" s="1267"/>
      <c r="K48" s="63">
        <v>71</v>
      </c>
      <c r="L48" s="64">
        <v>70</v>
      </c>
      <c r="M48" s="64">
        <v>72</v>
      </c>
      <c r="N48" s="64">
        <v>77</v>
      </c>
      <c r="O48" s="65">
        <v>78</v>
      </c>
      <c r="P48" s="48"/>
      <c r="Q48" s="48"/>
      <c r="R48" s="48"/>
      <c r="S48" s="48"/>
      <c r="T48" s="48"/>
      <c r="U48" s="48"/>
    </row>
    <row r="49" spans="1:21" ht="30.75" customHeight="1">
      <c r="A49" s="48"/>
      <c r="B49" s="1284"/>
      <c r="C49" s="1285"/>
      <c r="D49" s="62"/>
      <c r="E49" s="1266" t="s">
        <v>16</v>
      </c>
      <c r="F49" s="1266"/>
      <c r="G49" s="1266"/>
      <c r="H49" s="1266"/>
      <c r="I49" s="1266"/>
      <c r="J49" s="1267"/>
      <c r="K49" s="63">
        <v>78</v>
      </c>
      <c r="L49" s="64">
        <v>68</v>
      </c>
      <c r="M49" s="64">
        <v>41</v>
      </c>
      <c r="N49" s="64">
        <v>33</v>
      </c>
      <c r="O49" s="65">
        <v>20</v>
      </c>
      <c r="P49" s="48"/>
      <c r="Q49" s="48"/>
      <c r="R49" s="48"/>
      <c r="S49" s="48"/>
      <c r="T49" s="48"/>
      <c r="U49" s="48"/>
    </row>
    <row r="50" spans="1:21" ht="30.75" customHeight="1">
      <c r="A50" s="48"/>
      <c r="B50" s="1284"/>
      <c r="C50" s="1285"/>
      <c r="D50" s="62"/>
      <c r="E50" s="1266" t="s">
        <v>17</v>
      </c>
      <c r="F50" s="1266"/>
      <c r="G50" s="1266"/>
      <c r="H50" s="1266"/>
      <c r="I50" s="1266"/>
      <c r="J50" s="1267"/>
      <c r="K50" s="63" t="s">
        <v>519</v>
      </c>
      <c r="L50" s="64" t="s">
        <v>519</v>
      </c>
      <c r="M50" s="64" t="s">
        <v>519</v>
      </c>
      <c r="N50" s="64" t="s">
        <v>519</v>
      </c>
      <c r="O50" s="65" t="s">
        <v>519</v>
      </c>
      <c r="P50" s="48"/>
      <c r="Q50" s="48"/>
      <c r="R50" s="48"/>
      <c r="S50" s="48"/>
      <c r="T50" s="48"/>
      <c r="U50" s="48"/>
    </row>
    <row r="51" spans="1:21" ht="30.75" customHeight="1">
      <c r="A51" s="48"/>
      <c r="B51" s="1286"/>
      <c r="C51" s="1287"/>
      <c r="D51" s="66"/>
      <c r="E51" s="1266" t="s">
        <v>18</v>
      </c>
      <c r="F51" s="1266"/>
      <c r="G51" s="1266"/>
      <c r="H51" s="1266"/>
      <c r="I51" s="1266"/>
      <c r="J51" s="1267"/>
      <c r="K51" s="63">
        <v>0</v>
      </c>
      <c r="L51" s="64">
        <v>0</v>
      </c>
      <c r="M51" s="64">
        <v>0</v>
      </c>
      <c r="N51" s="64">
        <v>0</v>
      </c>
      <c r="O51" s="65" t="s">
        <v>519</v>
      </c>
      <c r="P51" s="48"/>
      <c r="Q51" s="48"/>
      <c r="R51" s="48"/>
      <c r="S51" s="48"/>
      <c r="T51" s="48"/>
      <c r="U51" s="48"/>
    </row>
    <row r="52" spans="1:21" ht="30.75" customHeight="1">
      <c r="A52" s="48"/>
      <c r="B52" s="1264" t="s">
        <v>19</v>
      </c>
      <c r="C52" s="1265"/>
      <c r="D52" s="66"/>
      <c r="E52" s="1266" t="s">
        <v>20</v>
      </c>
      <c r="F52" s="1266"/>
      <c r="G52" s="1266"/>
      <c r="H52" s="1266"/>
      <c r="I52" s="1266"/>
      <c r="J52" s="1267"/>
      <c r="K52" s="63">
        <v>430</v>
      </c>
      <c r="L52" s="64">
        <v>413</v>
      </c>
      <c r="M52" s="64">
        <v>414</v>
      </c>
      <c r="N52" s="64">
        <v>417</v>
      </c>
      <c r="O52" s="65">
        <v>414</v>
      </c>
      <c r="P52" s="48"/>
      <c r="Q52" s="48"/>
      <c r="R52" s="48"/>
      <c r="S52" s="48"/>
      <c r="T52" s="48"/>
      <c r="U52" s="48"/>
    </row>
    <row r="53" spans="1:21" ht="30.75" customHeight="1" thickBot="1">
      <c r="A53" s="48"/>
      <c r="B53" s="1268" t="s">
        <v>21</v>
      </c>
      <c r="C53" s="1269"/>
      <c r="D53" s="67"/>
      <c r="E53" s="1270" t="s">
        <v>22</v>
      </c>
      <c r="F53" s="1270"/>
      <c r="G53" s="1270"/>
      <c r="H53" s="1270"/>
      <c r="I53" s="1270"/>
      <c r="J53" s="1271"/>
      <c r="K53" s="68">
        <v>263</v>
      </c>
      <c r="L53" s="69">
        <v>232</v>
      </c>
      <c r="M53" s="69">
        <v>212</v>
      </c>
      <c r="N53" s="69">
        <v>197</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72" t="s">
        <v>25</v>
      </c>
      <c r="C57" s="1273"/>
      <c r="D57" s="1276" t="s">
        <v>26</v>
      </c>
      <c r="E57" s="1277"/>
      <c r="F57" s="1277"/>
      <c r="G57" s="1277"/>
      <c r="H57" s="1277"/>
      <c r="I57" s="1277"/>
      <c r="J57" s="1278"/>
      <c r="K57" s="83" t="s">
        <v>608</v>
      </c>
      <c r="L57" s="84" t="s">
        <v>608</v>
      </c>
      <c r="M57" s="84" t="s">
        <v>608</v>
      </c>
      <c r="N57" s="84" t="s">
        <v>608</v>
      </c>
      <c r="O57" s="85" t="s">
        <v>608</v>
      </c>
    </row>
    <row r="58" spans="1:21" ht="31.5" customHeight="1" thickBot="1">
      <c r="B58" s="1274"/>
      <c r="C58" s="1275"/>
      <c r="D58" s="1279" t="s">
        <v>27</v>
      </c>
      <c r="E58" s="1280"/>
      <c r="F58" s="1280"/>
      <c r="G58" s="1280"/>
      <c r="H58" s="1280"/>
      <c r="I58" s="1280"/>
      <c r="J58" s="1281"/>
      <c r="K58" s="86" t="s">
        <v>608</v>
      </c>
      <c r="L58" s="87" t="s">
        <v>608</v>
      </c>
      <c r="M58" s="87" t="s">
        <v>608</v>
      </c>
      <c r="N58" s="87" t="s">
        <v>608</v>
      </c>
      <c r="O58" s="88" t="s">
        <v>608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wxP052aZZpvc8JmMKuOpgIRReNmdJAh1T7/AFXxxkInA3JtI0rNgc+9bSVmwnH2QsitOBOI/m0OY5siktlPYw==" saltValue="Igh7PoHXIj63bYb5sarX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H31" zoomScale="91" zoomScaleNormal="91" zoomScaleSheetLayoutView="100" workbookViewId="0">
      <selection activeCell="H56" sqref="H5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302" t="s">
        <v>30</v>
      </c>
      <c r="C41" s="1303"/>
      <c r="D41" s="102"/>
      <c r="E41" s="1304" t="s">
        <v>31</v>
      </c>
      <c r="F41" s="1304"/>
      <c r="G41" s="1304"/>
      <c r="H41" s="1305"/>
      <c r="I41" s="103">
        <v>4882</v>
      </c>
      <c r="J41" s="104">
        <v>4946</v>
      </c>
      <c r="K41" s="104">
        <v>4947</v>
      </c>
      <c r="L41" s="104">
        <v>5948</v>
      </c>
      <c r="M41" s="105">
        <v>5949</v>
      </c>
    </row>
    <row r="42" spans="2:13" ht="27.75" customHeight="1">
      <c r="B42" s="1292"/>
      <c r="C42" s="1293"/>
      <c r="D42" s="106"/>
      <c r="E42" s="1296" t="s">
        <v>32</v>
      </c>
      <c r="F42" s="1296"/>
      <c r="G42" s="1296"/>
      <c r="H42" s="1297"/>
      <c r="I42" s="107">
        <v>254</v>
      </c>
      <c r="J42" s="108">
        <v>250</v>
      </c>
      <c r="K42" s="108">
        <v>1373</v>
      </c>
      <c r="L42" s="108">
        <v>187</v>
      </c>
      <c r="M42" s="109">
        <v>128</v>
      </c>
    </row>
    <row r="43" spans="2:13" ht="27.75" customHeight="1">
      <c r="B43" s="1292"/>
      <c r="C43" s="1293"/>
      <c r="D43" s="106"/>
      <c r="E43" s="1296" t="s">
        <v>33</v>
      </c>
      <c r="F43" s="1296"/>
      <c r="G43" s="1296"/>
      <c r="H43" s="1297"/>
      <c r="I43" s="107">
        <v>1364</v>
      </c>
      <c r="J43" s="108">
        <v>1447</v>
      </c>
      <c r="K43" s="108">
        <v>1566</v>
      </c>
      <c r="L43" s="108">
        <v>1659</v>
      </c>
      <c r="M43" s="109">
        <v>1836</v>
      </c>
    </row>
    <row r="44" spans="2:13" ht="27.75" customHeight="1">
      <c r="B44" s="1292"/>
      <c r="C44" s="1293"/>
      <c r="D44" s="106"/>
      <c r="E44" s="1296" t="s">
        <v>34</v>
      </c>
      <c r="F44" s="1296"/>
      <c r="G44" s="1296"/>
      <c r="H44" s="1297"/>
      <c r="I44" s="107">
        <v>155</v>
      </c>
      <c r="J44" s="108">
        <v>99</v>
      </c>
      <c r="K44" s="108">
        <v>60</v>
      </c>
      <c r="L44" s="108">
        <v>28</v>
      </c>
      <c r="M44" s="109">
        <v>8</v>
      </c>
    </row>
    <row r="45" spans="2:13" ht="27.75" customHeight="1">
      <c r="B45" s="1292"/>
      <c r="C45" s="1293"/>
      <c r="D45" s="106"/>
      <c r="E45" s="1296" t="s">
        <v>35</v>
      </c>
      <c r="F45" s="1296"/>
      <c r="G45" s="1296"/>
      <c r="H45" s="1297"/>
      <c r="I45" s="107">
        <v>622</v>
      </c>
      <c r="J45" s="108">
        <v>673</v>
      </c>
      <c r="K45" s="108">
        <v>618</v>
      </c>
      <c r="L45" s="108">
        <v>575</v>
      </c>
      <c r="M45" s="109">
        <v>560</v>
      </c>
    </row>
    <row r="46" spans="2:13" ht="27.75" customHeight="1">
      <c r="B46" s="1292"/>
      <c r="C46" s="1293"/>
      <c r="D46" s="110"/>
      <c r="E46" s="1296" t="s">
        <v>36</v>
      </c>
      <c r="F46" s="1296"/>
      <c r="G46" s="1296"/>
      <c r="H46" s="1297"/>
      <c r="I46" s="107" t="s">
        <v>519</v>
      </c>
      <c r="J46" s="108" t="s">
        <v>519</v>
      </c>
      <c r="K46" s="108" t="s">
        <v>519</v>
      </c>
      <c r="L46" s="108" t="s">
        <v>519</v>
      </c>
      <c r="M46" s="109" t="s">
        <v>519</v>
      </c>
    </row>
    <row r="47" spans="2:13" ht="27.75" customHeight="1">
      <c r="B47" s="1292"/>
      <c r="C47" s="1293"/>
      <c r="D47" s="111"/>
      <c r="E47" s="1306" t="s">
        <v>37</v>
      </c>
      <c r="F47" s="1307"/>
      <c r="G47" s="1307"/>
      <c r="H47" s="1308"/>
      <c r="I47" s="107" t="s">
        <v>519</v>
      </c>
      <c r="J47" s="108" t="s">
        <v>519</v>
      </c>
      <c r="K47" s="108" t="s">
        <v>519</v>
      </c>
      <c r="L47" s="108" t="s">
        <v>519</v>
      </c>
      <c r="M47" s="109" t="s">
        <v>519</v>
      </c>
    </row>
    <row r="48" spans="2:13" ht="27.75" customHeight="1">
      <c r="B48" s="1292"/>
      <c r="C48" s="1293"/>
      <c r="D48" s="106"/>
      <c r="E48" s="1296" t="s">
        <v>38</v>
      </c>
      <c r="F48" s="1296"/>
      <c r="G48" s="1296"/>
      <c r="H48" s="1297"/>
      <c r="I48" s="107" t="s">
        <v>519</v>
      </c>
      <c r="J48" s="108" t="s">
        <v>519</v>
      </c>
      <c r="K48" s="108" t="s">
        <v>519</v>
      </c>
      <c r="L48" s="108" t="s">
        <v>519</v>
      </c>
      <c r="M48" s="109" t="s">
        <v>519</v>
      </c>
    </row>
    <row r="49" spans="2:13" ht="27.75" customHeight="1">
      <c r="B49" s="1294"/>
      <c r="C49" s="1295"/>
      <c r="D49" s="106"/>
      <c r="E49" s="1296" t="s">
        <v>39</v>
      </c>
      <c r="F49" s="1296"/>
      <c r="G49" s="1296"/>
      <c r="H49" s="1297"/>
      <c r="I49" s="107" t="s">
        <v>519</v>
      </c>
      <c r="J49" s="108" t="s">
        <v>519</v>
      </c>
      <c r="K49" s="108" t="s">
        <v>519</v>
      </c>
      <c r="L49" s="108" t="s">
        <v>519</v>
      </c>
      <c r="M49" s="109" t="s">
        <v>519</v>
      </c>
    </row>
    <row r="50" spans="2:13" ht="27.75" customHeight="1">
      <c r="B50" s="1290" t="s">
        <v>40</v>
      </c>
      <c r="C50" s="1291"/>
      <c r="D50" s="112"/>
      <c r="E50" s="1296" t="s">
        <v>41</v>
      </c>
      <c r="F50" s="1296"/>
      <c r="G50" s="1296"/>
      <c r="H50" s="1297"/>
      <c r="I50" s="107">
        <v>1259</v>
      </c>
      <c r="J50" s="108">
        <v>1499</v>
      </c>
      <c r="K50" s="108">
        <v>1520</v>
      </c>
      <c r="L50" s="108">
        <v>1432</v>
      </c>
      <c r="M50" s="109">
        <v>1454</v>
      </c>
    </row>
    <row r="51" spans="2:13" ht="27.75" customHeight="1">
      <c r="B51" s="1292"/>
      <c r="C51" s="1293"/>
      <c r="D51" s="106"/>
      <c r="E51" s="1296" t="s">
        <v>42</v>
      </c>
      <c r="F51" s="1296"/>
      <c r="G51" s="1296"/>
      <c r="H51" s="1297"/>
      <c r="I51" s="107">
        <v>13</v>
      </c>
      <c r="J51" s="108">
        <v>12</v>
      </c>
      <c r="K51" s="108">
        <v>11</v>
      </c>
      <c r="L51" s="108">
        <v>8</v>
      </c>
      <c r="M51" s="109">
        <v>9</v>
      </c>
    </row>
    <row r="52" spans="2:13" ht="27.75" customHeight="1">
      <c r="B52" s="1294"/>
      <c r="C52" s="1295"/>
      <c r="D52" s="106"/>
      <c r="E52" s="1296" t="s">
        <v>43</v>
      </c>
      <c r="F52" s="1296"/>
      <c r="G52" s="1296"/>
      <c r="H52" s="1297"/>
      <c r="I52" s="107">
        <v>4285</v>
      </c>
      <c r="J52" s="108">
        <v>4137</v>
      </c>
      <c r="K52" s="108">
        <v>4274</v>
      </c>
      <c r="L52" s="108">
        <v>4574</v>
      </c>
      <c r="M52" s="109">
        <v>4617</v>
      </c>
    </row>
    <row r="53" spans="2:13" ht="27.75" customHeight="1" thickBot="1">
      <c r="B53" s="1298" t="s">
        <v>44</v>
      </c>
      <c r="C53" s="1299"/>
      <c r="D53" s="113"/>
      <c r="E53" s="1300" t="s">
        <v>45</v>
      </c>
      <c r="F53" s="1300"/>
      <c r="G53" s="1300"/>
      <c r="H53" s="1301"/>
      <c r="I53" s="114">
        <v>1720</v>
      </c>
      <c r="J53" s="115">
        <v>1767</v>
      </c>
      <c r="K53" s="115">
        <v>2759</v>
      </c>
      <c r="L53" s="115">
        <v>2383</v>
      </c>
      <c r="M53" s="116">
        <v>2400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ZvcJgFxpXHRcBUcCbGrxIlbniGk7ovoeimdwrqlvQOUhOMI3GmU2UwAK/o5Dw7dhvzNjTijTb0zwmKplPMxGmQ==" saltValue="GZOpPRkYoykXwfs+0FYP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 zoomScale="75" zoomScaleNormal="75" zoomScaleSheetLayoutView="100" workbookViewId="0">
      <selection activeCell="H56" sqref="H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17" t="s">
        <v>48</v>
      </c>
      <c r="D55" s="1317"/>
      <c r="E55" s="1318"/>
      <c r="F55" s="128">
        <v>783</v>
      </c>
      <c r="G55" s="128">
        <v>754</v>
      </c>
      <c r="H55" s="129">
        <v>779</v>
      </c>
    </row>
    <row r="56" spans="2:8" ht="52.5" customHeight="1">
      <c r="B56" s="130"/>
      <c r="C56" s="1319" t="s">
        <v>49</v>
      </c>
      <c r="D56" s="1319"/>
      <c r="E56" s="1320"/>
      <c r="F56" s="131">
        <v>0</v>
      </c>
      <c r="G56" s="131">
        <v>0</v>
      </c>
      <c r="H56" s="132">
        <v>0</v>
      </c>
    </row>
    <row r="57" spans="2:8" ht="53.25" customHeight="1">
      <c r="B57" s="130"/>
      <c r="C57" s="1321" t="s">
        <v>50</v>
      </c>
      <c r="D57" s="1321"/>
      <c r="E57" s="1322"/>
      <c r="F57" s="133">
        <v>704</v>
      </c>
      <c r="G57" s="133">
        <v>642</v>
      </c>
      <c r="H57" s="134">
        <v>640</v>
      </c>
    </row>
    <row r="58" spans="2:8" ht="45.75" customHeight="1">
      <c r="B58" s="135"/>
      <c r="C58" s="1309" t="s">
        <v>595</v>
      </c>
      <c r="D58" s="1310"/>
      <c r="E58" s="1311"/>
      <c r="F58" s="386">
        <v>452</v>
      </c>
      <c r="G58" s="387">
        <v>419</v>
      </c>
      <c r="H58" s="136">
        <v>402</v>
      </c>
    </row>
    <row r="59" spans="2:8" ht="45.75" customHeight="1">
      <c r="B59" s="135"/>
      <c r="C59" s="1309" t="s">
        <v>596</v>
      </c>
      <c r="D59" s="1310"/>
      <c r="E59" s="1311"/>
      <c r="F59" s="386">
        <v>46</v>
      </c>
      <c r="G59" s="387">
        <v>58</v>
      </c>
      <c r="H59" s="136">
        <v>77</v>
      </c>
    </row>
    <row r="60" spans="2:8" ht="45.75" customHeight="1">
      <c r="B60" s="135"/>
      <c r="C60" s="1309" t="s">
        <v>597</v>
      </c>
      <c r="D60" s="1310"/>
      <c r="E60" s="1311"/>
      <c r="F60" s="386">
        <v>45</v>
      </c>
      <c r="G60" s="387">
        <v>53</v>
      </c>
      <c r="H60" s="136">
        <v>61</v>
      </c>
    </row>
    <row r="61" spans="2:8" ht="45.75" customHeight="1">
      <c r="B61" s="135"/>
      <c r="C61" s="1309" t="s">
        <v>598</v>
      </c>
      <c r="D61" s="1310"/>
      <c r="E61" s="1311"/>
      <c r="F61" s="386">
        <v>46</v>
      </c>
      <c r="G61" s="387">
        <v>48</v>
      </c>
      <c r="H61" s="136">
        <v>51</v>
      </c>
    </row>
    <row r="62" spans="2:8" ht="45.75" customHeight="1" thickBot="1">
      <c r="B62" s="137"/>
      <c r="C62" s="1312" t="s">
        <v>607</v>
      </c>
      <c r="D62" s="1313"/>
      <c r="E62" s="1314"/>
      <c r="F62" s="388">
        <v>13</v>
      </c>
      <c r="G62" s="389">
        <v>13</v>
      </c>
      <c r="H62" s="138">
        <v>13</v>
      </c>
    </row>
    <row r="63" spans="2:8" ht="52.5" customHeight="1" thickBot="1">
      <c r="B63" s="139"/>
      <c r="C63" s="1315" t="s">
        <v>51</v>
      </c>
      <c r="D63" s="1315"/>
      <c r="E63" s="1316"/>
      <c r="F63" s="140">
        <v>1486</v>
      </c>
      <c r="G63" s="140">
        <v>1397</v>
      </c>
      <c r="H63" s="141">
        <v>1419</v>
      </c>
    </row>
    <row r="64" spans="2:8" ht="15" customHeight="1"/>
  </sheetData>
  <sheetProtection algorithmName="SHA-512" hashValue="f+FSoLWMffBSsXb3HVFP2Onxs0Z5mUyAobjxOGRyVakk4BVDFJR5/w5N0NXXmVji1SLz3hunNttSzNSy6ONrfA==" saltValue="vuAqD/i7x46KzVPtYRTVLw==" spinCount="100000" sheet="1" objects="1" scenarios="1"/>
  <dataConsolidate/>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Normal="100" zoomScaleSheetLayoutView="55" workbookViewId="0">
      <selection activeCell="DD43" sqref="DD43"/>
    </sheetView>
  </sheetViews>
  <sheetFormatPr defaultColWidth="0" defaultRowHeight="13.5" customHeight="1" zeroHeight="1"/>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c r="A1" s="390"/>
      <c r="B1" s="391"/>
      <c r="DD1" s="392"/>
      <c r="DE1" s="392"/>
    </row>
    <row r="2" spans="1:143" ht="25.5" customHeight="1">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c r="DD19" s="392"/>
      <c r="DE19" s="392"/>
    </row>
    <row r="20" spans="1:351">
      <c r="DD20" s="392"/>
      <c r="DE20" s="392"/>
    </row>
    <row r="21" spans="1:351" ht="17.2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c r="B22" s="399"/>
      <c r="MM22" s="398"/>
    </row>
    <row r="23" spans="1:351">
      <c r="B23" s="399"/>
    </row>
    <row r="24" spans="1:351">
      <c r="B24" s="399"/>
    </row>
    <row r="25" spans="1:351">
      <c r="B25" s="399"/>
    </row>
    <row r="26" spans="1:351">
      <c r="B26" s="399"/>
    </row>
    <row r="27" spans="1:351">
      <c r="B27" s="399"/>
    </row>
    <row r="28" spans="1:351">
      <c r="B28" s="399"/>
    </row>
    <row r="29" spans="1:351">
      <c r="B29" s="399"/>
    </row>
    <row r="30" spans="1:351">
      <c r="B30" s="399"/>
    </row>
    <row r="31" spans="1:351">
      <c r="B31" s="399"/>
    </row>
    <row r="32" spans="1:351">
      <c r="B32" s="399"/>
    </row>
    <row r="33" spans="2:109">
      <c r="B33" s="399"/>
    </row>
    <row r="34" spans="2:109">
      <c r="B34" s="399"/>
    </row>
    <row r="35" spans="2:109">
      <c r="B35" s="399"/>
    </row>
    <row r="36" spans="2:109">
      <c r="B36" s="399"/>
    </row>
    <row r="37" spans="2:109">
      <c r="B37" s="399"/>
    </row>
    <row r="38" spans="2:109">
      <c r="B38" s="399"/>
    </row>
    <row r="39" spans="2:109">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c r="B40" s="404"/>
      <c r="DD40" s="404"/>
      <c r="DE40" s="392"/>
    </row>
    <row r="41" spans="2:109" ht="17.25">
      <c r="B41" s="405" t="s">
        <v>612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c r="B42" s="399"/>
      <c r="G42" s="406"/>
      <c r="I42" s="407"/>
      <c r="J42" s="407"/>
      <c r="K42" s="407"/>
      <c r="AM42" s="406"/>
      <c r="AN42" s="406" t="s">
        <v>613</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c r="B43" s="399"/>
      <c r="AN43" s="1324" t="s">
        <v>622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c r="B49" s="399"/>
      <c r="AN49" s="392" t="s">
        <v>614</v>
      </c>
    </row>
    <row r="50" spans="1:109">
      <c r="B50" s="399"/>
      <c r="G50" s="1333"/>
      <c r="H50" s="1333"/>
      <c r="I50" s="1333"/>
      <c r="J50" s="1333"/>
      <c r="K50" s="409"/>
      <c r="L50" s="409"/>
      <c r="M50" s="410"/>
      <c r="N50" s="410"/>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37" t="s">
        <v>560</v>
      </c>
      <c r="BQ50" s="1337"/>
      <c r="BR50" s="1337"/>
      <c r="BS50" s="1337"/>
      <c r="BT50" s="1337"/>
      <c r="BU50" s="1337"/>
      <c r="BV50" s="1337"/>
      <c r="BW50" s="1337"/>
      <c r="BX50" s="1337" t="s">
        <v>561</v>
      </c>
      <c r="BY50" s="1337"/>
      <c r="BZ50" s="1337"/>
      <c r="CA50" s="1337"/>
      <c r="CB50" s="1337"/>
      <c r="CC50" s="1337"/>
      <c r="CD50" s="1337"/>
      <c r="CE50" s="1337"/>
      <c r="CF50" s="1337" t="s">
        <v>562</v>
      </c>
      <c r="CG50" s="1337"/>
      <c r="CH50" s="1337"/>
      <c r="CI50" s="1337"/>
      <c r="CJ50" s="1337"/>
      <c r="CK50" s="1337"/>
      <c r="CL50" s="1337"/>
      <c r="CM50" s="1337"/>
      <c r="CN50" s="1337" t="s">
        <v>563</v>
      </c>
      <c r="CO50" s="1337"/>
      <c r="CP50" s="1337"/>
      <c r="CQ50" s="1337"/>
      <c r="CR50" s="1337"/>
      <c r="CS50" s="1337"/>
      <c r="CT50" s="1337"/>
      <c r="CU50" s="1337"/>
      <c r="CV50" s="1337" t="s">
        <v>564</v>
      </c>
      <c r="CW50" s="1337"/>
      <c r="CX50" s="1337"/>
      <c r="CY50" s="1337"/>
      <c r="CZ50" s="1337"/>
      <c r="DA50" s="1337"/>
      <c r="DB50" s="1337"/>
      <c r="DC50" s="1337"/>
    </row>
    <row r="51" spans="1:109" ht="13.5" customHeight="1">
      <c r="B51" s="399"/>
      <c r="G51" s="1338"/>
      <c r="H51" s="1338"/>
      <c r="I51" s="1341"/>
      <c r="J51" s="1341"/>
      <c r="K51" s="1339"/>
      <c r="L51" s="1339"/>
      <c r="M51" s="1339"/>
      <c r="N51" s="1339"/>
      <c r="AM51" s="408"/>
      <c r="AN51" s="1340" t="s">
        <v>615</v>
      </c>
      <c r="AO51" s="1340"/>
      <c r="AP51" s="1340"/>
      <c r="AQ51" s="1340"/>
      <c r="AR51" s="1340"/>
      <c r="AS51" s="1340"/>
      <c r="AT51" s="1340"/>
      <c r="AU51" s="1340"/>
      <c r="AV51" s="1340"/>
      <c r="AW51" s="1340"/>
      <c r="AX51" s="1340"/>
      <c r="AY51" s="1340"/>
      <c r="AZ51" s="1340"/>
      <c r="BA51" s="1340"/>
      <c r="BB51" s="1340" t="s">
        <v>616</v>
      </c>
      <c r="BC51" s="1340"/>
      <c r="BD51" s="1340"/>
      <c r="BE51" s="1340"/>
      <c r="BF51" s="1340"/>
      <c r="BG51" s="1340"/>
      <c r="BH51" s="1340"/>
      <c r="BI51" s="1340"/>
      <c r="BJ51" s="1340"/>
      <c r="BK51" s="1340"/>
      <c r="BL51" s="1340"/>
      <c r="BM51" s="1340"/>
      <c r="BN51" s="1340"/>
      <c r="BO51" s="1340"/>
      <c r="BP51" s="1323">
        <v>74.900000000000006</v>
      </c>
      <c r="BQ51" s="1323"/>
      <c r="BR51" s="1323"/>
      <c r="BS51" s="1323"/>
      <c r="BT51" s="1323"/>
      <c r="BU51" s="1323"/>
      <c r="BV51" s="1323"/>
      <c r="BW51" s="1323"/>
      <c r="BX51" s="1323">
        <v>77.400000000000006</v>
      </c>
      <c r="BY51" s="1323"/>
      <c r="BZ51" s="1323"/>
      <c r="CA51" s="1323"/>
      <c r="CB51" s="1323"/>
      <c r="CC51" s="1323"/>
      <c r="CD51" s="1323"/>
      <c r="CE51" s="1323"/>
      <c r="CF51" s="1323">
        <v>120.9</v>
      </c>
      <c r="CG51" s="1323"/>
      <c r="CH51" s="1323"/>
      <c r="CI51" s="1323"/>
      <c r="CJ51" s="1323"/>
      <c r="CK51" s="1323"/>
      <c r="CL51" s="1323"/>
      <c r="CM51" s="1323"/>
      <c r="CN51" s="1323">
        <v>105.6</v>
      </c>
      <c r="CO51" s="1323"/>
      <c r="CP51" s="1323"/>
      <c r="CQ51" s="1323"/>
      <c r="CR51" s="1323"/>
      <c r="CS51" s="1323"/>
      <c r="CT51" s="1323"/>
      <c r="CU51" s="1323"/>
      <c r="CV51" s="1323">
        <v>100.7</v>
      </c>
      <c r="CW51" s="1323"/>
      <c r="CX51" s="1323"/>
      <c r="CY51" s="1323"/>
      <c r="CZ51" s="1323"/>
      <c r="DA51" s="1323"/>
      <c r="DB51" s="1323"/>
      <c r="DC51" s="1323"/>
    </row>
    <row r="52" spans="1:109">
      <c r="B52" s="399"/>
      <c r="G52" s="1338"/>
      <c r="H52" s="1338"/>
      <c r="I52" s="1341"/>
      <c r="J52" s="1341"/>
      <c r="K52" s="1339"/>
      <c r="L52" s="1339"/>
      <c r="M52" s="1339"/>
      <c r="N52" s="1339"/>
      <c r="AM52" s="408"/>
      <c r="AN52" s="1340"/>
      <c r="AO52" s="1340"/>
      <c r="AP52" s="1340"/>
      <c r="AQ52" s="1340"/>
      <c r="AR52" s="1340"/>
      <c r="AS52" s="1340"/>
      <c r="AT52" s="1340"/>
      <c r="AU52" s="1340"/>
      <c r="AV52" s="1340"/>
      <c r="AW52" s="1340"/>
      <c r="AX52" s="1340"/>
      <c r="AY52" s="1340"/>
      <c r="AZ52" s="1340"/>
      <c r="BA52" s="1340"/>
      <c r="BB52" s="1340"/>
      <c r="BC52" s="1340"/>
      <c r="BD52" s="1340"/>
      <c r="BE52" s="1340"/>
      <c r="BF52" s="1340"/>
      <c r="BG52" s="1340"/>
      <c r="BH52" s="1340"/>
      <c r="BI52" s="1340"/>
      <c r="BJ52" s="1340"/>
      <c r="BK52" s="1340"/>
      <c r="BL52" s="1340"/>
      <c r="BM52" s="1340"/>
      <c r="BN52" s="1340"/>
      <c r="BO52" s="1340"/>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7"/>
      <c r="B53" s="399"/>
      <c r="G53" s="1338"/>
      <c r="H53" s="1338"/>
      <c r="I53" s="1333"/>
      <c r="J53" s="1333"/>
      <c r="K53" s="1339"/>
      <c r="L53" s="1339"/>
      <c r="M53" s="1339"/>
      <c r="N53" s="1339"/>
      <c r="AM53" s="408"/>
      <c r="AN53" s="1340"/>
      <c r="AO53" s="1340"/>
      <c r="AP53" s="1340"/>
      <c r="AQ53" s="1340"/>
      <c r="AR53" s="1340"/>
      <c r="AS53" s="1340"/>
      <c r="AT53" s="1340"/>
      <c r="AU53" s="1340"/>
      <c r="AV53" s="1340"/>
      <c r="AW53" s="1340"/>
      <c r="AX53" s="1340"/>
      <c r="AY53" s="1340"/>
      <c r="AZ53" s="1340"/>
      <c r="BA53" s="1340"/>
      <c r="BB53" s="1340" t="s">
        <v>617</v>
      </c>
      <c r="BC53" s="1340"/>
      <c r="BD53" s="1340"/>
      <c r="BE53" s="1340"/>
      <c r="BF53" s="1340"/>
      <c r="BG53" s="1340"/>
      <c r="BH53" s="1340"/>
      <c r="BI53" s="1340"/>
      <c r="BJ53" s="1340"/>
      <c r="BK53" s="1340"/>
      <c r="BL53" s="1340"/>
      <c r="BM53" s="1340"/>
      <c r="BN53" s="1340"/>
      <c r="BO53" s="1340"/>
      <c r="BP53" s="1323">
        <v>50.7</v>
      </c>
      <c r="BQ53" s="1323"/>
      <c r="BR53" s="1323"/>
      <c r="BS53" s="1323"/>
      <c r="BT53" s="1323"/>
      <c r="BU53" s="1323"/>
      <c r="BV53" s="1323"/>
      <c r="BW53" s="1323"/>
      <c r="BX53" s="1323">
        <v>52</v>
      </c>
      <c r="BY53" s="1323"/>
      <c r="BZ53" s="1323"/>
      <c r="CA53" s="1323"/>
      <c r="CB53" s="1323"/>
      <c r="CC53" s="1323"/>
      <c r="CD53" s="1323"/>
      <c r="CE53" s="1323"/>
      <c r="CF53" s="1323">
        <v>53.5</v>
      </c>
      <c r="CG53" s="1323"/>
      <c r="CH53" s="1323"/>
      <c r="CI53" s="1323"/>
      <c r="CJ53" s="1323"/>
      <c r="CK53" s="1323"/>
      <c r="CL53" s="1323"/>
      <c r="CM53" s="1323"/>
      <c r="CN53" s="1323">
        <v>53.5</v>
      </c>
      <c r="CO53" s="1323"/>
      <c r="CP53" s="1323"/>
      <c r="CQ53" s="1323"/>
      <c r="CR53" s="1323"/>
      <c r="CS53" s="1323"/>
      <c r="CT53" s="1323"/>
      <c r="CU53" s="1323"/>
      <c r="CV53" s="1323">
        <v>55.8</v>
      </c>
      <c r="CW53" s="1323"/>
      <c r="CX53" s="1323"/>
      <c r="CY53" s="1323"/>
      <c r="CZ53" s="1323"/>
      <c r="DA53" s="1323"/>
      <c r="DB53" s="1323"/>
      <c r="DC53" s="1323"/>
    </row>
    <row r="54" spans="1:109">
      <c r="A54" s="407"/>
      <c r="B54" s="399"/>
      <c r="G54" s="1338"/>
      <c r="H54" s="1338"/>
      <c r="I54" s="1333"/>
      <c r="J54" s="1333"/>
      <c r="K54" s="1339"/>
      <c r="L54" s="1339"/>
      <c r="M54" s="1339"/>
      <c r="N54" s="1339"/>
      <c r="AM54" s="408"/>
      <c r="AN54" s="1340"/>
      <c r="AO54" s="1340"/>
      <c r="AP54" s="1340"/>
      <c r="AQ54" s="1340"/>
      <c r="AR54" s="1340"/>
      <c r="AS54" s="1340"/>
      <c r="AT54" s="1340"/>
      <c r="AU54" s="1340"/>
      <c r="AV54" s="1340"/>
      <c r="AW54" s="1340"/>
      <c r="AX54" s="1340"/>
      <c r="AY54" s="1340"/>
      <c r="AZ54" s="1340"/>
      <c r="BA54" s="1340"/>
      <c r="BB54" s="1340"/>
      <c r="BC54" s="1340"/>
      <c r="BD54" s="1340"/>
      <c r="BE54" s="1340"/>
      <c r="BF54" s="1340"/>
      <c r="BG54" s="1340"/>
      <c r="BH54" s="1340"/>
      <c r="BI54" s="1340"/>
      <c r="BJ54" s="1340"/>
      <c r="BK54" s="1340"/>
      <c r="BL54" s="1340"/>
      <c r="BM54" s="1340"/>
      <c r="BN54" s="1340"/>
      <c r="BO54" s="1340"/>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7"/>
      <c r="B55" s="399"/>
      <c r="G55" s="1333"/>
      <c r="H55" s="1333"/>
      <c r="I55" s="1333"/>
      <c r="J55" s="1333"/>
      <c r="K55" s="1339"/>
      <c r="L55" s="1339"/>
      <c r="M55" s="1339"/>
      <c r="N55" s="1339"/>
      <c r="AN55" s="1337" t="s">
        <v>618</v>
      </c>
      <c r="AO55" s="1337"/>
      <c r="AP55" s="1337"/>
      <c r="AQ55" s="1337"/>
      <c r="AR55" s="1337"/>
      <c r="AS55" s="1337"/>
      <c r="AT55" s="1337"/>
      <c r="AU55" s="1337"/>
      <c r="AV55" s="1337"/>
      <c r="AW55" s="1337"/>
      <c r="AX55" s="1337"/>
      <c r="AY55" s="1337"/>
      <c r="AZ55" s="1337"/>
      <c r="BA55" s="1337"/>
      <c r="BB55" s="1340" t="s">
        <v>616</v>
      </c>
      <c r="BC55" s="1340"/>
      <c r="BD55" s="1340"/>
      <c r="BE55" s="1340"/>
      <c r="BF55" s="1340"/>
      <c r="BG55" s="1340"/>
      <c r="BH55" s="1340"/>
      <c r="BI55" s="1340"/>
      <c r="BJ55" s="1340"/>
      <c r="BK55" s="1340"/>
      <c r="BL55" s="1340"/>
      <c r="BM55" s="1340"/>
      <c r="BN55" s="1340"/>
      <c r="BO55" s="1340"/>
      <c r="BP55" s="1323">
        <v>25.4</v>
      </c>
      <c r="BQ55" s="1323"/>
      <c r="BR55" s="1323"/>
      <c r="BS55" s="1323"/>
      <c r="BT55" s="1323"/>
      <c r="BU55" s="1323"/>
      <c r="BV55" s="1323"/>
      <c r="BW55" s="1323"/>
      <c r="BX55" s="1323">
        <v>23.4</v>
      </c>
      <c r="BY55" s="1323"/>
      <c r="BZ55" s="1323"/>
      <c r="CA55" s="1323"/>
      <c r="CB55" s="1323"/>
      <c r="CC55" s="1323"/>
      <c r="CD55" s="1323"/>
      <c r="CE55" s="1323"/>
      <c r="CF55" s="1323">
        <v>7.7</v>
      </c>
      <c r="CG55" s="1323"/>
      <c r="CH55" s="1323"/>
      <c r="CI55" s="1323"/>
      <c r="CJ55" s="1323"/>
      <c r="CK55" s="1323"/>
      <c r="CL55" s="1323"/>
      <c r="CM55" s="1323"/>
      <c r="CN55" s="1323">
        <v>3.2</v>
      </c>
      <c r="CO55" s="1323"/>
      <c r="CP55" s="1323"/>
      <c r="CQ55" s="1323"/>
      <c r="CR55" s="1323"/>
      <c r="CS55" s="1323"/>
      <c r="CT55" s="1323"/>
      <c r="CU55" s="1323"/>
      <c r="CV55" s="1323">
        <v>3.4</v>
      </c>
      <c r="CW55" s="1323"/>
      <c r="CX55" s="1323"/>
      <c r="CY55" s="1323"/>
      <c r="CZ55" s="1323"/>
      <c r="DA55" s="1323"/>
      <c r="DB55" s="1323"/>
      <c r="DC55" s="1323"/>
    </row>
    <row r="56" spans="1:109">
      <c r="A56" s="407"/>
      <c r="B56" s="399"/>
      <c r="G56" s="1333"/>
      <c r="H56" s="1333"/>
      <c r="I56" s="1333"/>
      <c r="J56" s="1333"/>
      <c r="K56" s="1339"/>
      <c r="L56" s="1339"/>
      <c r="M56" s="1339"/>
      <c r="N56" s="1339"/>
      <c r="AN56" s="1337"/>
      <c r="AO56" s="1337"/>
      <c r="AP56" s="1337"/>
      <c r="AQ56" s="1337"/>
      <c r="AR56" s="1337"/>
      <c r="AS56" s="1337"/>
      <c r="AT56" s="1337"/>
      <c r="AU56" s="1337"/>
      <c r="AV56" s="1337"/>
      <c r="AW56" s="1337"/>
      <c r="AX56" s="1337"/>
      <c r="AY56" s="1337"/>
      <c r="AZ56" s="1337"/>
      <c r="BA56" s="1337"/>
      <c r="BB56" s="1340"/>
      <c r="BC56" s="1340"/>
      <c r="BD56" s="1340"/>
      <c r="BE56" s="1340"/>
      <c r="BF56" s="1340"/>
      <c r="BG56" s="1340"/>
      <c r="BH56" s="1340"/>
      <c r="BI56" s="1340"/>
      <c r="BJ56" s="1340"/>
      <c r="BK56" s="1340"/>
      <c r="BL56" s="1340"/>
      <c r="BM56" s="1340"/>
      <c r="BN56" s="1340"/>
      <c r="BO56" s="1340"/>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7" customFormat="1">
      <c r="B57" s="411"/>
      <c r="G57" s="1333"/>
      <c r="H57" s="1333"/>
      <c r="I57" s="1342"/>
      <c r="J57" s="1342"/>
      <c r="K57" s="1339"/>
      <c r="L57" s="1339"/>
      <c r="M57" s="1339"/>
      <c r="N57" s="1339"/>
      <c r="AM57" s="392"/>
      <c r="AN57" s="1337"/>
      <c r="AO57" s="1337"/>
      <c r="AP57" s="1337"/>
      <c r="AQ57" s="1337"/>
      <c r="AR57" s="1337"/>
      <c r="AS57" s="1337"/>
      <c r="AT57" s="1337"/>
      <c r="AU57" s="1337"/>
      <c r="AV57" s="1337"/>
      <c r="AW57" s="1337"/>
      <c r="AX57" s="1337"/>
      <c r="AY57" s="1337"/>
      <c r="AZ57" s="1337"/>
      <c r="BA57" s="1337"/>
      <c r="BB57" s="1340" t="s">
        <v>617</v>
      </c>
      <c r="BC57" s="1340"/>
      <c r="BD57" s="1340"/>
      <c r="BE57" s="1340"/>
      <c r="BF57" s="1340"/>
      <c r="BG57" s="1340"/>
      <c r="BH57" s="1340"/>
      <c r="BI57" s="1340"/>
      <c r="BJ57" s="1340"/>
      <c r="BK57" s="1340"/>
      <c r="BL57" s="1340"/>
      <c r="BM57" s="1340"/>
      <c r="BN57" s="1340"/>
      <c r="BO57" s="1340"/>
      <c r="BP57" s="1323">
        <v>58.8</v>
      </c>
      <c r="BQ57" s="1323"/>
      <c r="BR57" s="1323"/>
      <c r="BS57" s="1323"/>
      <c r="BT57" s="1323"/>
      <c r="BU57" s="1323"/>
      <c r="BV57" s="1323"/>
      <c r="BW57" s="1323"/>
      <c r="BX57" s="1323">
        <v>59.2</v>
      </c>
      <c r="BY57" s="1323"/>
      <c r="BZ57" s="1323"/>
      <c r="CA57" s="1323"/>
      <c r="CB57" s="1323"/>
      <c r="CC57" s="1323"/>
      <c r="CD57" s="1323"/>
      <c r="CE57" s="1323"/>
      <c r="CF57" s="1323">
        <v>63.4</v>
      </c>
      <c r="CG57" s="1323"/>
      <c r="CH57" s="1323"/>
      <c r="CI57" s="1323"/>
      <c r="CJ57" s="1323"/>
      <c r="CK57" s="1323"/>
      <c r="CL57" s="1323"/>
      <c r="CM57" s="1323"/>
      <c r="CN57" s="1323">
        <v>63.3</v>
      </c>
      <c r="CO57" s="1323"/>
      <c r="CP57" s="1323"/>
      <c r="CQ57" s="1323"/>
      <c r="CR57" s="1323"/>
      <c r="CS57" s="1323"/>
      <c r="CT57" s="1323"/>
      <c r="CU57" s="1323"/>
      <c r="CV57" s="1323">
        <v>62.8</v>
      </c>
      <c r="CW57" s="1323"/>
      <c r="CX57" s="1323"/>
      <c r="CY57" s="1323"/>
      <c r="CZ57" s="1323"/>
      <c r="DA57" s="1323"/>
      <c r="DB57" s="1323"/>
      <c r="DC57" s="1323"/>
      <c r="DD57" s="412"/>
      <c r="DE57" s="411"/>
    </row>
    <row r="58" spans="1:109" s="407" customFormat="1">
      <c r="A58" s="392"/>
      <c r="B58" s="411"/>
      <c r="G58" s="1333"/>
      <c r="H58" s="1333"/>
      <c r="I58" s="1342"/>
      <c r="J58" s="1342"/>
      <c r="K58" s="1339"/>
      <c r="L58" s="1339"/>
      <c r="M58" s="1339"/>
      <c r="N58" s="1339"/>
      <c r="AM58" s="392"/>
      <c r="AN58" s="1337"/>
      <c r="AO58" s="1337"/>
      <c r="AP58" s="1337"/>
      <c r="AQ58" s="1337"/>
      <c r="AR58" s="1337"/>
      <c r="AS58" s="1337"/>
      <c r="AT58" s="1337"/>
      <c r="AU58" s="1337"/>
      <c r="AV58" s="1337"/>
      <c r="AW58" s="1337"/>
      <c r="AX58" s="1337"/>
      <c r="AY58" s="1337"/>
      <c r="AZ58" s="1337"/>
      <c r="BA58" s="1337"/>
      <c r="BB58" s="1340"/>
      <c r="BC58" s="1340"/>
      <c r="BD58" s="1340"/>
      <c r="BE58" s="1340"/>
      <c r="BF58" s="1340"/>
      <c r="BG58" s="1340"/>
      <c r="BH58" s="1340"/>
      <c r="BI58" s="1340"/>
      <c r="BJ58" s="1340"/>
      <c r="BK58" s="1340"/>
      <c r="BL58" s="1340"/>
      <c r="BM58" s="1340"/>
      <c r="BN58" s="1340"/>
      <c r="BO58" s="1340"/>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2"/>
      <c r="DE58" s="411"/>
    </row>
    <row r="59" spans="1:109" s="407" customFormat="1">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c r="B63" s="418" t="s">
        <v>619</v>
      </c>
    </row>
    <row r="64" spans="1:109">
      <c r="B64" s="399"/>
      <c r="G64" s="406"/>
      <c r="I64" s="419"/>
      <c r="J64" s="419"/>
      <c r="K64" s="419"/>
      <c r="L64" s="419"/>
      <c r="M64" s="419"/>
      <c r="N64" s="420"/>
      <c r="AM64" s="406"/>
      <c r="AN64" s="406" t="s">
        <v>613</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c r="B65" s="399"/>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c r="B71" s="399"/>
      <c r="G71" s="424"/>
      <c r="I71" s="425"/>
      <c r="J71" s="422"/>
      <c r="K71" s="422"/>
      <c r="L71" s="423"/>
      <c r="M71" s="422"/>
      <c r="N71" s="423"/>
      <c r="AM71" s="424"/>
      <c r="AN71" s="392" t="s">
        <v>614</v>
      </c>
    </row>
    <row r="72" spans="2:107">
      <c r="B72" s="399"/>
      <c r="G72" s="1333"/>
      <c r="H72" s="1333"/>
      <c r="I72" s="1333"/>
      <c r="J72" s="1333"/>
      <c r="K72" s="409"/>
      <c r="L72" s="409"/>
      <c r="M72" s="410"/>
      <c r="N72" s="410"/>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37" t="s">
        <v>560</v>
      </c>
      <c r="BQ72" s="1337"/>
      <c r="BR72" s="1337"/>
      <c r="BS72" s="1337"/>
      <c r="BT72" s="1337"/>
      <c r="BU72" s="1337"/>
      <c r="BV72" s="1337"/>
      <c r="BW72" s="1337"/>
      <c r="BX72" s="1337" t="s">
        <v>561</v>
      </c>
      <c r="BY72" s="1337"/>
      <c r="BZ72" s="1337"/>
      <c r="CA72" s="1337"/>
      <c r="CB72" s="1337"/>
      <c r="CC72" s="1337"/>
      <c r="CD72" s="1337"/>
      <c r="CE72" s="1337"/>
      <c r="CF72" s="1337" t="s">
        <v>562</v>
      </c>
      <c r="CG72" s="1337"/>
      <c r="CH72" s="1337"/>
      <c r="CI72" s="1337"/>
      <c r="CJ72" s="1337"/>
      <c r="CK72" s="1337"/>
      <c r="CL72" s="1337"/>
      <c r="CM72" s="1337"/>
      <c r="CN72" s="1337" t="s">
        <v>563</v>
      </c>
      <c r="CO72" s="1337"/>
      <c r="CP72" s="1337"/>
      <c r="CQ72" s="1337"/>
      <c r="CR72" s="1337"/>
      <c r="CS72" s="1337"/>
      <c r="CT72" s="1337"/>
      <c r="CU72" s="1337"/>
      <c r="CV72" s="1337" t="s">
        <v>564</v>
      </c>
      <c r="CW72" s="1337"/>
      <c r="CX72" s="1337"/>
      <c r="CY72" s="1337"/>
      <c r="CZ72" s="1337"/>
      <c r="DA72" s="1337"/>
      <c r="DB72" s="1337"/>
      <c r="DC72" s="1337"/>
    </row>
    <row r="73" spans="2:107">
      <c r="B73" s="399"/>
      <c r="G73" s="1338"/>
      <c r="H73" s="1338"/>
      <c r="I73" s="1338"/>
      <c r="J73" s="1338"/>
      <c r="K73" s="1343"/>
      <c r="L73" s="1343"/>
      <c r="M73" s="1343"/>
      <c r="N73" s="1343"/>
      <c r="AM73" s="408"/>
      <c r="AN73" s="1340" t="s">
        <v>615</v>
      </c>
      <c r="AO73" s="1340"/>
      <c r="AP73" s="1340"/>
      <c r="AQ73" s="1340"/>
      <c r="AR73" s="1340"/>
      <c r="AS73" s="1340"/>
      <c r="AT73" s="1340"/>
      <c r="AU73" s="1340"/>
      <c r="AV73" s="1340"/>
      <c r="AW73" s="1340"/>
      <c r="AX73" s="1340"/>
      <c r="AY73" s="1340"/>
      <c r="AZ73" s="1340"/>
      <c r="BA73" s="1340"/>
      <c r="BB73" s="1340" t="s">
        <v>616</v>
      </c>
      <c r="BC73" s="1340"/>
      <c r="BD73" s="1340"/>
      <c r="BE73" s="1340"/>
      <c r="BF73" s="1340"/>
      <c r="BG73" s="1340"/>
      <c r="BH73" s="1340"/>
      <c r="BI73" s="1340"/>
      <c r="BJ73" s="1340"/>
      <c r="BK73" s="1340"/>
      <c r="BL73" s="1340"/>
      <c r="BM73" s="1340"/>
      <c r="BN73" s="1340"/>
      <c r="BO73" s="1340"/>
      <c r="BP73" s="1323">
        <v>74.900000000000006</v>
      </c>
      <c r="BQ73" s="1323"/>
      <c r="BR73" s="1323"/>
      <c r="BS73" s="1323"/>
      <c r="BT73" s="1323"/>
      <c r="BU73" s="1323"/>
      <c r="BV73" s="1323"/>
      <c r="BW73" s="1323"/>
      <c r="BX73" s="1323">
        <v>77.400000000000006</v>
      </c>
      <c r="BY73" s="1323"/>
      <c r="BZ73" s="1323"/>
      <c r="CA73" s="1323"/>
      <c r="CB73" s="1323"/>
      <c r="CC73" s="1323"/>
      <c r="CD73" s="1323"/>
      <c r="CE73" s="1323"/>
      <c r="CF73" s="1323">
        <v>120.9</v>
      </c>
      <c r="CG73" s="1323"/>
      <c r="CH73" s="1323"/>
      <c r="CI73" s="1323"/>
      <c r="CJ73" s="1323"/>
      <c r="CK73" s="1323"/>
      <c r="CL73" s="1323"/>
      <c r="CM73" s="1323"/>
      <c r="CN73" s="1323">
        <v>105.6</v>
      </c>
      <c r="CO73" s="1323"/>
      <c r="CP73" s="1323"/>
      <c r="CQ73" s="1323"/>
      <c r="CR73" s="1323"/>
      <c r="CS73" s="1323"/>
      <c r="CT73" s="1323"/>
      <c r="CU73" s="1323"/>
      <c r="CV73" s="1323">
        <v>100.7</v>
      </c>
      <c r="CW73" s="1323"/>
      <c r="CX73" s="1323"/>
      <c r="CY73" s="1323"/>
      <c r="CZ73" s="1323"/>
      <c r="DA73" s="1323"/>
      <c r="DB73" s="1323"/>
      <c r="DC73" s="1323"/>
    </row>
    <row r="74" spans="2:107">
      <c r="B74" s="399"/>
      <c r="G74" s="1338"/>
      <c r="H74" s="1338"/>
      <c r="I74" s="1338"/>
      <c r="J74" s="1338"/>
      <c r="K74" s="1343"/>
      <c r="L74" s="1343"/>
      <c r="M74" s="1343"/>
      <c r="N74" s="1343"/>
      <c r="AM74" s="408"/>
      <c r="AN74" s="1340"/>
      <c r="AO74" s="1340"/>
      <c r="AP74" s="1340"/>
      <c r="AQ74" s="1340"/>
      <c r="AR74" s="1340"/>
      <c r="AS74" s="1340"/>
      <c r="AT74" s="1340"/>
      <c r="AU74" s="1340"/>
      <c r="AV74" s="1340"/>
      <c r="AW74" s="1340"/>
      <c r="AX74" s="1340"/>
      <c r="AY74" s="1340"/>
      <c r="AZ74" s="1340"/>
      <c r="BA74" s="1340"/>
      <c r="BB74" s="1340"/>
      <c r="BC74" s="1340"/>
      <c r="BD74" s="1340"/>
      <c r="BE74" s="1340"/>
      <c r="BF74" s="1340"/>
      <c r="BG74" s="1340"/>
      <c r="BH74" s="1340"/>
      <c r="BI74" s="1340"/>
      <c r="BJ74" s="1340"/>
      <c r="BK74" s="1340"/>
      <c r="BL74" s="1340"/>
      <c r="BM74" s="1340"/>
      <c r="BN74" s="1340"/>
      <c r="BO74" s="1340"/>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9"/>
      <c r="G75" s="1338"/>
      <c r="H75" s="1338"/>
      <c r="I75" s="1333"/>
      <c r="J75" s="1333"/>
      <c r="K75" s="1339"/>
      <c r="L75" s="1339"/>
      <c r="M75" s="1339"/>
      <c r="N75" s="1339"/>
      <c r="AM75" s="408"/>
      <c r="AN75" s="1340"/>
      <c r="AO75" s="1340"/>
      <c r="AP75" s="1340"/>
      <c r="AQ75" s="1340"/>
      <c r="AR75" s="1340"/>
      <c r="AS75" s="1340"/>
      <c r="AT75" s="1340"/>
      <c r="AU75" s="1340"/>
      <c r="AV75" s="1340"/>
      <c r="AW75" s="1340"/>
      <c r="AX75" s="1340"/>
      <c r="AY75" s="1340"/>
      <c r="AZ75" s="1340"/>
      <c r="BA75" s="1340"/>
      <c r="BB75" s="1340" t="s">
        <v>620</v>
      </c>
      <c r="BC75" s="1340"/>
      <c r="BD75" s="1340"/>
      <c r="BE75" s="1340"/>
      <c r="BF75" s="1340"/>
      <c r="BG75" s="1340"/>
      <c r="BH75" s="1340"/>
      <c r="BI75" s="1340"/>
      <c r="BJ75" s="1340"/>
      <c r="BK75" s="1340"/>
      <c r="BL75" s="1340"/>
      <c r="BM75" s="1340"/>
      <c r="BN75" s="1340"/>
      <c r="BO75" s="1340"/>
      <c r="BP75" s="1323">
        <v>12.9</v>
      </c>
      <c r="BQ75" s="1323"/>
      <c r="BR75" s="1323"/>
      <c r="BS75" s="1323"/>
      <c r="BT75" s="1323"/>
      <c r="BU75" s="1323"/>
      <c r="BV75" s="1323"/>
      <c r="BW75" s="1323"/>
      <c r="BX75" s="1323">
        <v>11.6</v>
      </c>
      <c r="BY75" s="1323"/>
      <c r="BZ75" s="1323"/>
      <c r="CA75" s="1323"/>
      <c r="CB75" s="1323"/>
      <c r="CC75" s="1323"/>
      <c r="CD75" s="1323"/>
      <c r="CE75" s="1323"/>
      <c r="CF75" s="1323">
        <v>10.3</v>
      </c>
      <c r="CG75" s="1323"/>
      <c r="CH75" s="1323"/>
      <c r="CI75" s="1323"/>
      <c r="CJ75" s="1323"/>
      <c r="CK75" s="1323"/>
      <c r="CL75" s="1323"/>
      <c r="CM75" s="1323"/>
      <c r="CN75" s="1323">
        <v>9.4</v>
      </c>
      <c r="CO75" s="1323"/>
      <c r="CP75" s="1323"/>
      <c r="CQ75" s="1323"/>
      <c r="CR75" s="1323"/>
      <c r="CS75" s="1323"/>
      <c r="CT75" s="1323"/>
      <c r="CU75" s="1323"/>
      <c r="CV75" s="1323">
        <v>8.5</v>
      </c>
      <c r="CW75" s="1323"/>
      <c r="CX75" s="1323"/>
      <c r="CY75" s="1323"/>
      <c r="CZ75" s="1323"/>
      <c r="DA75" s="1323"/>
      <c r="DB75" s="1323"/>
      <c r="DC75" s="1323"/>
    </row>
    <row r="76" spans="2:107">
      <c r="B76" s="399"/>
      <c r="G76" s="1338"/>
      <c r="H76" s="1338"/>
      <c r="I76" s="1333"/>
      <c r="J76" s="1333"/>
      <c r="K76" s="1339"/>
      <c r="L76" s="1339"/>
      <c r="M76" s="1339"/>
      <c r="N76" s="1339"/>
      <c r="AM76" s="408"/>
      <c r="AN76" s="1340"/>
      <c r="AO76" s="1340"/>
      <c r="AP76" s="1340"/>
      <c r="AQ76" s="1340"/>
      <c r="AR76" s="1340"/>
      <c r="AS76" s="1340"/>
      <c r="AT76" s="1340"/>
      <c r="AU76" s="1340"/>
      <c r="AV76" s="1340"/>
      <c r="AW76" s="1340"/>
      <c r="AX76" s="1340"/>
      <c r="AY76" s="1340"/>
      <c r="AZ76" s="1340"/>
      <c r="BA76" s="1340"/>
      <c r="BB76" s="1340"/>
      <c r="BC76" s="1340"/>
      <c r="BD76" s="1340"/>
      <c r="BE76" s="1340"/>
      <c r="BF76" s="1340"/>
      <c r="BG76" s="1340"/>
      <c r="BH76" s="1340"/>
      <c r="BI76" s="1340"/>
      <c r="BJ76" s="1340"/>
      <c r="BK76" s="1340"/>
      <c r="BL76" s="1340"/>
      <c r="BM76" s="1340"/>
      <c r="BN76" s="1340"/>
      <c r="BO76" s="1340"/>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9"/>
      <c r="G77" s="1333"/>
      <c r="H77" s="1333"/>
      <c r="I77" s="1333"/>
      <c r="J77" s="1333"/>
      <c r="K77" s="1343"/>
      <c r="L77" s="1343"/>
      <c r="M77" s="1343"/>
      <c r="N77" s="1343"/>
      <c r="AN77" s="1337" t="s">
        <v>618</v>
      </c>
      <c r="AO77" s="1337"/>
      <c r="AP77" s="1337"/>
      <c r="AQ77" s="1337"/>
      <c r="AR77" s="1337"/>
      <c r="AS77" s="1337"/>
      <c r="AT77" s="1337"/>
      <c r="AU77" s="1337"/>
      <c r="AV77" s="1337"/>
      <c r="AW77" s="1337"/>
      <c r="AX77" s="1337"/>
      <c r="AY77" s="1337"/>
      <c r="AZ77" s="1337"/>
      <c r="BA77" s="1337"/>
      <c r="BB77" s="1340" t="s">
        <v>616</v>
      </c>
      <c r="BC77" s="1340"/>
      <c r="BD77" s="1340"/>
      <c r="BE77" s="1340"/>
      <c r="BF77" s="1340"/>
      <c r="BG77" s="1340"/>
      <c r="BH77" s="1340"/>
      <c r="BI77" s="1340"/>
      <c r="BJ77" s="1340"/>
      <c r="BK77" s="1340"/>
      <c r="BL77" s="1340"/>
      <c r="BM77" s="1340"/>
      <c r="BN77" s="1340"/>
      <c r="BO77" s="1340"/>
      <c r="BP77" s="1323">
        <v>25.4</v>
      </c>
      <c r="BQ77" s="1323"/>
      <c r="BR77" s="1323"/>
      <c r="BS77" s="1323"/>
      <c r="BT77" s="1323"/>
      <c r="BU77" s="1323"/>
      <c r="BV77" s="1323"/>
      <c r="BW77" s="1323"/>
      <c r="BX77" s="1323">
        <v>23.4</v>
      </c>
      <c r="BY77" s="1323"/>
      <c r="BZ77" s="1323"/>
      <c r="CA77" s="1323"/>
      <c r="CB77" s="1323"/>
      <c r="CC77" s="1323"/>
      <c r="CD77" s="1323"/>
      <c r="CE77" s="1323"/>
      <c r="CF77" s="1323">
        <v>7.7</v>
      </c>
      <c r="CG77" s="1323"/>
      <c r="CH77" s="1323"/>
      <c r="CI77" s="1323"/>
      <c r="CJ77" s="1323"/>
      <c r="CK77" s="1323"/>
      <c r="CL77" s="1323"/>
      <c r="CM77" s="1323"/>
      <c r="CN77" s="1323">
        <v>3.2</v>
      </c>
      <c r="CO77" s="1323"/>
      <c r="CP77" s="1323"/>
      <c r="CQ77" s="1323"/>
      <c r="CR77" s="1323"/>
      <c r="CS77" s="1323"/>
      <c r="CT77" s="1323"/>
      <c r="CU77" s="1323"/>
      <c r="CV77" s="1323">
        <v>3.4</v>
      </c>
      <c r="CW77" s="1323"/>
      <c r="CX77" s="1323"/>
      <c r="CY77" s="1323"/>
      <c r="CZ77" s="1323"/>
      <c r="DA77" s="1323"/>
      <c r="DB77" s="1323"/>
      <c r="DC77" s="1323"/>
    </row>
    <row r="78" spans="2:107">
      <c r="B78" s="399"/>
      <c r="G78" s="1333"/>
      <c r="H78" s="1333"/>
      <c r="I78" s="1333"/>
      <c r="J78" s="1333"/>
      <c r="K78" s="1343"/>
      <c r="L78" s="1343"/>
      <c r="M78" s="1343"/>
      <c r="N78" s="1343"/>
      <c r="AN78" s="1337"/>
      <c r="AO78" s="1337"/>
      <c r="AP78" s="1337"/>
      <c r="AQ78" s="1337"/>
      <c r="AR78" s="1337"/>
      <c r="AS78" s="1337"/>
      <c r="AT78" s="1337"/>
      <c r="AU78" s="1337"/>
      <c r="AV78" s="1337"/>
      <c r="AW78" s="1337"/>
      <c r="AX78" s="1337"/>
      <c r="AY78" s="1337"/>
      <c r="AZ78" s="1337"/>
      <c r="BA78" s="1337"/>
      <c r="BB78" s="1340"/>
      <c r="BC78" s="1340"/>
      <c r="BD78" s="1340"/>
      <c r="BE78" s="1340"/>
      <c r="BF78" s="1340"/>
      <c r="BG78" s="1340"/>
      <c r="BH78" s="1340"/>
      <c r="BI78" s="1340"/>
      <c r="BJ78" s="1340"/>
      <c r="BK78" s="1340"/>
      <c r="BL78" s="1340"/>
      <c r="BM78" s="1340"/>
      <c r="BN78" s="1340"/>
      <c r="BO78" s="1340"/>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9"/>
      <c r="G79" s="1333"/>
      <c r="H79" s="1333"/>
      <c r="I79" s="1342"/>
      <c r="J79" s="1342"/>
      <c r="K79" s="1344"/>
      <c r="L79" s="1344"/>
      <c r="M79" s="1344"/>
      <c r="N79" s="1344"/>
      <c r="AN79" s="1337"/>
      <c r="AO79" s="1337"/>
      <c r="AP79" s="1337"/>
      <c r="AQ79" s="1337"/>
      <c r="AR79" s="1337"/>
      <c r="AS79" s="1337"/>
      <c r="AT79" s="1337"/>
      <c r="AU79" s="1337"/>
      <c r="AV79" s="1337"/>
      <c r="AW79" s="1337"/>
      <c r="AX79" s="1337"/>
      <c r="AY79" s="1337"/>
      <c r="AZ79" s="1337"/>
      <c r="BA79" s="1337"/>
      <c r="BB79" s="1340" t="s">
        <v>620</v>
      </c>
      <c r="BC79" s="1340"/>
      <c r="BD79" s="1340"/>
      <c r="BE79" s="1340"/>
      <c r="BF79" s="1340"/>
      <c r="BG79" s="1340"/>
      <c r="BH79" s="1340"/>
      <c r="BI79" s="1340"/>
      <c r="BJ79" s="1340"/>
      <c r="BK79" s="1340"/>
      <c r="BL79" s="1340"/>
      <c r="BM79" s="1340"/>
      <c r="BN79" s="1340"/>
      <c r="BO79" s="1340"/>
      <c r="BP79" s="1323">
        <v>8.6</v>
      </c>
      <c r="BQ79" s="1323"/>
      <c r="BR79" s="1323"/>
      <c r="BS79" s="1323"/>
      <c r="BT79" s="1323"/>
      <c r="BU79" s="1323"/>
      <c r="BV79" s="1323"/>
      <c r="BW79" s="1323"/>
      <c r="BX79" s="1323">
        <v>8.5</v>
      </c>
      <c r="BY79" s="1323"/>
      <c r="BZ79" s="1323"/>
      <c r="CA79" s="1323"/>
      <c r="CB79" s="1323"/>
      <c r="CC79" s="1323"/>
      <c r="CD79" s="1323"/>
      <c r="CE79" s="1323"/>
      <c r="CF79" s="1323">
        <v>8.6</v>
      </c>
      <c r="CG79" s="1323"/>
      <c r="CH79" s="1323"/>
      <c r="CI79" s="1323"/>
      <c r="CJ79" s="1323"/>
      <c r="CK79" s="1323"/>
      <c r="CL79" s="1323"/>
      <c r="CM79" s="1323"/>
      <c r="CN79" s="1323">
        <v>8.8000000000000007</v>
      </c>
      <c r="CO79" s="1323"/>
      <c r="CP79" s="1323"/>
      <c r="CQ79" s="1323"/>
      <c r="CR79" s="1323"/>
      <c r="CS79" s="1323"/>
      <c r="CT79" s="1323"/>
      <c r="CU79" s="1323"/>
      <c r="CV79" s="1323">
        <v>8.8000000000000007</v>
      </c>
      <c r="CW79" s="1323"/>
      <c r="CX79" s="1323"/>
      <c r="CY79" s="1323"/>
      <c r="CZ79" s="1323"/>
      <c r="DA79" s="1323"/>
      <c r="DB79" s="1323"/>
      <c r="DC79" s="1323"/>
    </row>
    <row r="80" spans="2:107">
      <c r="B80" s="399"/>
      <c r="G80" s="1333"/>
      <c r="H80" s="1333"/>
      <c r="I80" s="1342"/>
      <c r="J80" s="1342"/>
      <c r="K80" s="1344"/>
      <c r="L80" s="1344"/>
      <c r="M80" s="1344"/>
      <c r="N80" s="1344"/>
      <c r="AN80" s="1337"/>
      <c r="AO80" s="1337"/>
      <c r="AP80" s="1337"/>
      <c r="AQ80" s="1337"/>
      <c r="AR80" s="1337"/>
      <c r="AS80" s="1337"/>
      <c r="AT80" s="1337"/>
      <c r="AU80" s="1337"/>
      <c r="AV80" s="1337"/>
      <c r="AW80" s="1337"/>
      <c r="AX80" s="1337"/>
      <c r="AY80" s="1337"/>
      <c r="AZ80" s="1337"/>
      <c r="BA80" s="1337"/>
      <c r="BB80" s="1340"/>
      <c r="BC80" s="1340"/>
      <c r="BD80" s="1340"/>
      <c r="BE80" s="1340"/>
      <c r="BF80" s="1340"/>
      <c r="BG80" s="1340"/>
      <c r="BH80" s="1340"/>
      <c r="BI80" s="1340"/>
      <c r="BJ80" s="1340"/>
      <c r="BK80" s="1340"/>
      <c r="BL80" s="1340"/>
      <c r="BM80" s="1340"/>
      <c r="BN80" s="1340"/>
      <c r="BO80" s="1340"/>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9"/>
    </row>
    <row r="82" spans="2:109" ht="17.2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c r="DD84" s="392"/>
      <c r="DE84" s="392"/>
    </row>
    <row r="85" spans="2:109">
      <c r="DD85" s="392"/>
      <c r="DE85" s="392"/>
    </row>
    <row r="86" spans="2:109" hidden="1">
      <c r="DD86" s="392"/>
      <c r="DE86" s="392"/>
    </row>
    <row r="87" spans="2:109" hidden="1">
      <c r="K87" s="427"/>
      <c r="AQ87" s="427"/>
      <c r="BC87" s="427"/>
      <c r="BO87" s="427"/>
      <c r="CA87" s="427"/>
      <c r="CM87" s="427"/>
      <c r="CY87" s="427"/>
      <c r="DD87" s="392"/>
      <c r="DE87" s="392"/>
    </row>
    <row r="88" spans="2:109" hidden="1">
      <c r="DD88" s="392"/>
      <c r="DE88" s="392"/>
    </row>
    <row r="89" spans="2:109" hidden="1">
      <c r="DD89" s="392"/>
      <c r="DE89" s="392"/>
    </row>
    <row r="90" spans="2:109" hidden="1">
      <c r="DD90" s="392"/>
      <c r="DE90" s="392"/>
    </row>
    <row r="91" spans="2:109" hidden="1">
      <c r="DD91" s="392"/>
      <c r="DE91" s="392"/>
    </row>
    <row r="92" spans="2:109" ht="13.5" hidden="1" customHeight="1">
      <c r="DD92" s="392"/>
      <c r="DE92" s="392"/>
    </row>
    <row r="93" spans="2:109" ht="13.5" hidden="1" customHeight="1">
      <c r="DD93" s="392"/>
      <c r="DE93" s="392"/>
    </row>
    <row r="94" spans="2:109" ht="13.5" hidden="1" customHeight="1">
      <c r="DD94" s="392"/>
      <c r="DE94" s="392"/>
    </row>
    <row r="95" spans="2:109" ht="13.5" hidden="1" customHeight="1">
      <c r="DD95" s="392"/>
      <c r="DE95" s="392"/>
    </row>
    <row r="96" spans="2:109" ht="13.5" hidden="1" customHeight="1">
      <c r="DD96" s="392"/>
      <c r="DE96" s="392"/>
    </row>
    <row r="97" s="392" customFormat="1" ht="13.5" hidden="1" customHeight="1"/>
    <row r="98" s="392" customFormat="1" ht="13.5" hidden="1" customHeight="1"/>
    <row r="99" s="392" customFormat="1" ht="13.5" hidden="1" customHeight="1"/>
    <row r="100" s="392" customFormat="1" ht="13.5" hidden="1" customHeight="1"/>
    <row r="101" s="392" customFormat="1" ht="13.5" hidden="1" customHeight="1"/>
    <row r="102" s="392" customFormat="1" ht="13.5" hidden="1" customHeight="1"/>
    <row r="103" s="392" customFormat="1" ht="13.5" hidden="1" customHeight="1"/>
    <row r="104" s="392" customFormat="1" ht="13.5" hidden="1" customHeight="1"/>
    <row r="105" s="392" customFormat="1" ht="13.5" hidden="1" customHeight="1"/>
    <row r="106" s="392" customFormat="1" ht="13.5" hidden="1" customHeight="1"/>
    <row r="107" s="392" customFormat="1" ht="13.5" hidden="1" customHeight="1"/>
    <row r="108" s="392" customFormat="1" ht="13.5" hidden="1" customHeight="1"/>
    <row r="109" s="392" customFormat="1" ht="13.5" hidden="1" customHeight="1"/>
    <row r="110" s="392" customFormat="1" ht="13.5" hidden="1" customHeight="1"/>
    <row r="111" s="392" customFormat="1" ht="13.5" hidden="1" customHeight="1"/>
    <row r="112" s="392" customFormat="1" ht="13.5" hidden="1" customHeight="1"/>
    <row r="113" s="392" customFormat="1" ht="13.5" hidden="1" customHeight="1"/>
    <row r="114" s="392" customFormat="1" ht="13.5" hidden="1" customHeight="1"/>
    <row r="115" s="392" customFormat="1" ht="13.5" hidden="1" customHeight="1"/>
    <row r="116" s="392" customFormat="1" ht="13.5" hidden="1" customHeight="1"/>
    <row r="117" s="392" customFormat="1" ht="13.5" hidden="1" customHeight="1"/>
    <row r="118" s="392" customFormat="1" ht="13.5" hidden="1" customHeight="1"/>
    <row r="119" s="392" customFormat="1" ht="13.5" hidden="1" customHeight="1"/>
    <row r="120" s="392" customFormat="1" ht="13.5" hidden="1" customHeight="1"/>
    <row r="121" s="392" customFormat="1" ht="13.5" hidden="1" customHeight="1"/>
    <row r="122" s="392" customFormat="1" ht="13.5" hidden="1" customHeight="1"/>
    <row r="123" s="392" customFormat="1" ht="13.5" hidden="1" customHeight="1"/>
    <row r="124" s="392" customFormat="1" ht="13.5" hidden="1" customHeight="1"/>
    <row r="125" s="392" customFormat="1" ht="13.5" hidden="1" customHeight="1"/>
    <row r="126" s="392" customFormat="1" ht="13.5" hidden="1" customHeight="1"/>
    <row r="127" s="392" customFormat="1" ht="13.5" hidden="1" customHeight="1"/>
    <row r="128" s="392" customFormat="1" ht="13.5" hidden="1" customHeight="1"/>
    <row r="129" s="392" customFormat="1" ht="13.5" hidden="1" customHeight="1"/>
    <row r="130" s="392" customFormat="1" ht="13.5" hidden="1" customHeight="1"/>
    <row r="131" s="392" customFormat="1" ht="13.5" hidden="1" customHeight="1"/>
    <row r="132" s="392" customFormat="1" ht="13.5" hidden="1" customHeight="1"/>
    <row r="133" s="392" customFormat="1" ht="13.5" hidden="1" customHeight="1"/>
    <row r="134" s="392" customFormat="1" ht="13.5" hidden="1" customHeight="1"/>
    <row r="135" s="392" customFormat="1" ht="13.5" hidden="1" customHeight="1"/>
    <row r="136" s="392" customFormat="1" ht="13.5" hidden="1" customHeight="1"/>
    <row r="137" s="392" customFormat="1" ht="13.5" hidden="1" customHeight="1"/>
    <row r="138" s="392" customFormat="1" ht="13.5" hidden="1" customHeight="1"/>
    <row r="139" s="392" customFormat="1" ht="13.5" hidden="1" customHeight="1"/>
    <row r="140" s="392" customFormat="1" ht="13.5" hidden="1" customHeight="1"/>
    <row r="141" s="392" customFormat="1" ht="13.5" hidden="1" customHeight="1"/>
    <row r="142" s="392" customFormat="1" ht="13.5" hidden="1" customHeight="1"/>
    <row r="143" s="392" customFormat="1" ht="13.5" hidden="1" customHeight="1"/>
    <row r="144" s="392" customFormat="1" ht="13.5" hidden="1" customHeight="1"/>
    <row r="145" s="392" customFormat="1" ht="13.5" hidden="1" customHeight="1"/>
    <row r="146" s="392" customFormat="1" ht="13.5" hidden="1" customHeight="1"/>
    <row r="147" s="392" customFormat="1" ht="13.5" hidden="1" customHeight="1"/>
    <row r="148" s="392" customFormat="1" ht="13.5" hidden="1" customHeight="1"/>
    <row r="149" s="392" customFormat="1" ht="13.5" hidden="1" customHeight="1"/>
    <row r="150" s="392" customFormat="1" ht="13.5" hidden="1" customHeight="1"/>
    <row r="151" s="392" customFormat="1" ht="13.5" hidden="1" customHeight="1"/>
    <row r="152" s="392" customFormat="1" ht="13.5" hidden="1" customHeight="1"/>
    <row r="153" s="392" customFormat="1" ht="13.5" hidden="1" customHeight="1"/>
    <row r="154" s="392" customFormat="1" ht="13.5" hidden="1" customHeight="1"/>
    <row r="155" s="392" customFormat="1" ht="13.5" hidden="1" customHeight="1"/>
    <row r="156" s="392" customFormat="1" ht="13.5" hidden="1" customHeight="1"/>
    <row r="157" s="392" customFormat="1" ht="13.5" hidden="1" customHeight="1"/>
    <row r="158" s="392" customFormat="1" ht="13.5" hidden="1" customHeight="1"/>
    <row r="159" s="392" customFormat="1" ht="13.5" hidden="1" customHeight="1"/>
    <row r="160" s="392" customFormat="1" ht="13.5" hidden="1" customHeight="1"/>
  </sheetData>
  <sheetProtection algorithmName="SHA-512" hashValue="fskFALrPnNaKxdD00fy8zgN2vz9nm7IrQm/u0imisRnhcemIAV1dXIUl87IAGS65uvmiGq+jeGUQKiRkXS5c+g==" saltValue="bJF6b63SUT1FEYTt+2j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5" zoomScaleNormal="85" zoomScaleSheetLayoutView="70" workbookViewId="0">
      <selection activeCell="BI109" sqref="BI109"/>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sheetData>
  <sheetProtection algorithmName="SHA-512" hashValue="RLYgLgUim5joegcFHKX3RfeLPF+vkV/tPLCvTrk7gUxOgmFtX992wtk1ASna8AMnuNEeUyp0+YRxhBbibvO/pA==" saltValue="CMLmBZjTbiNIf3abtWfd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70" zoomScaleNormal="70" zoomScaleSheetLayoutView="55" workbookViewId="0">
      <selection activeCell="C115" sqref="C11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sheetData>
  <sheetProtection algorithmName="SHA-512" hashValue="z9X+rTeFmJoYCn+ykeskbip2kEOYtIq8+u5uiQii7hDAvaYW7ahe9juYQQcORODXTTo9JOWZKyUtB5lJXalKOg==" saltValue="uaxzo1Ityj4F8XdjGtMD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557</v>
      </c>
      <c r="G2" s="155"/>
      <c r="H2" s="156"/>
    </row>
    <row r="3" spans="1:8">
      <c r="A3" s="152" t="s">
        <v>550</v>
      </c>
      <c r="B3" s="157"/>
      <c r="C3" s="158"/>
      <c r="D3" s="159">
        <v>79132</v>
      </c>
      <c r="E3" s="160"/>
      <c r="F3" s="161">
        <v>119882</v>
      </c>
      <c r="G3" s="162"/>
      <c r="H3" s="163"/>
    </row>
    <row r="4" spans="1:8">
      <c r="A4" s="164"/>
      <c r="B4" s="165"/>
      <c r="C4" s="166"/>
      <c r="D4" s="167">
        <v>36759</v>
      </c>
      <c r="E4" s="168"/>
      <c r="F4" s="169">
        <v>66481</v>
      </c>
      <c r="G4" s="170"/>
      <c r="H4" s="171"/>
    </row>
    <row r="5" spans="1:8">
      <c r="A5" s="152" t="s">
        <v>552</v>
      </c>
      <c r="B5" s="157"/>
      <c r="C5" s="158"/>
      <c r="D5" s="159">
        <v>85831</v>
      </c>
      <c r="E5" s="160"/>
      <c r="F5" s="161">
        <v>116162</v>
      </c>
      <c r="G5" s="162"/>
      <c r="H5" s="163"/>
    </row>
    <row r="6" spans="1:8">
      <c r="A6" s="164"/>
      <c r="B6" s="165"/>
      <c r="C6" s="166"/>
      <c r="D6" s="167">
        <v>24816</v>
      </c>
      <c r="E6" s="168"/>
      <c r="F6" s="169">
        <v>61562</v>
      </c>
      <c r="G6" s="170"/>
      <c r="H6" s="171"/>
    </row>
    <row r="7" spans="1:8">
      <c r="A7" s="152" t="s">
        <v>553</v>
      </c>
      <c r="B7" s="157"/>
      <c r="C7" s="158"/>
      <c r="D7" s="159">
        <v>71907</v>
      </c>
      <c r="E7" s="160"/>
      <c r="F7" s="161">
        <v>121449</v>
      </c>
      <c r="G7" s="162"/>
      <c r="H7" s="163"/>
    </row>
    <row r="8" spans="1:8">
      <c r="A8" s="164"/>
      <c r="B8" s="165"/>
      <c r="C8" s="166"/>
      <c r="D8" s="167">
        <v>46917</v>
      </c>
      <c r="E8" s="168"/>
      <c r="F8" s="169">
        <v>62922</v>
      </c>
      <c r="G8" s="170"/>
      <c r="H8" s="171"/>
    </row>
    <row r="9" spans="1:8">
      <c r="A9" s="152" t="s">
        <v>554</v>
      </c>
      <c r="B9" s="157"/>
      <c r="C9" s="158"/>
      <c r="D9" s="159">
        <v>215638</v>
      </c>
      <c r="E9" s="160"/>
      <c r="F9" s="161">
        <v>145139</v>
      </c>
      <c r="G9" s="162"/>
      <c r="H9" s="163"/>
    </row>
    <row r="10" spans="1:8">
      <c r="A10" s="164"/>
      <c r="B10" s="165"/>
      <c r="C10" s="166"/>
      <c r="D10" s="167">
        <v>203202</v>
      </c>
      <c r="E10" s="168"/>
      <c r="F10" s="169">
        <v>83762</v>
      </c>
      <c r="G10" s="170"/>
      <c r="H10" s="171"/>
    </row>
    <row r="11" spans="1:8">
      <c r="A11" s="152" t="s">
        <v>555</v>
      </c>
      <c r="B11" s="157"/>
      <c r="C11" s="158"/>
      <c r="D11" s="159">
        <v>78019</v>
      </c>
      <c r="E11" s="160"/>
      <c r="F11" s="161">
        <v>125391</v>
      </c>
      <c r="G11" s="162"/>
      <c r="H11" s="163"/>
    </row>
    <row r="12" spans="1:8">
      <c r="A12" s="164"/>
      <c r="B12" s="165"/>
      <c r="C12" s="172"/>
      <c r="D12" s="167">
        <v>47098</v>
      </c>
      <c r="E12" s="168"/>
      <c r="F12" s="169">
        <v>68516</v>
      </c>
      <c r="G12" s="170"/>
      <c r="H12" s="171"/>
    </row>
    <row r="13" spans="1:8">
      <c r="A13" s="152"/>
      <c r="B13" s="157"/>
      <c r="C13" s="173"/>
      <c r="D13" s="174">
        <v>106105</v>
      </c>
      <c r="E13" s="175"/>
      <c r="F13" s="176">
        <v>125605</v>
      </c>
      <c r="G13" s="177"/>
      <c r="H13" s="163"/>
    </row>
    <row r="14" spans="1:8">
      <c r="A14" s="164"/>
      <c r="B14" s="165"/>
      <c r="C14" s="166"/>
      <c r="D14" s="167">
        <v>71758</v>
      </c>
      <c r="E14" s="168"/>
      <c r="F14" s="169">
        <v>68649</v>
      </c>
      <c r="G14" s="170"/>
      <c r="H14" s="171"/>
    </row>
    <row r="17" spans="1:11">
      <c r="A17" s="148" t="s">
        <v>53</v>
      </c>
    </row>
    <row r="18" spans="1:11">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c r="A19" s="178" t="s">
        <v>54</v>
      </c>
      <c r="B19" s="178">
        <f>ROUND(VALUE(SUBSTITUTE(実質収支比率等に係る経年分析!F$48,"▲","-")),2)</f>
        <v>9.73</v>
      </c>
      <c r="C19" s="178">
        <f>ROUND(VALUE(SUBSTITUTE(実質収支比率等に係る経年分析!G$48,"▲","-")),2)</f>
        <v>4.3899999999999997</v>
      </c>
      <c r="D19" s="178">
        <f>ROUND(VALUE(SUBSTITUTE(実質収支比率等に係る経年分析!H$48,"▲","-")),2)</f>
        <v>5.79</v>
      </c>
      <c r="E19" s="178">
        <f>ROUND(VALUE(SUBSTITUTE(実質収支比率等に係る経年分析!I$48,"▲","-")),2)</f>
        <v>2.35</v>
      </c>
      <c r="F19" s="178">
        <f>ROUND(VALUE(SUBSTITUTE(実質収支比率等に係る経年分析!J$48,"▲","-")),2)</f>
        <v>4.41</v>
      </c>
    </row>
    <row r="20" spans="1:11">
      <c r="A20" s="178" t="s">
        <v>55</v>
      </c>
      <c r="B20" s="178">
        <f>ROUND(VALUE(SUBSTITUTE(実質収支比率等に係る経年分析!F$47,"▲","-")),2)</f>
        <v>17.940000000000001</v>
      </c>
      <c r="C20" s="178">
        <f>ROUND(VALUE(SUBSTITUTE(実質収支比率等に係る経年分析!G$47,"▲","-")),2)</f>
        <v>26.7</v>
      </c>
      <c r="D20" s="178">
        <f>ROUND(VALUE(SUBSTITUTE(実質収支比率等に係る経年分析!H$47,"▲","-")),2)</f>
        <v>29.06</v>
      </c>
      <c r="E20" s="178">
        <f>ROUND(VALUE(SUBSTITUTE(実質収支比率等に係る経年分析!I$47,"▲","-")),2)</f>
        <v>28.25</v>
      </c>
      <c r="F20" s="178">
        <f>ROUND(VALUE(SUBSTITUTE(実質収支比率等に係る経年分析!J$47,"▲","-")),2)</f>
        <v>27.89</v>
      </c>
    </row>
    <row r="21" spans="1:11">
      <c r="A21" s="178" t="s">
        <v>56</v>
      </c>
      <c r="B21" s="178">
        <f>IF(ISNUMBER(VALUE(SUBSTITUTE(実質収支比率等に係る経年分析!F$49,"▲","-"))),ROUND(VALUE(SUBSTITUTE(実質収支比率等に係る経年分析!F$49,"▲","-")),2),NA())</f>
        <v>2.94</v>
      </c>
      <c r="C21" s="178">
        <f>IF(ISNUMBER(VALUE(SUBSTITUTE(実質収支比率等に係る経年分析!G$49,"▲","-"))),ROUND(VALUE(SUBSTITUTE(実質収支比率等に係る経年分析!G$49,"▲","-")),2),NA())</f>
        <v>-5.45</v>
      </c>
      <c r="D21" s="178">
        <f>IF(ISNUMBER(VALUE(SUBSTITUTE(実質収支比率等に係る経年分析!H$49,"▲","-"))),ROUND(VALUE(SUBSTITUTE(実質収支比率等に係る経年分析!H$49,"▲","-")),2),NA())</f>
        <v>1.18</v>
      </c>
      <c r="E21" s="178">
        <f>IF(ISNUMBER(VALUE(SUBSTITUTE(実質収支比率等に係る経年分析!I$49,"▲","-"))),ROUND(VALUE(SUBSTITUTE(実質収支比率等に係る経年分析!I$49,"▲","-")),2),NA())</f>
        <v>-7.55</v>
      </c>
      <c r="F21" s="178">
        <f>IF(ISNUMBER(VALUE(SUBSTITUTE(実質収支比率等に係る経年分析!J$49,"▲","-"))),ROUND(VALUE(SUBSTITUTE(実質収支比率等に係る経年分析!J$49,"▲","-")),2),NA())</f>
        <v>1.91</v>
      </c>
    </row>
    <row r="24" spans="1:11">
      <c r="A24" s="148" t="s">
        <v>57</v>
      </c>
    </row>
    <row r="25" spans="1:11">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c r="A30" s="179" t="str">
        <f>IF(連結実質赤字比率に係る赤字・黒字の構成分析!C$40="",NA(),連結実質赤字比率に係る赤字・黒字の構成分析!C$40)</f>
        <v>小竹町公共下水道事業特別会計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c r="A31" s="179" t="str">
        <f>IF(連結実質赤字比率に係る赤字・黒字の構成分析!C$39="",NA(),連結実質赤字比率に係る赤字・黒字の構成分析!C$39)</f>
        <v>小竹町農業集落排水事業特別会計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c r="A32" s="179" t="str">
        <f>IF(連結実質赤字比率に係る赤字・黒字の構成分析!C$38="",NA(),連結実質赤字比率に係る赤字・黒字の構成分析!C$38)</f>
        <v>小竹町後期高齢者医療特別会計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0.01</v>
      </c>
    </row>
    <row r="33" spans="1:16">
      <c r="A33" s="179" t="str">
        <f>IF(連結実質赤字比率に係る赤字・黒字の構成分析!C$37="",NA(),連結実質赤字比率に係る赤字・黒字の構成分析!C$37)</f>
        <v>小竹町国民健康保険特別会計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1.61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1.19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2.79</v>
      </c>
    </row>
    <row r="34" spans="1:16">
      <c r="A34" s="179" t="str">
        <f>IF(連結実質赤字比率に係る赤字・黒字の構成分析!C$36="",NA(),連結実質赤字比率に係る赤字・黒字の構成分析!C$36)</f>
        <v>小竹町水道事業特別会計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4.95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5.0199999999999996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4.47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4.03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4.4000000000000004</v>
      </c>
    </row>
    <row r="35" spans="1:16">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9.73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4.3899999999999997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5.79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2.35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4.41</v>
      </c>
    </row>
    <row r="36" spans="1:16">
      <c r="A36" s="179" t="str">
        <f>IF(連結実質赤字比率に係る赤字・黒字の構成分析!C$34="",NA(),連結実質赤字比率に係る赤字・黒字の構成分析!C$34)</f>
        <v>小竹町立病院事業特別会計</v>
      </c>
      <c r="B36" s="179">
        <f>IF(ROUND(VALUE(SUBSTITUTE(連結実質赤字比率に係る赤字・黒字の構成分析!F$34,"▲", "-")), 2) &lt; 0, ABS(ROUND(VALUE(SUBSTITUTE(連結実質赤字比率に係る赤字・黒字の構成分析!F$34,"▲", "-")), 2)), NA())</f>
        <v>5.43</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6.02</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5.5</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2.99</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3.57</v>
      </c>
      <c r="K36" s="179" t="e">
        <f>IF(ROUND(VALUE(SUBSTITUTE(連結実質赤字比率に係る赤字・黒字の構成分析!J$34,"▲", "-")), 2) &gt;= 0, ABS(ROUND(VALUE(SUBSTITUTE(連結実質赤字比率に係る赤字・黒字の構成分析!J$34,"▲", "-")), 2)), NA())</f>
        <v>#N/A</v>
      </c>
    </row>
    <row r="39" spans="1:16">
      <c r="A39" s="148" t="s">
        <v>60</v>
      </c>
    </row>
    <row r="40" spans="1:16">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430</v>
      </c>
      <c r="E42" s="180"/>
      <c r="F42" s="180"/>
      <c r="G42" s="180">
        <f>'実質公債費比率（分子）の構造'!L$52</f>
        <v>413</v>
      </c>
      <c r="H42" s="180"/>
      <c r="I42" s="180"/>
      <c r="J42" s="180">
        <f>'実質公債費比率（分子）の構造'!M$52</f>
        <v>414</v>
      </c>
      <c r="K42" s="180"/>
      <c r="L42" s="180"/>
      <c r="M42" s="180">
        <f>'実質公債費比率（分子）の構造'!N$52</f>
        <v>417</v>
      </c>
      <c r="N42" s="180"/>
      <c r="O42" s="180"/>
      <c r="P42" s="180">
        <f>'実質公債費比率（分子）の構造'!O$52</f>
        <v>414</v>
      </c>
    </row>
    <row r="43" spans="1:16">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t="str">
        <f>'実質公債費比率（分子）の構造'!O$51</f>
        <v>-</v>
      </c>
      <c r="O43" s="180"/>
      <c r="P43" s="180"/>
    </row>
    <row r="44" spans="1:16">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c r="A45" s="180" t="s">
        <v>66</v>
      </c>
      <c r="B45" s="180">
        <f>'実質公債費比率（分子）の構造'!K$49</f>
        <v>78</v>
      </c>
      <c r="C45" s="180"/>
      <c r="D45" s="180"/>
      <c r="E45" s="180">
        <f>'実質公債費比率（分子）の構造'!L$49</f>
        <v>68</v>
      </c>
      <c r="F45" s="180"/>
      <c r="G45" s="180"/>
      <c r="H45" s="180">
        <f>'実質公債費比率（分子）の構造'!M$49</f>
        <v>41</v>
      </c>
      <c r="I45" s="180"/>
      <c r="J45" s="180"/>
      <c r="K45" s="180">
        <f>'実質公債費比率（分子）の構造'!N$49</f>
        <v>33</v>
      </c>
      <c r="L45" s="180"/>
      <c r="M45" s="180"/>
      <c r="N45" s="180">
        <f>'実質公債費比率（分子）の構造'!O$49</f>
        <v>20</v>
      </c>
      <c r="O45" s="180"/>
      <c r="P45" s="180"/>
    </row>
    <row r="46" spans="1:16">
      <c r="A46" s="180" t="s">
        <v>67</v>
      </c>
      <c r="B46" s="180">
        <f>'実質公債費比率（分子）の構造'!K$48</f>
        <v>71</v>
      </c>
      <c r="C46" s="180"/>
      <c r="D46" s="180"/>
      <c r="E46" s="180">
        <f>'実質公債費比率（分子）の構造'!L$48</f>
        <v>70</v>
      </c>
      <c r="F46" s="180"/>
      <c r="G46" s="180"/>
      <c r="H46" s="180">
        <f>'実質公債費比率（分子）の構造'!M$48</f>
        <v>72</v>
      </c>
      <c r="I46" s="180"/>
      <c r="J46" s="180"/>
      <c r="K46" s="180">
        <f>'実質公債費比率（分子）の構造'!N$48</f>
        <v>77</v>
      </c>
      <c r="L46" s="180"/>
      <c r="M46" s="180"/>
      <c r="N46" s="180">
        <f>'実質公債費比率（分子）の構造'!O$48</f>
        <v>78</v>
      </c>
      <c r="O46" s="180"/>
      <c r="P46" s="180"/>
    </row>
    <row r="47" spans="1:16">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70</v>
      </c>
      <c r="B49" s="180">
        <f>'実質公債費比率（分子）の構造'!K$45</f>
        <v>544</v>
      </c>
      <c r="C49" s="180"/>
      <c r="D49" s="180"/>
      <c r="E49" s="180">
        <f>'実質公債費比率（分子）の構造'!L$45</f>
        <v>507</v>
      </c>
      <c r="F49" s="180"/>
      <c r="G49" s="180"/>
      <c r="H49" s="180">
        <f>'実質公債費比率（分子）の構造'!M$45</f>
        <v>513</v>
      </c>
      <c r="I49" s="180"/>
      <c r="J49" s="180"/>
      <c r="K49" s="180">
        <f>'実質公債費比率（分子）の構造'!N$45</f>
        <v>504</v>
      </c>
      <c r="L49" s="180"/>
      <c r="M49" s="180"/>
      <c r="N49" s="180">
        <f>'実質公債費比率（分子）の構造'!O$45</f>
        <v>494</v>
      </c>
      <c r="O49" s="180"/>
      <c r="P49" s="180"/>
    </row>
    <row r="50" spans="1:16">
      <c r="A50" s="180" t="s">
        <v>71</v>
      </c>
      <c r="B50" s="180" t="e">
        <f>NA()</f>
        <v>#N/A</v>
      </c>
      <c r="C50" s="180">
        <f>IF(ISNUMBER('実質公債費比率（分子）の構造'!K$53),'実質公債費比率（分子）の構造'!K$53,NA())</f>
        <v>263</v>
      </c>
      <c r="D50" s="180" t="e">
        <f>NA()</f>
        <v>#N/A</v>
      </c>
      <c r="E50" s="180" t="e">
        <f>NA()</f>
        <v>#N/A</v>
      </c>
      <c r="F50" s="180">
        <f>IF(ISNUMBER('実質公債費比率（分子）の構造'!L$53),'実質公債費比率（分子）の構造'!L$53,NA())</f>
        <v>232</v>
      </c>
      <c r="G50" s="180" t="e">
        <f>NA()</f>
        <v>#N/A</v>
      </c>
      <c r="H50" s="180" t="e">
        <f>NA()</f>
        <v>#N/A</v>
      </c>
      <c r="I50" s="180">
        <f>IF(ISNUMBER('実質公債費比率（分子）の構造'!M$53),'実質公債費比率（分子）の構造'!M$53,NA())</f>
        <v>212</v>
      </c>
      <c r="J50" s="180" t="e">
        <f>NA()</f>
        <v>#N/A</v>
      </c>
      <c r="K50" s="180" t="e">
        <f>NA()</f>
        <v>#N/A</v>
      </c>
      <c r="L50" s="180">
        <f>IF(ISNUMBER('実質公債費比率（分子）の構造'!N$53),'実質公債費比率（分子）の構造'!N$53,NA())</f>
        <v>197</v>
      </c>
      <c r="M50" s="180" t="e">
        <f>NA()</f>
        <v>#N/A</v>
      </c>
      <c r="N50" s="180" t="e">
        <f>NA()</f>
        <v>#N/A</v>
      </c>
      <c r="O50" s="180">
        <f>IF(ISNUMBER('実質公債費比率（分子）の構造'!O$53),'実質公債費比率（分子）の構造'!O$53,NA())</f>
        <v>178</v>
      </c>
      <c r="P50" s="180" t="e">
        <f>NA()</f>
        <v>#N/A</v>
      </c>
    </row>
    <row r="53" spans="1:16">
      <c r="A53" s="148" t="s">
        <v>72</v>
      </c>
    </row>
    <row r="54" spans="1:16">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c r="A56" s="179" t="s">
        <v>43</v>
      </c>
      <c r="B56" s="179"/>
      <c r="C56" s="179"/>
      <c r="D56" s="179">
        <f>'将来負担比率（分子）の構造'!I$52</f>
        <v>4285</v>
      </c>
      <c r="E56" s="179"/>
      <c r="F56" s="179"/>
      <c r="G56" s="179">
        <f>'将来負担比率（分子）の構造'!J$52</f>
        <v>4137</v>
      </c>
      <c r="H56" s="179"/>
      <c r="I56" s="179"/>
      <c r="J56" s="179">
        <f>'将来負担比率（分子）の構造'!K$52</f>
        <v>4274</v>
      </c>
      <c r="K56" s="179"/>
      <c r="L56" s="179"/>
      <c r="M56" s="179">
        <f>'将来負担比率（分子）の構造'!L$52</f>
        <v>4574</v>
      </c>
      <c r="N56" s="179"/>
      <c r="O56" s="179"/>
      <c r="P56" s="179">
        <f>'将来負担比率（分子）の構造'!M$52</f>
        <v>4617</v>
      </c>
    </row>
    <row r="57" spans="1:16">
      <c r="A57" s="179" t="s">
        <v>42</v>
      </c>
      <c r="B57" s="179"/>
      <c r="C57" s="179"/>
      <c r="D57" s="179">
        <f>'将来負担比率（分子）の構造'!I$51</f>
        <v>13</v>
      </c>
      <c r="E57" s="179"/>
      <c r="F57" s="179"/>
      <c r="G57" s="179">
        <f>'将来負担比率（分子）の構造'!J$51</f>
        <v>12</v>
      </c>
      <c r="H57" s="179"/>
      <c r="I57" s="179"/>
      <c r="J57" s="179">
        <f>'将来負担比率（分子）の構造'!K$51</f>
        <v>11</v>
      </c>
      <c r="K57" s="179"/>
      <c r="L57" s="179"/>
      <c r="M57" s="179">
        <f>'将来負担比率（分子）の構造'!L$51</f>
        <v>8</v>
      </c>
      <c r="N57" s="179"/>
      <c r="O57" s="179"/>
      <c r="P57" s="179">
        <f>'将来負担比率（分子）の構造'!M$51</f>
        <v>9</v>
      </c>
    </row>
    <row r="58" spans="1:16">
      <c r="A58" s="179" t="s">
        <v>41</v>
      </c>
      <c r="B58" s="179"/>
      <c r="C58" s="179"/>
      <c r="D58" s="179">
        <f>'将来負担比率（分子）の構造'!I$50</f>
        <v>1259</v>
      </c>
      <c r="E58" s="179"/>
      <c r="F58" s="179"/>
      <c r="G58" s="179">
        <f>'将来負担比率（分子）の構造'!J$50</f>
        <v>1499</v>
      </c>
      <c r="H58" s="179"/>
      <c r="I58" s="179"/>
      <c r="J58" s="179">
        <f>'将来負担比率（分子）の構造'!K$50</f>
        <v>1520</v>
      </c>
      <c r="K58" s="179"/>
      <c r="L58" s="179"/>
      <c r="M58" s="179">
        <f>'将来負担比率（分子）の構造'!L$50</f>
        <v>1432</v>
      </c>
      <c r="N58" s="179"/>
      <c r="O58" s="179"/>
      <c r="P58" s="179">
        <f>'将来負担比率（分子）の構造'!M$50</f>
        <v>1454</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35</v>
      </c>
      <c r="B62" s="179">
        <f>'将来負担比率（分子）の構造'!I$45</f>
        <v>622</v>
      </c>
      <c r="C62" s="179"/>
      <c r="D62" s="179"/>
      <c r="E62" s="179">
        <f>'将来負担比率（分子）の構造'!J$45</f>
        <v>673</v>
      </c>
      <c r="F62" s="179"/>
      <c r="G62" s="179"/>
      <c r="H62" s="179">
        <f>'将来負担比率（分子）の構造'!K$45</f>
        <v>618</v>
      </c>
      <c r="I62" s="179"/>
      <c r="J62" s="179"/>
      <c r="K62" s="179">
        <f>'将来負担比率（分子）の構造'!L$45</f>
        <v>575</v>
      </c>
      <c r="L62" s="179"/>
      <c r="M62" s="179"/>
      <c r="N62" s="179">
        <f>'将来負担比率（分子）の構造'!M$45</f>
        <v>560</v>
      </c>
      <c r="O62" s="179"/>
      <c r="P62" s="179"/>
    </row>
    <row r="63" spans="1:16">
      <c r="A63" s="179" t="s">
        <v>34</v>
      </c>
      <c r="B63" s="179">
        <f>'将来負担比率（分子）の構造'!I$44</f>
        <v>155</v>
      </c>
      <c r="C63" s="179"/>
      <c r="D63" s="179"/>
      <c r="E63" s="179">
        <f>'将来負担比率（分子）の構造'!J$44</f>
        <v>99</v>
      </c>
      <c r="F63" s="179"/>
      <c r="G63" s="179"/>
      <c r="H63" s="179">
        <f>'将来負担比率（分子）の構造'!K$44</f>
        <v>60</v>
      </c>
      <c r="I63" s="179"/>
      <c r="J63" s="179"/>
      <c r="K63" s="179">
        <f>'将来負担比率（分子）の構造'!L$44</f>
        <v>28</v>
      </c>
      <c r="L63" s="179"/>
      <c r="M63" s="179"/>
      <c r="N63" s="179">
        <f>'将来負担比率（分子）の構造'!M$44</f>
        <v>8</v>
      </c>
      <c r="O63" s="179"/>
      <c r="P63" s="179"/>
    </row>
    <row r="64" spans="1:16">
      <c r="A64" s="179" t="s">
        <v>33</v>
      </c>
      <c r="B64" s="179">
        <f>'将来負担比率（分子）の構造'!I$43</f>
        <v>1364</v>
      </c>
      <c r="C64" s="179"/>
      <c r="D64" s="179"/>
      <c r="E64" s="179">
        <f>'将来負担比率（分子）の構造'!J$43</f>
        <v>1447</v>
      </c>
      <c r="F64" s="179"/>
      <c r="G64" s="179"/>
      <c r="H64" s="179">
        <f>'将来負担比率（分子）の構造'!K$43</f>
        <v>1566</v>
      </c>
      <c r="I64" s="179"/>
      <c r="J64" s="179"/>
      <c r="K64" s="179">
        <f>'将来負担比率（分子）の構造'!L$43</f>
        <v>1659</v>
      </c>
      <c r="L64" s="179"/>
      <c r="M64" s="179"/>
      <c r="N64" s="179">
        <f>'将来負担比率（分子）の構造'!M$43</f>
        <v>1836</v>
      </c>
      <c r="O64" s="179"/>
      <c r="P64" s="179"/>
    </row>
    <row r="65" spans="1:16">
      <c r="A65" s="179" t="s">
        <v>32</v>
      </c>
      <c r="B65" s="179">
        <f>'将来負担比率（分子）の構造'!I$42</f>
        <v>254</v>
      </c>
      <c r="C65" s="179"/>
      <c r="D65" s="179"/>
      <c r="E65" s="179">
        <f>'将来負担比率（分子）の構造'!J$42</f>
        <v>250</v>
      </c>
      <c r="F65" s="179"/>
      <c r="G65" s="179"/>
      <c r="H65" s="179">
        <f>'将来負担比率（分子）の構造'!K$42</f>
        <v>1373</v>
      </c>
      <c r="I65" s="179"/>
      <c r="J65" s="179"/>
      <c r="K65" s="179">
        <f>'将来負担比率（分子）の構造'!L$42</f>
        <v>187</v>
      </c>
      <c r="L65" s="179"/>
      <c r="M65" s="179"/>
      <c r="N65" s="179">
        <f>'将来負担比率（分子）の構造'!M$42</f>
        <v>128</v>
      </c>
      <c r="O65" s="179"/>
      <c r="P65" s="179"/>
    </row>
    <row r="66" spans="1:16">
      <c r="A66" s="179" t="s">
        <v>31</v>
      </c>
      <c r="B66" s="179">
        <f>'将来負担比率（分子）の構造'!I$41</f>
        <v>4882</v>
      </c>
      <c r="C66" s="179"/>
      <c r="D66" s="179"/>
      <c r="E66" s="179">
        <f>'将来負担比率（分子）の構造'!J$41</f>
        <v>4946</v>
      </c>
      <c r="F66" s="179"/>
      <c r="G66" s="179"/>
      <c r="H66" s="179">
        <f>'将来負担比率（分子）の構造'!K$41</f>
        <v>4947</v>
      </c>
      <c r="I66" s="179"/>
      <c r="J66" s="179"/>
      <c r="K66" s="179">
        <f>'将来負担比率（分子）の構造'!L$41</f>
        <v>5948</v>
      </c>
      <c r="L66" s="179"/>
      <c r="M66" s="179"/>
      <c r="N66" s="179">
        <f>'将来負担比率（分子）の構造'!M$41</f>
        <v>5949</v>
      </c>
      <c r="O66" s="179"/>
      <c r="P66" s="179"/>
    </row>
    <row r="67" spans="1:16">
      <c r="A67" s="179" t="s">
        <v>75</v>
      </c>
      <c r="B67" s="179" t="e">
        <f>NA()</f>
        <v>#N/A</v>
      </c>
      <c r="C67" s="179">
        <f>IF(ISNUMBER('将来負担比率（分子）の構造'!I$53), IF('将来負担比率（分子）の構造'!I$53 &lt; 0, 0, '将来負担比率（分子）の構造'!I$53), NA())</f>
        <v>1720</v>
      </c>
      <c r="D67" s="179" t="e">
        <f>NA()</f>
        <v>#N/A</v>
      </c>
      <c r="E67" s="179" t="e">
        <f>NA()</f>
        <v>#N/A</v>
      </c>
      <c r="F67" s="179">
        <f>IF(ISNUMBER('将来負担比率（分子）の構造'!J$53), IF('将来負担比率（分子）の構造'!J$53 &lt; 0, 0, '将来負担比率（分子）の構造'!J$53), NA())</f>
        <v>1767</v>
      </c>
      <c r="G67" s="179" t="e">
        <f>NA()</f>
        <v>#N/A</v>
      </c>
      <c r="H67" s="179" t="e">
        <f>NA()</f>
        <v>#N/A</v>
      </c>
      <c r="I67" s="179">
        <f>IF(ISNUMBER('将来負担比率（分子）の構造'!K$53), IF('将来負担比率（分子）の構造'!K$53 &lt; 0, 0, '将来負担比率（分子）の構造'!K$53), NA())</f>
        <v>2759</v>
      </c>
      <c r="J67" s="179" t="e">
        <f>NA()</f>
        <v>#N/A</v>
      </c>
      <c r="K67" s="179" t="e">
        <f>NA()</f>
        <v>#N/A</v>
      </c>
      <c r="L67" s="179">
        <f>IF(ISNUMBER('将来負担比率（分子）の構造'!L$53), IF('将来負担比率（分子）の構造'!L$53 &lt; 0, 0, '将来負担比率（分子）の構造'!L$53), NA())</f>
        <v>2383</v>
      </c>
      <c r="M67" s="179" t="e">
        <f>NA()</f>
        <v>#N/A</v>
      </c>
      <c r="N67" s="179" t="e">
        <f>NA()</f>
        <v>#N/A</v>
      </c>
      <c r="O67" s="179">
        <f>IF(ISNUMBER('将来負担比率（分子）の構造'!M$53), IF('将来負担比率（分子）の構造'!M$53 &lt; 0, 0, '将来負担比率（分子）の構造'!M$53), NA())</f>
        <v>2400</v>
      </c>
      <c r="P67" s="179" t="e">
        <f>NA()</f>
        <v>#N/A</v>
      </c>
    </row>
    <row r="70" spans="1:16">
      <c r="A70" s="181" t="s">
        <v>76</v>
      </c>
      <c r="B70" s="181"/>
      <c r="C70" s="181"/>
      <c r="D70" s="181"/>
      <c r="E70" s="181"/>
      <c r="F70" s="181"/>
    </row>
    <row r="71" spans="1:16">
      <c r="A71" s="182"/>
      <c r="B71" s="182" t="str">
        <f>基金残高に係る経年分析!F54</f>
        <v>H30</v>
      </c>
      <c r="C71" s="182" t="str">
        <f>基金残高に係る経年分析!G54</f>
        <v>R01</v>
      </c>
      <c r="D71" s="182" t="str">
        <f>基金残高に係る経年分析!H54</f>
        <v>R02</v>
      </c>
    </row>
    <row r="72" spans="1:16">
      <c r="A72" s="182" t="s">
        <v>77</v>
      </c>
      <c r="B72" s="183">
        <f>基金残高に係る経年分析!F55</f>
        <v>783</v>
      </c>
      <c r="C72" s="183">
        <f>基金残高に係る経年分析!G55</f>
        <v>754</v>
      </c>
      <c r="D72" s="183">
        <f>基金残高に係る経年分析!H55</f>
        <v>779</v>
      </c>
    </row>
    <row r="73" spans="1:16">
      <c r="A73" s="182" t="s">
        <v>78</v>
      </c>
      <c r="B73" s="183">
        <f>基金残高に係る経年分析!F56</f>
        <v>0</v>
      </c>
      <c r="C73" s="183">
        <f>基金残高に係る経年分析!G56</f>
        <v>0</v>
      </c>
      <c r="D73" s="183">
        <f>基金残高に係る経年分析!H56</f>
        <v>0</v>
      </c>
    </row>
    <row r="74" spans="1:16">
      <c r="A74" s="182" t="s">
        <v>79</v>
      </c>
      <c r="B74" s="183">
        <f>基金残高に係る経年分析!F57</f>
        <v>704</v>
      </c>
      <c r="C74" s="183">
        <f>基金残高に係る経年分析!G57</f>
        <v>642</v>
      </c>
      <c r="D74" s="183">
        <f>基金残高に係る経年分析!H57</f>
        <v>640</v>
      </c>
    </row>
  </sheetData>
  <sheetProtection algorithmName="SHA-512" hashValue="xi60dJyUSa9/T1vqMWHeJt7XggQ3LkiaOzRxPSf0FDeQpMgQJuJHu5i0QbY3ZWDrXa19RQtheRNLu7mJRhwxgg==" saltValue="vecjBKPhA8qLeSx479IV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56" sqref="H56"/>
    </sheetView>
  </sheetViews>
  <sheetFormatPr defaultColWidth="0" defaultRowHeight="11.25" customHeight="1" zeroHeight="1"/>
  <cols>
    <col min="1" max="95" width="1.625" style="224" customWidth="1"/>
    <col min="96" max="133" width="1.625" style="241"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801" t="s">
        <v>212</v>
      </c>
      <c r="DI1" s="802"/>
      <c r="DJ1" s="802"/>
      <c r="DK1" s="802"/>
      <c r="DL1" s="802"/>
      <c r="DM1" s="802"/>
      <c r="DN1" s="803"/>
      <c r="DO1" s="224"/>
      <c r="DP1" s="801" t="s">
        <v>213</v>
      </c>
      <c r="DQ1" s="802"/>
      <c r="DR1" s="802"/>
      <c r="DS1" s="802"/>
      <c r="DT1" s="802"/>
      <c r="DU1" s="802"/>
      <c r="DV1" s="802"/>
      <c r="DW1" s="802"/>
      <c r="DX1" s="802"/>
      <c r="DY1" s="802"/>
      <c r="DZ1" s="802"/>
      <c r="EA1" s="802"/>
      <c r="EB1" s="802"/>
      <c r="EC1" s="803"/>
      <c r="ED1" s="222"/>
      <c r="EE1" s="222"/>
      <c r="EF1" s="222"/>
      <c r="EG1" s="222"/>
      <c r="EH1" s="222"/>
      <c r="EI1" s="222"/>
      <c r="EJ1" s="222"/>
      <c r="EK1" s="222"/>
      <c r="EL1" s="222"/>
      <c r="EM1" s="222"/>
    </row>
    <row r="2" spans="2:143" ht="22.5" customHeight="1">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743" t="s">
        <v>215</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216</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217</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c r="B4" s="743" t="s">
        <v>1</v>
      </c>
      <c r="C4" s="744"/>
      <c r="D4" s="744"/>
      <c r="E4" s="744"/>
      <c r="F4" s="744"/>
      <c r="G4" s="744"/>
      <c r="H4" s="744"/>
      <c r="I4" s="744"/>
      <c r="J4" s="744"/>
      <c r="K4" s="744"/>
      <c r="L4" s="744"/>
      <c r="M4" s="744"/>
      <c r="N4" s="744"/>
      <c r="O4" s="744"/>
      <c r="P4" s="744"/>
      <c r="Q4" s="745"/>
      <c r="R4" s="743" t="s">
        <v>218</v>
      </c>
      <c r="S4" s="744"/>
      <c r="T4" s="744"/>
      <c r="U4" s="744"/>
      <c r="V4" s="744"/>
      <c r="W4" s="744"/>
      <c r="X4" s="744"/>
      <c r="Y4" s="745"/>
      <c r="Z4" s="743" t="s">
        <v>219</v>
      </c>
      <c r="AA4" s="744"/>
      <c r="AB4" s="744"/>
      <c r="AC4" s="745"/>
      <c r="AD4" s="743" t="s">
        <v>220</v>
      </c>
      <c r="AE4" s="744"/>
      <c r="AF4" s="744"/>
      <c r="AG4" s="744"/>
      <c r="AH4" s="744"/>
      <c r="AI4" s="744"/>
      <c r="AJ4" s="744"/>
      <c r="AK4" s="745"/>
      <c r="AL4" s="743" t="s">
        <v>219</v>
      </c>
      <c r="AM4" s="744"/>
      <c r="AN4" s="744"/>
      <c r="AO4" s="745"/>
      <c r="AP4" s="804" t="s">
        <v>221</v>
      </c>
      <c r="AQ4" s="804"/>
      <c r="AR4" s="804"/>
      <c r="AS4" s="804"/>
      <c r="AT4" s="804"/>
      <c r="AU4" s="804"/>
      <c r="AV4" s="804"/>
      <c r="AW4" s="804"/>
      <c r="AX4" s="804"/>
      <c r="AY4" s="804"/>
      <c r="AZ4" s="804"/>
      <c r="BA4" s="804"/>
      <c r="BB4" s="804"/>
      <c r="BC4" s="804"/>
      <c r="BD4" s="804"/>
      <c r="BE4" s="804"/>
      <c r="BF4" s="804"/>
      <c r="BG4" s="804" t="s">
        <v>222</v>
      </c>
      <c r="BH4" s="804"/>
      <c r="BI4" s="804"/>
      <c r="BJ4" s="804"/>
      <c r="BK4" s="804"/>
      <c r="BL4" s="804"/>
      <c r="BM4" s="804"/>
      <c r="BN4" s="804"/>
      <c r="BO4" s="804" t="s">
        <v>219</v>
      </c>
      <c r="BP4" s="804"/>
      <c r="BQ4" s="804"/>
      <c r="BR4" s="804"/>
      <c r="BS4" s="804" t="s">
        <v>223</v>
      </c>
      <c r="BT4" s="804"/>
      <c r="BU4" s="804"/>
      <c r="BV4" s="804"/>
      <c r="BW4" s="804"/>
      <c r="BX4" s="804"/>
      <c r="BY4" s="804"/>
      <c r="BZ4" s="804"/>
      <c r="CA4" s="804"/>
      <c r="CB4" s="804"/>
      <c r="CD4" s="786" t="s">
        <v>224</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28" customFormat="1" ht="11.25" customHeight="1">
      <c r="B5" s="748" t="s">
        <v>225</v>
      </c>
      <c r="C5" s="749"/>
      <c r="D5" s="749"/>
      <c r="E5" s="749"/>
      <c r="F5" s="749"/>
      <c r="G5" s="749"/>
      <c r="H5" s="749"/>
      <c r="I5" s="749"/>
      <c r="J5" s="749"/>
      <c r="K5" s="749"/>
      <c r="L5" s="749"/>
      <c r="M5" s="749"/>
      <c r="N5" s="749"/>
      <c r="O5" s="749"/>
      <c r="P5" s="749"/>
      <c r="Q5" s="750"/>
      <c r="R5" s="737">
        <v>815311</v>
      </c>
      <c r="S5" s="738"/>
      <c r="T5" s="738"/>
      <c r="U5" s="738"/>
      <c r="V5" s="738"/>
      <c r="W5" s="738"/>
      <c r="X5" s="738"/>
      <c r="Y5" s="781"/>
      <c r="Z5" s="799">
        <v>14.5</v>
      </c>
      <c r="AA5" s="799"/>
      <c r="AB5" s="799"/>
      <c r="AC5" s="799"/>
      <c r="AD5" s="800">
        <v>815311</v>
      </c>
      <c r="AE5" s="800"/>
      <c r="AF5" s="800"/>
      <c r="AG5" s="800"/>
      <c r="AH5" s="800"/>
      <c r="AI5" s="800"/>
      <c r="AJ5" s="800"/>
      <c r="AK5" s="800"/>
      <c r="AL5" s="782">
        <v>30.1</v>
      </c>
      <c r="AM5" s="753"/>
      <c r="AN5" s="753"/>
      <c r="AO5" s="783"/>
      <c r="AP5" s="748" t="s">
        <v>226</v>
      </c>
      <c r="AQ5" s="749"/>
      <c r="AR5" s="749"/>
      <c r="AS5" s="749"/>
      <c r="AT5" s="749"/>
      <c r="AU5" s="749"/>
      <c r="AV5" s="749"/>
      <c r="AW5" s="749"/>
      <c r="AX5" s="749"/>
      <c r="AY5" s="749"/>
      <c r="AZ5" s="749"/>
      <c r="BA5" s="749"/>
      <c r="BB5" s="749"/>
      <c r="BC5" s="749"/>
      <c r="BD5" s="749"/>
      <c r="BE5" s="749"/>
      <c r="BF5" s="750"/>
      <c r="BG5" s="682">
        <v>815311</v>
      </c>
      <c r="BH5" s="683"/>
      <c r="BI5" s="683"/>
      <c r="BJ5" s="683"/>
      <c r="BK5" s="683"/>
      <c r="BL5" s="683"/>
      <c r="BM5" s="683"/>
      <c r="BN5" s="684"/>
      <c r="BO5" s="715">
        <v>100</v>
      </c>
      <c r="BP5" s="715"/>
      <c r="BQ5" s="715"/>
      <c r="BR5" s="715"/>
      <c r="BS5" s="716" t="s">
        <v>127</v>
      </c>
      <c r="BT5" s="716"/>
      <c r="BU5" s="716"/>
      <c r="BV5" s="716"/>
      <c r="BW5" s="716"/>
      <c r="BX5" s="716"/>
      <c r="BY5" s="716"/>
      <c r="BZ5" s="716"/>
      <c r="CA5" s="716"/>
      <c r="CB5" s="779"/>
      <c r="CD5" s="786" t="s">
        <v>221</v>
      </c>
      <c r="CE5" s="787"/>
      <c r="CF5" s="787"/>
      <c r="CG5" s="787"/>
      <c r="CH5" s="787"/>
      <c r="CI5" s="787"/>
      <c r="CJ5" s="787"/>
      <c r="CK5" s="787"/>
      <c r="CL5" s="787"/>
      <c r="CM5" s="787"/>
      <c r="CN5" s="787"/>
      <c r="CO5" s="787"/>
      <c r="CP5" s="787"/>
      <c r="CQ5" s="788"/>
      <c r="CR5" s="786" t="s">
        <v>227</v>
      </c>
      <c r="CS5" s="787"/>
      <c r="CT5" s="787"/>
      <c r="CU5" s="787"/>
      <c r="CV5" s="787"/>
      <c r="CW5" s="787"/>
      <c r="CX5" s="787"/>
      <c r="CY5" s="788"/>
      <c r="CZ5" s="786" t="s">
        <v>219</v>
      </c>
      <c r="DA5" s="787"/>
      <c r="DB5" s="787"/>
      <c r="DC5" s="788"/>
      <c r="DD5" s="786" t="s">
        <v>228</v>
      </c>
      <c r="DE5" s="787"/>
      <c r="DF5" s="787"/>
      <c r="DG5" s="787"/>
      <c r="DH5" s="787"/>
      <c r="DI5" s="787"/>
      <c r="DJ5" s="787"/>
      <c r="DK5" s="787"/>
      <c r="DL5" s="787"/>
      <c r="DM5" s="787"/>
      <c r="DN5" s="787"/>
      <c r="DO5" s="787"/>
      <c r="DP5" s="788"/>
      <c r="DQ5" s="786" t="s">
        <v>229</v>
      </c>
      <c r="DR5" s="787"/>
      <c r="DS5" s="787"/>
      <c r="DT5" s="787"/>
      <c r="DU5" s="787"/>
      <c r="DV5" s="787"/>
      <c r="DW5" s="787"/>
      <c r="DX5" s="787"/>
      <c r="DY5" s="787"/>
      <c r="DZ5" s="787"/>
      <c r="EA5" s="787"/>
      <c r="EB5" s="787"/>
      <c r="EC5" s="788"/>
    </row>
    <row r="6" spans="2:143" ht="11.25" customHeight="1">
      <c r="B6" s="679" t="s">
        <v>230</v>
      </c>
      <c r="C6" s="680"/>
      <c r="D6" s="680"/>
      <c r="E6" s="680"/>
      <c r="F6" s="680"/>
      <c r="G6" s="680"/>
      <c r="H6" s="680"/>
      <c r="I6" s="680"/>
      <c r="J6" s="680"/>
      <c r="K6" s="680"/>
      <c r="L6" s="680"/>
      <c r="M6" s="680"/>
      <c r="N6" s="680"/>
      <c r="O6" s="680"/>
      <c r="P6" s="680"/>
      <c r="Q6" s="681"/>
      <c r="R6" s="682">
        <v>41016</v>
      </c>
      <c r="S6" s="683"/>
      <c r="T6" s="683"/>
      <c r="U6" s="683"/>
      <c r="V6" s="683"/>
      <c r="W6" s="683"/>
      <c r="X6" s="683"/>
      <c r="Y6" s="684"/>
      <c r="Z6" s="715">
        <v>0.7</v>
      </c>
      <c r="AA6" s="715"/>
      <c r="AB6" s="715"/>
      <c r="AC6" s="715"/>
      <c r="AD6" s="716">
        <v>41016</v>
      </c>
      <c r="AE6" s="716"/>
      <c r="AF6" s="716"/>
      <c r="AG6" s="716"/>
      <c r="AH6" s="716"/>
      <c r="AI6" s="716"/>
      <c r="AJ6" s="716"/>
      <c r="AK6" s="716"/>
      <c r="AL6" s="685">
        <v>1.5</v>
      </c>
      <c r="AM6" s="686"/>
      <c r="AN6" s="686"/>
      <c r="AO6" s="717"/>
      <c r="AP6" s="679" t="s">
        <v>231</v>
      </c>
      <c r="AQ6" s="680"/>
      <c r="AR6" s="680"/>
      <c r="AS6" s="680"/>
      <c r="AT6" s="680"/>
      <c r="AU6" s="680"/>
      <c r="AV6" s="680"/>
      <c r="AW6" s="680"/>
      <c r="AX6" s="680"/>
      <c r="AY6" s="680"/>
      <c r="AZ6" s="680"/>
      <c r="BA6" s="680"/>
      <c r="BB6" s="680"/>
      <c r="BC6" s="680"/>
      <c r="BD6" s="680"/>
      <c r="BE6" s="680"/>
      <c r="BF6" s="681"/>
      <c r="BG6" s="682">
        <v>815311</v>
      </c>
      <c r="BH6" s="683"/>
      <c r="BI6" s="683"/>
      <c r="BJ6" s="683"/>
      <c r="BK6" s="683"/>
      <c r="BL6" s="683"/>
      <c r="BM6" s="683"/>
      <c r="BN6" s="684"/>
      <c r="BO6" s="715">
        <v>100</v>
      </c>
      <c r="BP6" s="715"/>
      <c r="BQ6" s="715"/>
      <c r="BR6" s="715"/>
      <c r="BS6" s="716" t="s">
        <v>232</v>
      </c>
      <c r="BT6" s="716"/>
      <c r="BU6" s="716"/>
      <c r="BV6" s="716"/>
      <c r="BW6" s="716"/>
      <c r="BX6" s="716"/>
      <c r="BY6" s="716"/>
      <c r="BZ6" s="716"/>
      <c r="CA6" s="716"/>
      <c r="CB6" s="779"/>
      <c r="CD6" s="740" t="s">
        <v>233</v>
      </c>
      <c r="CE6" s="741"/>
      <c r="CF6" s="741"/>
      <c r="CG6" s="741"/>
      <c r="CH6" s="741"/>
      <c r="CI6" s="741"/>
      <c r="CJ6" s="741"/>
      <c r="CK6" s="741"/>
      <c r="CL6" s="741"/>
      <c r="CM6" s="741"/>
      <c r="CN6" s="741"/>
      <c r="CO6" s="741"/>
      <c r="CP6" s="741"/>
      <c r="CQ6" s="742"/>
      <c r="CR6" s="682">
        <v>76503</v>
      </c>
      <c r="CS6" s="683"/>
      <c r="CT6" s="683"/>
      <c r="CU6" s="683"/>
      <c r="CV6" s="683"/>
      <c r="CW6" s="683"/>
      <c r="CX6" s="683"/>
      <c r="CY6" s="684"/>
      <c r="CZ6" s="782">
        <v>1.4</v>
      </c>
      <c r="DA6" s="753"/>
      <c r="DB6" s="753"/>
      <c r="DC6" s="785"/>
      <c r="DD6" s="688" t="s">
        <v>127</v>
      </c>
      <c r="DE6" s="683"/>
      <c r="DF6" s="683"/>
      <c r="DG6" s="683"/>
      <c r="DH6" s="683"/>
      <c r="DI6" s="683"/>
      <c r="DJ6" s="683"/>
      <c r="DK6" s="683"/>
      <c r="DL6" s="683"/>
      <c r="DM6" s="683"/>
      <c r="DN6" s="683"/>
      <c r="DO6" s="683"/>
      <c r="DP6" s="684"/>
      <c r="DQ6" s="688">
        <v>76503</v>
      </c>
      <c r="DR6" s="683"/>
      <c r="DS6" s="683"/>
      <c r="DT6" s="683"/>
      <c r="DU6" s="683"/>
      <c r="DV6" s="683"/>
      <c r="DW6" s="683"/>
      <c r="DX6" s="683"/>
      <c r="DY6" s="683"/>
      <c r="DZ6" s="683"/>
      <c r="EA6" s="683"/>
      <c r="EB6" s="683"/>
      <c r="EC6" s="729"/>
    </row>
    <row r="7" spans="2:143" ht="11.25" customHeight="1">
      <c r="B7" s="679" t="s">
        <v>234</v>
      </c>
      <c r="C7" s="680"/>
      <c r="D7" s="680"/>
      <c r="E7" s="680"/>
      <c r="F7" s="680"/>
      <c r="G7" s="680"/>
      <c r="H7" s="680"/>
      <c r="I7" s="680"/>
      <c r="J7" s="680"/>
      <c r="K7" s="680"/>
      <c r="L7" s="680"/>
      <c r="M7" s="680"/>
      <c r="N7" s="680"/>
      <c r="O7" s="680"/>
      <c r="P7" s="680"/>
      <c r="Q7" s="681"/>
      <c r="R7" s="682">
        <v>439</v>
      </c>
      <c r="S7" s="683"/>
      <c r="T7" s="683"/>
      <c r="U7" s="683"/>
      <c r="V7" s="683"/>
      <c r="W7" s="683"/>
      <c r="X7" s="683"/>
      <c r="Y7" s="684"/>
      <c r="Z7" s="715">
        <v>0</v>
      </c>
      <c r="AA7" s="715"/>
      <c r="AB7" s="715"/>
      <c r="AC7" s="715"/>
      <c r="AD7" s="716">
        <v>439</v>
      </c>
      <c r="AE7" s="716"/>
      <c r="AF7" s="716"/>
      <c r="AG7" s="716"/>
      <c r="AH7" s="716"/>
      <c r="AI7" s="716"/>
      <c r="AJ7" s="716"/>
      <c r="AK7" s="716"/>
      <c r="AL7" s="685">
        <v>0</v>
      </c>
      <c r="AM7" s="686"/>
      <c r="AN7" s="686"/>
      <c r="AO7" s="717"/>
      <c r="AP7" s="679" t="s">
        <v>235</v>
      </c>
      <c r="AQ7" s="680"/>
      <c r="AR7" s="680"/>
      <c r="AS7" s="680"/>
      <c r="AT7" s="680"/>
      <c r="AU7" s="680"/>
      <c r="AV7" s="680"/>
      <c r="AW7" s="680"/>
      <c r="AX7" s="680"/>
      <c r="AY7" s="680"/>
      <c r="AZ7" s="680"/>
      <c r="BA7" s="680"/>
      <c r="BB7" s="680"/>
      <c r="BC7" s="680"/>
      <c r="BD7" s="680"/>
      <c r="BE7" s="680"/>
      <c r="BF7" s="681"/>
      <c r="BG7" s="682">
        <v>289905</v>
      </c>
      <c r="BH7" s="683"/>
      <c r="BI7" s="683"/>
      <c r="BJ7" s="683"/>
      <c r="BK7" s="683"/>
      <c r="BL7" s="683"/>
      <c r="BM7" s="683"/>
      <c r="BN7" s="684"/>
      <c r="BO7" s="715">
        <v>35.6</v>
      </c>
      <c r="BP7" s="715"/>
      <c r="BQ7" s="715"/>
      <c r="BR7" s="715"/>
      <c r="BS7" s="716" t="s">
        <v>127</v>
      </c>
      <c r="BT7" s="716"/>
      <c r="BU7" s="716"/>
      <c r="BV7" s="716"/>
      <c r="BW7" s="716"/>
      <c r="BX7" s="716"/>
      <c r="BY7" s="716"/>
      <c r="BZ7" s="716"/>
      <c r="CA7" s="716"/>
      <c r="CB7" s="779"/>
      <c r="CD7" s="721" t="s">
        <v>236</v>
      </c>
      <c r="CE7" s="722"/>
      <c r="CF7" s="722"/>
      <c r="CG7" s="722"/>
      <c r="CH7" s="722"/>
      <c r="CI7" s="722"/>
      <c r="CJ7" s="722"/>
      <c r="CK7" s="722"/>
      <c r="CL7" s="722"/>
      <c r="CM7" s="722"/>
      <c r="CN7" s="722"/>
      <c r="CO7" s="722"/>
      <c r="CP7" s="722"/>
      <c r="CQ7" s="723"/>
      <c r="CR7" s="682">
        <v>1580433</v>
      </c>
      <c r="CS7" s="683"/>
      <c r="CT7" s="683"/>
      <c r="CU7" s="683"/>
      <c r="CV7" s="683"/>
      <c r="CW7" s="683"/>
      <c r="CX7" s="683"/>
      <c r="CY7" s="684"/>
      <c r="CZ7" s="715">
        <v>28.9</v>
      </c>
      <c r="DA7" s="715"/>
      <c r="DB7" s="715"/>
      <c r="DC7" s="715"/>
      <c r="DD7" s="688">
        <v>149436</v>
      </c>
      <c r="DE7" s="683"/>
      <c r="DF7" s="683"/>
      <c r="DG7" s="683"/>
      <c r="DH7" s="683"/>
      <c r="DI7" s="683"/>
      <c r="DJ7" s="683"/>
      <c r="DK7" s="683"/>
      <c r="DL7" s="683"/>
      <c r="DM7" s="683"/>
      <c r="DN7" s="683"/>
      <c r="DO7" s="683"/>
      <c r="DP7" s="684"/>
      <c r="DQ7" s="688">
        <v>672210</v>
      </c>
      <c r="DR7" s="683"/>
      <c r="DS7" s="683"/>
      <c r="DT7" s="683"/>
      <c r="DU7" s="683"/>
      <c r="DV7" s="683"/>
      <c r="DW7" s="683"/>
      <c r="DX7" s="683"/>
      <c r="DY7" s="683"/>
      <c r="DZ7" s="683"/>
      <c r="EA7" s="683"/>
      <c r="EB7" s="683"/>
      <c r="EC7" s="729"/>
    </row>
    <row r="8" spans="2:143" ht="11.25" customHeight="1">
      <c r="B8" s="679" t="s">
        <v>237</v>
      </c>
      <c r="C8" s="680"/>
      <c r="D8" s="680"/>
      <c r="E8" s="680"/>
      <c r="F8" s="680"/>
      <c r="G8" s="680"/>
      <c r="H8" s="680"/>
      <c r="I8" s="680"/>
      <c r="J8" s="680"/>
      <c r="K8" s="680"/>
      <c r="L8" s="680"/>
      <c r="M8" s="680"/>
      <c r="N8" s="680"/>
      <c r="O8" s="680"/>
      <c r="P8" s="680"/>
      <c r="Q8" s="681"/>
      <c r="R8" s="682">
        <v>2205</v>
      </c>
      <c r="S8" s="683"/>
      <c r="T8" s="683"/>
      <c r="U8" s="683"/>
      <c r="V8" s="683"/>
      <c r="W8" s="683"/>
      <c r="X8" s="683"/>
      <c r="Y8" s="684"/>
      <c r="Z8" s="715">
        <v>0</v>
      </c>
      <c r="AA8" s="715"/>
      <c r="AB8" s="715"/>
      <c r="AC8" s="715"/>
      <c r="AD8" s="716">
        <v>2205</v>
      </c>
      <c r="AE8" s="716"/>
      <c r="AF8" s="716"/>
      <c r="AG8" s="716"/>
      <c r="AH8" s="716"/>
      <c r="AI8" s="716"/>
      <c r="AJ8" s="716"/>
      <c r="AK8" s="716"/>
      <c r="AL8" s="685">
        <v>0.1</v>
      </c>
      <c r="AM8" s="686"/>
      <c r="AN8" s="686"/>
      <c r="AO8" s="717"/>
      <c r="AP8" s="679" t="s">
        <v>238</v>
      </c>
      <c r="AQ8" s="680"/>
      <c r="AR8" s="680"/>
      <c r="AS8" s="680"/>
      <c r="AT8" s="680"/>
      <c r="AU8" s="680"/>
      <c r="AV8" s="680"/>
      <c r="AW8" s="680"/>
      <c r="AX8" s="680"/>
      <c r="AY8" s="680"/>
      <c r="AZ8" s="680"/>
      <c r="BA8" s="680"/>
      <c r="BB8" s="680"/>
      <c r="BC8" s="680"/>
      <c r="BD8" s="680"/>
      <c r="BE8" s="680"/>
      <c r="BF8" s="681"/>
      <c r="BG8" s="682">
        <v>11786</v>
      </c>
      <c r="BH8" s="683"/>
      <c r="BI8" s="683"/>
      <c r="BJ8" s="683"/>
      <c r="BK8" s="683"/>
      <c r="BL8" s="683"/>
      <c r="BM8" s="683"/>
      <c r="BN8" s="684"/>
      <c r="BO8" s="715">
        <v>1.4</v>
      </c>
      <c r="BP8" s="715"/>
      <c r="BQ8" s="715"/>
      <c r="BR8" s="715"/>
      <c r="BS8" s="688" t="s">
        <v>127</v>
      </c>
      <c r="BT8" s="683"/>
      <c r="BU8" s="683"/>
      <c r="BV8" s="683"/>
      <c r="BW8" s="683"/>
      <c r="BX8" s="683"/>
      <c r="BY8" s="683"/>
      <c r="BZ8" s="683"/>
      <c r="CA8" s="683"/>
      <c r="CB8" s="729"/>
      <c r="CD8" s="721" t="s">
        <v>239</v>
      </c>
      <c r="CE8" s="722"/>
      <c r="CF8" s="722"/>
      <c r="CG8" s="722"/>
      <c r="CH8" s="722"/>
      <c r="CI8" s="722"/>
      <c r="CJ8" s="722"/>
      <c r="CK8" s="722"/>
      <c r="CL8" s="722"/>
      <c r="CM8" s="722"/>
      <c r="CN8" s="722"/>
      <c r="CO8" s="722"/>
      <c r="CP8" s="722"/>
      <c r="CQ8" s="723"/>
      <c r="CR8" s="682">
        <v>1426535</v>
      </c>
      <c r="CS8" s="683"/>
      <c r="CT8" s="683"/>
      <c r="CU8" s="683"/>
      <c r="CV8" s="683"/>
      <c r="CW8" s="683"/>
      <c r="CX8" s="683"/>
      <c r="CY8" s="684"/>
      <c r="CZ8" s="715">
        <v>26.1</v>
      </c>
      <c r="DA8" s="715"/>
      <c r="DB8" s="715"/>
      <c r="DC8" s="715"/>
      <c r="DD8" s="688">
        <v>5707</v>
      </c>
      <c r="DE8" s="683"/>
      <c r="DF8" s="683"/>
      <c r="DG8" s="683"/>
      <c r="DH8" s="683"/>
      <c r="DI8" s="683"/>
      <c r="DJ8" s="683"/>
      <c r="DK8" s="683"/>
      <c r="DL8" s="683"/>
      <c r="DM8" s="683"/>
      <c r="DN8" s="683"/>
      <c r="DO8" s="683"/>
      <c r="DP8" s="684"/>
      <c r="DQ8" s="688">
        <v>883128</v>
      </c>
      <c r="DR8" s="683"/>
      <c r="DS8" s="683"/>
      <c r="DT8" s="683"/>
      <c r="DU8" s="683"/>
      <c r="DV8" s="683"/>
      <c r="DW8" s="683"/>
      <c r="DX8" s="683"/>
      <c r="DY8" s="683"/>
      <c r="DZ8" s="683"/>
      <c r="EA8" s="683"/>
      <c r="EB8" s="683"/>
      <c r="EC8" s="729"/>
    </row>
    <row r="9" spans="2:143" ht="11.25" customHeight="1">
      <c r="B9" s="679" t="s">
        <v>240</v>
      </c>
      <c r="C9" s="680"/>
      <c r="D9" s="680"/>
      <c r="E9" s="680"/>
      <c r="F9" s="680"/>
      <c r="G9" s="680"/>
      <c r="H9" s="680"/>
      <c r="I9" s="680"/>
      <c r="J9" s="680"/>
      <c r="K9" s="680"/>
      <c r="L9" s="680"/>
      <c r="M9" s="680"/>
      <c r="N9" s="680"/>
      <c r="O9" s="680"/>
      <c r="P9" s="680"/>
      <c r="Q9" s="681"/>
      <c r="R9" s="682">
        <v>2870</v>
      </c>
      <c r="S9" s="683"/>
      <c r="T9" s="683"/>
      <c r="U9" s="683"/>
      <c r="V9" s="683"/>
      <c r="W9" s="683"/>
      <c r="X9" s="683"/>
      <c r="Y9" s="684"/>
      <c r="Z9" s="715">
        <v>0.1</v>
      </c>
      <c r="AA9" s="715"/>
      <c r="AB9" s="715"/>
      <c r="AC9" s="715"/>
      <c r="AD9" s="716">
        <v>2870</v>
      </c>
      <c r="AE9" s="716"/>
      <c r="AF9" s="716"/>
      <c r="AG9" s="716"/>
      <c r="AH9" s="716"/>
      <c r="AI9" s="716"/>
      <c r="AJ9" s="716"/>
      <c r="AK9" s="716"/>
      <c r="AL9" s="685">
        <v>0.1</v>
      </c>
      <c r="AM9" s="686"/>
      <c r="AN9" s="686"/>
      <c r="AO9" s="717"/>
      <c r="AP9" s="679" t="s">
        <v>241</v>
      </c>
      <c r="AQ9" s="680"/>
      <c r="AR9" s="680"/>
      <c r="AS9" s="680"/>
      <c r="AT9" s="680"/>
      <c r="AU9" s="680"/>
      <c r="AV9" s="680"/>
      <c r="AW9" s="680"/>
      <c r="AX9" s="680"/>
      <c r="AY9" s="680"/>
      <c r="AZ9" s="680"/>
      <c r="BA9" s="680"/>
      <c r="BB9" s="680"/>
      <c r="BC9" s="680"/>
      <c r="BD9" s="680"/>
      <c r="BE9" s="680"/>
      <c r="BF9" s="681"/>
      <c r="BG9" s="682">
        <v>240222</v>
      </c>
      <c r="BH9" s="683"/>
      <c r="BI9" s="683"/>
      <c r="BJ9" s="683"/>
      <c r="BK9" s="683"/>
      <c r="BL9" s="683"/>
      <c r="BM9" s="683"/>
      <c r="BN9" s="684"/>
      <c r="BO9" s="715">
        <v>29.5</v>
      </c>
      <c r="BP9" s="715"/>
      <c r="BQ9" s="715"/>
      <c r="BR9" s="715"/>
      <c r="BS9" s="688" t="s">
        <v>232</v>
      </c>
      <c r="BT9" s="683"/>
      <c r="BU9" s="683"/>
      <c r="BV9" s="683"/>
      <c r="BW9" s="683"/>
      <c r="BX9" s="683"/>
      <c r="BY9" s="683"/>
      <c r="BZ9" s="683"/>
      <c r="CA9" s="683"/>
      <c r="CB9" s="729"/>
      <c r="CD9" s="721" t="s">
        <v>242</v>
      </c>
      <c r="CE9" s="722"/>
      <c r="CF9" s="722"/>
      <c r="CG9" s="722"/>
      <c r="CH9" s="722"/>
      <c r="CI9" s="722"/>
      <c r="CJ9" s="722"/>
      <c r="CK9" s="722"/>
      <c r="CL9" s="722"/>
      <c r="CM9" s="722"/>
      <c r="CN9" s="722"/>
      <c r="CO9" s="722"/>
      <c r="CP9" s="722"/>
      <c r="CQ9" s="723"/>
      <c r="CR9" s="682">
        <v>492408</v>
      </c>
      <c r="CS9" s="683"/>
      <c r="CT9" s="683"/>
      <c r="CU9" s="683"/>
      <c r="CV9" s="683"/>
      <c r="CW9" s="683"/>
      <c r="CX9" s="683"/>
      <c r="CY9" s="684"/>
      <c r="CZ9" s="715">
        <v>9</v>
      </c>
      <c r="DA9" s="715"/>
      <c r="DB9" s="715"/>
      <c r="DC9" s="715"/>
      <c r="DD9" s="688">
        <v>3996</v>
      </c>
      <c r="DE9" s="683"/>
      <c r="DF9" s="683"/>
      <c r="DG9" s="683"/>
      <c r="DH9" s="683"/>
      <c r="DI9" s="683"/>
      <c r="DJ9" s="683"/>
      <c r="DK9" s="683"/>
      <c r="DL9" s="683"/>
      <c r="DM9" s="683"/>
      <c r="DN9" s="683"/>
      <c r="DO9" s="683"/>
      <c r="DP9" s="684"/>
      <c r="DQ9" s="688">
        <v>457626</v>
      </c>
      <c r="DR9" s="683"/>
      <c r="DS9" s="683"/>
      <c r="DT9" s="683"/>
      <c r="DU9" s="683"/>
      <c r="DV9" s="683"/>
      <c r="DW9" s="683"/>
      <c r="DX9" s="683"/>
      <c r="DY9" s="683"/>
      <c r="DZ9" s="683"/>
      <c r="EA9" s="683"/>
      <c r="EB9" s="683"/>
      <c r="EC9" s="729"/>
    </row>
    <row r="10" spans="2:143" ht="11.25" customHeight="1">
      <c r="B10" s="679" t="s">
        <v>243</v>
      </c>
      <c r="C10" s="680"/>
      <c r="D10" s="680"/>
      <c r="E10" s="680"/>
      <c r="F10" s="680"/>
      <c r="G10" s="680"/>
      <c r="H10" s="680"/>
      <c r="I10" s="680"/>
      <c r="J10" s="680"/>
      <c r="K10" s="680"/>
      <c r="L10" s="680"/>
      <c r="M10" s="680"/>
      <c r="N10" s="680"/>
      <c r="O10" s="680"/>
      <c r="P10" s="680"/>
      <c r="Q10" s="681"/>
      <c r="R10" s="682" t="s">
        <v>232</v>
      </c>
      <c r="S10" s="683"/>
      <c r="T10" s="683"/>
      <c r="U10" s="683"/>
      <c r="V10" s="683"/>
      <c r="W10" s="683"/>
      <c r="X10" s="683"/>
      <c r="Y10" s="684"/>
      <c r="Z10" s="715" t="s">
        <v>232</v>
      </c>
      <c r="AA10" s="715"/>
      <c r="AB10" s="715"/>
      <c r="AC10" s="715"/>
      <c r="AD10" s="716" t="s">
        <v>232</v>
      </c>
      <c r="AE10" s="716"/>
      <c r="AF10" s="716"/>
      <c r="AG10" s="716"/>
      <c r="AH10" s="716"/>
      <c r="AI10" s="716"/>
      <c r="AJ10" s="716"/>
      <c r="AK10" s="716"/>
      <c r="AL10" s="685" t="s">
        <v>127</v>
      </c>
      <c r="AM10" s="686"/>
      <c r="AN10" s="686"/>
      <c r="AO10" s="717"/>
      <c r="AP10" s="679" t="s">
        <v>244</v>
      </c>
      <c r="AQ10" s="680"/>
      <c r="AR10" s="680"/>
      <c r="AS10" s="680"/>
      <c r="AT10" s="680"/>
      <c r="AU10" s="680"/>
      <c r="AV10" s="680"/>
      <c r="AW10" s="680"/>
      <c r="AX10" s="680"/>
      <c r="AY10" s="680"/>
      <c r="AZ10" s="680"/>
      <c r="BA10" s="680"/>
      <c r="BB10" s="680"/>
      <c r="BC10" s="680"/>
      <c r="BD10" s="680"/>
      <c r="BE10" s="680"/>
      <c r="BF10" s="681"/>
      <c r="BG10" s="682">
        <v>17677</v>
      </c>
      <c r="BH10" s="683"/>
      <c r="BI10" s="683"/>
      <c r="BJ10" s="683"/>
      <c r="BK10" s="683"/>
      <c r="BL10" s="683"/>
      <c r="BM10" s="683"/>
      <c r="BN10" s="684"/>
      <c r="BO10" s="715">
        <v>2.2000000000000002</v>
      </c>
      <c r="BP10" s="715"/>
      <c r="BQ10" s="715"/>
      <c r="BR10" s="715"/>
      <c r="BS10" s="688" t="s">
        <v>232</v>
      </c>
      <c r="BT10" s="683"/>
      <c r="BU10" s="683"/>
      <c r="BV10" s="683"/>
      <c r="BW10" s="683"/>
      <c r="BX10" s="683"/>
      <c r="BY10" s="683"/>
      <c r="BZ10" s="683"/>
      <c r="CA10" s="683"/>
      <c r="CB10" s="729"/>
      <c r="CD10" s="721" t="s">
        <v>245</v>
      </c>
      <c r="CE10" s="722"/>
      <c r="CF10" s="722"/>
      <c r="CG10" s="722"/>
      <c r="CH10" s="722"/>
      <c r="CI10" s="722"/>
      <c r="CJ10" s="722"/>
      <c r="CK10" s="722"/>
      <c r="CL10" s="722"/>
      <c r="CM10" s="722"/>
      <c r="CN10" s="722"/>
      <c r="CO10" s="722"/>
      <c r="CP10" s="722"/>
      <c r="CQ10" s="723"/>
      <c r="CR10" s="682">
        <v>5770</v>
      </c>
      <c r="CS10" s="683"/>
      <c r="CT10" s="683"/>
      <c r="CU10" s="683"/>
      <c r="CV10" s="683"/>
      <c r="CW10" s="683"/>
      <c r="CX10" s="683"/>
      <c r="CY10" s="684"/>
      <c r="CZ10" s="715">
        <v>0.1</v>
      </c>
      <c r="DA10" s="715"/>
      <c r="DB10" s="715"/>
      <c r="DC10" s="715"/>
      <c r="DD10" s="688" t="s">
        <v>127</v>
      </c>
      <c r="DE10" s="683"/>
      <c r="DF10" s="683"/>
      <c r="DG10" s="683"/>
      <c r="DH10" s="683"/>
      <c r="DI10" s="683"/>
      <c r="DJ10" s="683"/>
      <c r="DK10" s="683"/>
      <c r="DL10" s="683"/>
      <c r="DM10" s="683"/>
      <c r="DN10" s="683"/>
      <c r="DO10" s="683"/>
      <c r="DP10" s="684"/>
      <c r="DQ10" s="688">
        <v>5770</v>
      </c>
      <c r="DR10" s="683"/>
      <c r="DS10" s="683"/>
      <c r="DT10" s="683"/>
      <c r="DU10" s="683"/>
      <c r="DV10" s="683"/>
      <c r="DW10" s="683"/>
      <c r="DX10" s="683"/>
      <c r="DY10" s="683"/>
      <c r="DZ10" s="683"/>
      <c r="EA10" s="683"/>
      <c r="EB10" s="683"/>
      <c r="EC10" s="729"/>
    </row>
    <row r="11" spans="2:143" ht="11.25" customHeight="1">
      <c r="B11" s="679" t="s">
        <v>246</v>
      </c>
      <c r="C11" s="680"/>
      <c r="D11" s="680"/>
      <c r="E11" s="680"/>
      <c r="F11" s="680"/>
      <c r="G11" s="680"/>
      <c r="H11" s="680"/>
      <c r="I11" s="680"/>
      <c r="J11" s="680"/>
      <c r="K11" s="680"/>
      <c r="L11" s="680"/>
      <c r="M11" s="680"/>
      <c r="N11" s="680"/>
      <c r="O11" s="680"/>
      <c r="P11" s="680"/>
      <c r="Q11" s="681"/>
      <c r="R11" s="682">
        <v>163783</v>
      </c>
      <c r="S11" s="683"/>
      <c r="T11" s="683"/>
      <c r="U11" s="683"/>
      <c r="V11" s="683"/>
      <c r="W11" s="683"/>
      <c r="X11" s="683"/>
      <c r="Y11" s="684"/>
      <c r="Z11" s="685">
        <v>2.9</v>
      </c>
      <c r="AA11" s="686"/>
      <c r="AB11" s="686"/>
      <c r="AC11" s="687"/>
      <c r="AD11" s="688">
        <v>163783</v>
      </c>
      <c r="AE11" s="683"/>
      <c r="AF11" s="683"/>
      <c r="AG11" s="683"/>
      <c r="AH11" s="683"/>
      <c r="AI11" s="683"/>
      <c r="AJ11" s="683"/>
      <c r="AK11" s="684"/>
      <c r="AL11" s="685">
        <v>6</v>
      </c>
      <c r="AM11" s="686"/>
      <c r="AN11" s="686"/>
      <c r="AO11" s="717"/>
      <c r="AP11" s="679" t="s">
        <v>247</v>
      </c>
      <c r="AQ11" s="680"/>
      <c r="AR11" s="680"/>
      <c r="AS11" s="680"/>
      <c r="AT11" s="680"/>
      <c r="AU11" s="680"/>
      <c r="AV11" s="680"/>
      <c r="AW11" s="680"/>
      <c r="AX11" s="680"/>
      <c r="AY11" s="680"/>
      <c r="AZ11" s="680"/>
      <c r="BA11" s="680"/>
      <c r="BB11" s="680"/>
      <c r="BC11" s="680"/>
      <c r="BD11" s="680"/>
      <c r="BE11" s="680"/>
      <c r="BF11" s="681"/>
      <c r="BG11" s="682">
        <v>20220</v>
      </c>
      <c r="BH11" s="683"/>
      <c r="BI11" s="683"/>
      <c r="BJ11" s="683"/>
      <c r="BK11" s="683"/>
      <c r="BL11" s="683"/>
      <c r="BM11" s="683"/>
      <c r="BN11" s="684"/>
      <c r="BO11" s="715">
        <v>2.5</v>
      </c>
      <c r="BP11" s="715"/>
      <c r="BQ11" s="715"/>
      <c r="BR11" s="715"/>
      <c r="BS11" s="688" t="s">
        <v>232</v>
      </c>
      <c r="BT11" s="683"/>
      <c r="BU11" s="683"/>
      <c r="BV11" s="683"/>
      <c r="BW11" s="683"/>
      <c r="BX11" s="683"/>
      <c r="BY11" s="683"/>
      <c r="BZ11" s="683"/>
      <c r="CA11" s="683"/>
      <c r="CB11" s="729"/>
      <c r="CD11" s="721" t="s">
        <v>248</v>
      </c>
      <c r="CE11" s="722"/>
      <c r="CF11" s="722"/>
      <c r="CG11" s="722"/>
      <c r="CH11" s="722"/>
      <c r="CI11" s="722"/>
      <c r="CJ11" s="722"/>
      <c r="CK11" s="722"/>
      <c r="CL11" s="722"/>
      <c r="CM11" s="722"/>
      <c r="CN11" s="722"/>
      <c r="CO11" s="722"/>
      <c r="CP11" s="722"/>
      <c r="CQ11" s="723"/>
      <c r="CR11" s="682">
        <v>113955</v>
      </c>
      <c r="CS11" s="683"/>
      <c r="CT11" s="683"/>
      <c r="CU11" s="683"/>
      <c r="CV11" s="683"/>
      <c r="CW11" s="683"/>
      <c r="CX11" s="683"/>
      <c r="CY11" s="684"/>
      <c r="CZ11" s="715">
        <v>2.1</v>
      </c>
      <c r="DA11" s="715"/>
      <c r="DB11" s="715"/>
      <c r="DC11" s="715"/>
      <c r="DD11" s="688">
        <v>14795</v>
      </c>
      <c r="DE11" s="683"/>
      <c r="DF11" s="683"/>
      <c r="DG11" s="683"/>
      <c r="DH11" s="683"/>
      <c r="DI11" s="683"/>
      <c r="DJ11" s="683"/>
      <c r="DK11" s="683"/>
      <c r="DL11" s="683"/>
      <c r="DM11" s="683"/>
      <c r="DN11" s="683"/>
      <c r="DO11" s="683"/>
      <c r="DP11" s="684"/>
      <c r="DQ11" s="688">
        <v>69165</v>
      </c>
      <c r="DR11" s="683"/>
      <c r="DS11" s="683"/>
      <c r="DT11" s="683"/>
      <c r="DU11" s="683"/>
      <c r="DV11" s="683"/>
      <c r="DW11" s="683"/>
      <c r="DX11" s="683"/>
      <c r="DY11" s="683"/>
      <c r="DZ11" s="683"/>
      <c r="EA11" s="683"/>
      <c r="EB11" s="683"/>
      <c r="EC11" s="729"/>
    </row>
    <row r="12" spans="2:143" ht="11.25" customHeight="1">
      <c r="B12" s="679" t="s">
        <v>249</v>
      </c>
      <c r="C12" s="680"/>
      <c r="D12" s="680"/>
      <c r="E12" s="680"/>
      <c r="F12" s="680"/>
      <c r="G12" s="680"/>
      <c r="H12" s="680"/>
      <c r="I12" s="680"/>
      <c r="J12" s="680"/>
      <c r="K12" s="680"/>
      <c r="L12" s="680"/>
      <c r="M12" s="680"/>
      <c r="N12" s="680"/>
      <c r="O12" s="680"/>
      <c r="P12" s="680"/>
      <c r="Q12" s="681"/>
      <c r="R12" s="682">
        <v>5362</v>
      </c>
      <c r="S12" s="683"/>
      <c r="T12" s="683"/>
      <c r="U12" s="683"/>
      <c r="V12" s="683"/>
      <c r="W12" s="683"/>
      <c r="X12" s="683"/>
      <c r="Y12" s="684"/>
      <c r="Z12" s="715">
        <v>0.1</v>
      </c>
      <c r="AA12" s="715"/>
      <c r="AB12" s="715"/>
      <c r="AC12" s="715"/>
      <c r="AD12" s="716">
        <v>5362</v>
      </c>
      <c r="AE12" s="716"/>
      <c r="AF12" s="716"/>
      <c r="AG12" s="716"/>
      <c r="AH12" s="716"/>
      <c r="AI12" s="716"/>
      <c r="AJ12" s="716"/>
      <c r="AK12" s="716"/>
      <c r="AL12" s="685">
        <v>0.2</v>
      </c>
      <c r="AM12" s="686"/>
      <c r="AN12" s="686"/>
      <c r="AO12" s="717"/>
      <c r="AP12" s="679" t="s">
        <v>250</v>
      </c>
      <c r="AQ12" s="680"/>
      <c r="AR12" s="680"/>
      <c r="AS12" s="680"/>
      <c r="AT12" s="680"/>
      <c r="AU12" s="680"/>
      <c r="AV12" s="680"/>
      <c r="AW12" s="680"/>
      <c r="AX12" s="680"/>
      <c r="AY12" s="680"/>
      <c r="AZ12" s="680"/>
      <c r="BA12" s="680"/>
      <c r="BB12" s="680"/>
      <c r="BC12" s="680"/>
      <c r="BD12" s="680"/>
      <c r="BE12" s="680"/>
      <c r="BF12" s="681"/>
      <c r="BG12" s="682">
        <v>456332</v>
      </c>
      <c r="BH12" s="683"/>
      <c r="BI12" s="683"/>
      <c r="BJ12" s="683"/>
      <c r="BK12" s="683"/>
      <c r="BL12" s="683"/>
      <c r="BM12" s="683"/>
      <c r="BN12" s="684"/>
      <c r="BO12" s="715">
        <v>56</v>
      </c>
      <c r="BP12" s="715"/>
      <c r="BQ12" s="715"/>
      <c r="BR12" s="715"/>
      <c r="BS12" s="688" t="s">
        <v>127</v>
      </c>
      <c r="BT12" s="683"/>
      <c r="BU12" s="683"/>
      <c r="BV12" s="683"/>
      <c r="BW12" s="683"/>
      <c r="BX12" s="683"/>
      <c r="BY12" s="683"/>
      <c r="BZ12" s="683"/>
      <c r="CA12" s="683"/>
      <c r="CB12" s="729"/>
      <c r="CD12" s="721" t="s">
        <v>251</v>
      </c>
      <c r="CE12" s="722"/>
      <c r="CF12" s="722"/>
      <c r="CG12" s="722"/>
      <c r="CH12" s="722"/>
      <c r="CI12" s="722"/>
      <c r="CJ12" s="722"/>
      <c r="CK12" s="722"/>
      <c r="CL12" s="722"/>
      <c r="CM12" s="722"/>
      <c r="CN12" s="722"/>
      <c r="CO12" s="722"/>
      <c r="CP12" s="722"/>
      <c r="CQ12" s="723"/>
      <c r="CR12" s="682">
        <v>145715</v>
      </c>
      <c r="CS12" s="683"/>
      <c r="CT12" s="683"/>
      <c r="CU12" s="683"/>
      <c r="CV12" s="683"/>
      <c r="CW12" s="683"/>
      <c r="CX12" s="683"/>
      <c r="CY12" s="684"/>
      <c r="CZ12" s="715">
        <v>2.7</v>
      </c>
      <c r="DA12" s="715"/>
      <c r="DB12" s="715"/>
      <c r="DC12" s="715"/>
      <c r="DD12" s="688">
        <v>140</v>
      </c>
      <c r="DE12" s="683"/>
      <c r="DF12" s="683"/>
      <c r="DG12" s="683"/>
      <c r="DH12" s="683"/>
      <c r="DI12" s="683"/>
      <c r="DJ12" s="683"/>
      <c r="DK12" s="683"/>
      <c r="DL12" s="683"/>
      <c r="DM12" s="683"/>
      <c r="DN12" s="683"/>
      <c r="DO12" s="683"/>
      <c r="DP12" s="684"/>
      <c r="DQ12" s="688">
        <v>127819</v>
      </c>
      <c r="DR12" s="683"/>
      <c r="DS12" s="683"/>
      <c r="DT12" s="683"/>
      <c r="DU12" s="683"/>
      <c r="DV12" s="683"/>
      <c r="DW12" s="683"/>
      <c r="DX12" s="683"/>
      <c r="DY12" s="683"/>
      <c r="DZ12" s="683"/>
      <c r="EA12" s="683"/>
      <c r="EB12" s="683"/>
      <c r="EC12" s="729"/>
    </row>
    <row r="13" spans="2:143" ht="11.25" customHeight="1">
      <c r="B13" s="679" t="s">
        <v>252</v>
      </c>
      <c r="C13" s="680"/>
      <c r="D13" s="680"/>
      <c r="E13" s="680"/>
      <c r="F13" s="680"/>
      <c r="G13" s="680"/>
      <c r="H13" s="680"/>
      <c r="I13" s="680"/>
      <c r="J13" s="680"/>
      <c r="K13" s="680"/>
      <c r="L13" s="680"/>
      <c r="M13" s="680"/>
      <c r="N13" s="680"/>
      <c r="O13" s="680"/>
      <c r="P13" s="680"/>
      <c r="Q13" s="681"/>
      <c r="R13" s="682" t="s">
        <v>127</v>
      </c>
      <c r="S13" s="683"/>
      <c r="T13" s="683"/>
      <c r="U13" s="683"/>
      <c r="V13" s="683"/>
      <c r="W13" s="683"/>
      <c r="X13" s="683"/>
      <c r="Y13" s="684"/>
      <c r="Z13" s="715" t="s">
        <v>127</v>
      </c>
      <c r="AA13" s="715"/>
      <c r="AB13" s="715"/>
      <c r="AC13" s="715"/>
      <c r="AD13" s="716" t="s">
        <v>232</v>
      </c>
      <c r="AE13" s="716"/>
      <c r="AF13" s="716"/>
      <c r="AG13" s="716"/>
      <c r="AH13" s="716"/>
      <c r="AI13" s="716"/>
      <c r="AJ13" s="716"/>
      <c r="AK13" s="716"/>
      <c r="AL13" s="685" t="s">
        <v>127</v>
      </c>
      <c r="AM13" s="686"/>
      <c r="AN13" s="686"/>
      <c r="AO13" s="717"/>
      <c r="AP13" s="679" t="s">
        <v>253</v>
      </c>
      <c r="AQ13" s="680"/>
      <c r="AR13" s="680"/>
      <c r="AS13" s="680"/>
      <c r="AT13" s="680"/>
      <c r="AU13" s="680"/>
      <c r="AV13" s="680"/>
      <c r="AW13" s="680"/>
      <c r="AX13" s="680"/>
      <c r="AY13" s="680"/>
      <c r="AZ13" s="680"/>
      <c r="BA13" s="680"/>
      <c r="BB13" s="680"/>
      <c r="BC13" s="680"/>
      <c r="BD13" s="680"/>
      <c r="BE13" s="680"/>
      <c r="BF13" s="681"/>
      <c r="BG13" s="682">
        <v>451068</v>
      </c>
      <c r="BH13" s="683"/>
      <c r="BI13" s="683"/>
      <c r="BJ13" s="683"/>
      <c r="BK13" s="683"/>
      <c r="BL13" s="683"/>
      <c r="BM13" s="683"/>
      <c r="BN13" s="684"/>
      <c r="BO13" s="715">
        <v>55.3</v>
      </c>
      <c r="BP13" s="715"/>
      <c r="BQ13" s="715"/>
      <c r="BR13" s="715"/>
      <c r="BS13" s="688" t="s">
        <v>232</v>
      </c>
      <c r="BT13" s="683"/>
      <c r="BU13" s="683"/>
      <c r="BV13" s="683"/>
      <c r="BW13" s="683"/>
      <c r="BX13" s="683"/>
      <c r="BY13" s="683"/>
      <c r="BZ13" s="683"/>
      <c r="CA13" s="683"/>
      <c r="CB13" s="729"/>
      <c r="CD13" s="721" t="s">
        <v>254</v>
      </c>
      <c r="CE13" s="722"/>
      <c r="CF13" s="722"/>
      <c r="CG13" s="722"/>
      <c r="CH13" s="722"/>
      <c r="CI13" s="722"/>
      <c r="CJ13" s="722"/>
      <c r="CK13" s="722"/>
      <c r="CL13" s="722"/>
      <c r="CM13" s="722"/>
      <c r="CN13" s="722"/>
      <c r="CO13" s="722"/>
      <c r="CP13" s="722"/>
      <c r="CQ13" s="723"/>
      <c r="CR13" s="682">
        <v>504104</v>
      </c>
      <c r="CS13" s="683"/>
      <c r="CT13" s="683"/>
      <c r="CU13" s="683"/>
      <c r="CV13" s="683"/>
      <c r="CW13" s="683"/>
      <c r="CX13" s="683"/>
      <c r="CY13" s="684"/>
      <c r="CZ13" s="715">
        <v>9.1999999999999993</v>
      </c>
      <c r="DA13" s="715"/>
      <c r="DB13" s="715"/>
      <c r="DC13" s="715"/>
      <c r="DD13" s="688">
        <v>277141</v>
      </c>
      <c r="DE13" s="683"/>
      <c r="DF13" s="683"/>
      <c r="DG13" s="683"/>
      <c r="DH13" s="683"/>
      <c r="DI13" s="683"/>
      <c r="DJ13" s="683"/>
      <c r="DK13" s="683"/>
      <c r="DL13" s="683"/>
      <c r="DM13" s="683"/>
      <c r="DN13" s="683"/>
      <c r="DO13" s="683"/>
      <c r="DP13" s="684"/>
      <c r="DQ13" s="688">
        <v>159752</v>
      </c>
      <c r="DR13" s="683"/>
      <c r="DS13" s="683"/>
      <c r="DT13" s="683"/>
      <c r="DU13" s="683"/>
      <c r="DV13" s="683"/>
      <c r="DW13" s="683"/>
      <c r="DX13" s="683"/>
      <c r="DY13" s="683"/>
      <c r="DZ13" s="683"/>
      <c r="EA13" s="683"/>
      <c r="EB13" s="683"/>
      <c r="EC13" s="729"/>
    </row>
    <row r="14" spans="2:143" ht="11.25" customHeight="1">
      <c r="B14" s="679" t="s">
        <v>255</v>
      </c>
      <c r="C14" s="680"/>
      <c r="D14" s="680"/>
      <c r="E14" s="680"/>
      <c r="F14" s="680"/>
      <c r="G14" s="680"/>
      <c r="H14" s="680"/>
      <c r="I14" s="680"/>
      <c r="J14" s="680"/>
      <c r="K14" s="680"/>
      <c r="L14" s="680"/>
      <c r="M14" s="680"/>
      <c r="N14" s="680"/>
      <c r="O14" s="680"/>
      <c r="P14" s="680"/>
      <c r="Q14" s="681"/>
      <c r="R14" s="682" t="s">
        <v>232</v>
      </c>
      <c r="S14" s="683"/>
      <c r="T14" s="683"/>
      <c r="U14" s="683"/>
      <c r="V14" s="683"/>
      <c r="W14" s="683"/>
      <c r="X14" s="683"/>
      <c r="Y14" s="684"/>
      <c r="Z14" s="715" t="s">
        <v>127</v>
      </c>
      <c r="AA14" s="715"/>
      <c r="AB14" s="715"/>
      <c r="AC14" s="715"/>
      <c r="AD14" s="716" t="s">
        <v>127</v>
      </c>
      <c r="AE14" s="716"/>
      <c r="AF14" s="716"/>
      <c r="AG14" s="716"/>
      <c r="AH14" s="716"/>
      <c r="AI14" s="716"/>
      <c r="AJ14" s="716"/>
      <c r="AK14" s="716"/>
      <c r="AL14" s="685" t="s">
        <v>127</v>
      </c>
      <c r="AM14" s="686"/>
      <c r="AN14" s="686"/>
      <c r="AO14" s="717"/>
      <c r="AP14" s="679" t="s">
        <v>256</v>
      </c>
      <c r="AQ14" s="680"/>
      <c r="AR14" s="680"/>
      <c r="AS14" s="680"/>
      <c r="AT14" s="680"/>
      <c r="AU14" s="680"/>
      <c r="AV14" s="680"/>
      <c r="AW14" s="680"/>
      <c r="AX14" s="680"/>
      <c r="AY14" s="680"/>
      <c r="AZ14" s="680"/>
      <c r="BA14" s="680"/>
      <c r="BB14" s="680"/>
      <c r="BC14" s="680"/>
      <c r="BD14" s="680"/>
      <c r="BE14" s="680"/>
      <c r="BF14" s="681"/>
      <c r="BG14" s="682">
        <v>25826</v>
      </c>
      <c r="BH14" s="683"/>
      <c r="BI14" s="683"/>
      <c r="BJ14" s="683"/>
      <c r="BK14" s="683"/>
      <c r="BL14" s="683"/>
      <c r="BM14" s="683"/>
      <c r="BN14" s="684"/>
      <c r="BO14" s="715">
        <v>3.2</v>
      </c>
      <c r="BP14" s="715"/>
      <c r="BQ14" s="715"/>
      <c r="BR14" s="715"/>
      <c r="BS14" s="688" t="s">
        <v>232</v>
      </c>
      <c r="BT14" s="683"/>
      <c r="BU14" s="683"/>
      <c r="BV14" s="683"/>
      <c r="BW14" s="683"/>
      <c r="BX14" s="683"/>
      <c r="BY14" s="683"/>
      <c r="BZ14" s="683"/>
      <c r="CA14" s="683"/>
      <c r="CB14" s="729"/>
      <c r="CD14" s="721" t="s">
        <v>257</v>
      </c>
      <c r="CE14" s="722"/>
      <c r="CF14" s="722"/>
      <c r="CG14" s="722"/>
      <c r="CH14" s="722"/>
      <c r="CI14" s="722"/>
      <c r="CJ14" s="722"/>
      <c r="CK14" s="722"/>
      <c r="CL14" s="722"/>
      <c r="CM14" s="722"/>
      <c r="CN14" s="722"/>
      <c r="CO14" s="722"/>
      <c r="CP14" s="722"/>
      <c r="CQ14" s="723"/>
      <c r="CR14" s="682">
        <v>288368</v>
      </c>
      <c r="CS14" s="683"/>
      <c r="CT14" s="683"/>
      <c r="CU14" s="683"/>
      <c r="CV14" s="683"/>
      <c r="CW14" s="683"/>
      <c r="CX14" s="683"/>
      <c r="CY14" s="684"/>
      <c r="CZ14" s="715">
        <v>5.3</v>
      </c>
      <c r="DA14" s="715"/>
      <c r="DB14" s="715"/>
      <c r="DC14" s="715"/>
      <c r="DD14" s="688">
        <v>86470</v>
      </c>
      <c r="DE14" s="683"/>
      <c r="DF14" s="683"/>
      <c r="DG14" s="683"/>
      <c r="DH14" s="683"/>
      <c r="DI14" s="683"/>
      <c r="DJ14" s="683"/>
      <c r="DK14" s="683"/>
      <c r="DL14" s="683"/>
      <c r="DM14" s="683"/>
      <c r="DN14" s="683"/>
      <c r="DO14" s="683"/>
      <c r="DP14" s="684"/>
      <c r="DQ14" s="688">
        <v>192081</v>
      </c>
      <c r="DR14" s="683"/>
      <c r="DS14" s="683"/>
      <c r="DT14" s="683"/>
      <c r="DU14" s="683"/>
      <c r="DV14" s="683"/>
      <c r="DW14" s="683"/>
      <c r="DX14" s="683"/>
      <c r="DY14" s="683"/>
      <c r="DZ14" s="683"/>
      <c r="EA14" s="683"/>
      <c r="EB14" s="683"/>
      <c r="EC14" s="729"/>
    </row>
    <row r="15" spans="2:143" ht="11.25" customHeight="1">
      <c r="B15" s="679" t="s">
        <v>258</v>
      </c>
      <c r="C15" s="680"/>
      <c r="D15" s="680"/>
      <c r="E15" s="680"/>
      <c r="F15" s="680"/>
      <c r="G15" s="680"/>
      <c r="H15" s="680"/>
      <c r="I15" s="680"/>
      <c r="J15" s="680"/>
      <c r="K15" s="680"/>
      <c r="L15" s="680"/>
      <c r="M15" s="680"/>
      <c r="N15" s="680"/>
      <c r="O15" s="680"/>
      <c r="P15" s="680"/>
      <c r="Q15" s="681"/>
      <c r="R15" s="682" t="s">
        <v>232</v>
      </c>
      <c r="S15" s="683"/>
      <c r="T15" s="683"/>
      <c r="U15" s="683"/>
      <c r="V15" s="683"/>
      <c r="W15" s="683"/>
      <c r="X15" s="683"/>
      <c r="Y15" s="684"/>
      <c r="Z15" s="715" t="s">
        <v>232</v>
      </c>
      <c r="AA15" s="715"/>
      <c r="AB15" s="715"/>
      <c r="AC15" s="715"/>
      <c r="AD15" s="716" t="s">
        <v>232</v>
      </c>
      <c r="AE15" s="716"/>
      <c r="AF15" s="716"/>
      <c r="AG15" s="716"/>
      <c r="AH15" s="716"/>
      <c r="AI15" s="716"/>
      <c r="AJ15" s="716"/>
      <c r="AK15" s="716"/>
      <c r="AL15" s="685" t="s">
        <v>127</v>
      </c>
      <c r="AM15" s="686"/>
      <c r="AN15" s="686"/>
      <c r="AO15" s="717"/>
      <c r="AP15" s="679" t="s">
        <v>259</v>
      </c>
      <c r="AQ15" s="680"/>
      <c r="AR15" s="680"/>
      <c r="AS15" s="680"/>
      <c r="AT15" s="680"/>
      <c r="AU15" s="680"/>
      <c r="AV15" s="680"/>
      <c r="AW15" s="680"/>
      <c r="AX15" s="680"/>
      <c r="AY15" s="680"/>
      <c r="AZ15" s="680"/>
      <c r="BA15" s="680"/>
      <c r="BB15" s="680"/>
      <c r="BC15" s="680"/>
      <c r="BD15" s="680"/>
      <c r="BE15" s="680"/>
      <c r="BF15" s="681"/>
      <c r="BG15" s="682">
        <v>43248</v>
      </c>
      <c r="BH15" s="683"/>
      <c r="BI15" s="683"/>
      <c r="BJ15" s="683"/>
      <c r="BK15" s="683"/>
      <c r="BL15" s="683"/>
      <c r="BM15" s="683"/>
      <c r="BN15" s="684"/>
      <c r="BO15" s="715">
        <v>5.3</v>
      </c>
      <c r="BP15" s="715"/>
      <c r="BQ15" s="715"/>
      <c r="BR15" s="715"/>
      <c r="BS15" s="688" t="s">
        <v>232</v>
      </c>
      <c r="BT15" s="683"/>
      <c r="BU15" s="683"/>
      <c r="BV15" s="683"/>
      <c r="BW15" s="683"/>
      <c r="BX15" s="683"/>
      <c r="BY15" s="683"/>
      <c r="BZ15" s="683"/>
      <c r="CA15" s="683"/>
      <c r="CB15" s="729"/>
      <c r="CD15" s="721" t="s">
        <v>260</v>
      </c>
      <c r="CE15" s="722"/>
      <c r="CF15" s="722"/>
      <c r="CG15" s="722"/>
      <c r="CH15" s="722"/>
      <c r="CI15" s="722"/>
      <c r="CJ15" s="722"/>
      <c r="CK15" s="722"/>
      <c r="CL15" s="722"/>
      <c r="CM15" s="722"/>
      <c r="CN15" s="722"/>
      <c r="CO15" s="722"/>
      <c r="CP15" s="722"/>
      <c r="CQ15" s="723"/>
      <c r="CR15" s="682">
        <v>333472</v>
      </c>
      <c r="CS15" s="683"/>
      <c r="CT15" s="683"/>
      <c r="CU15" s="683"/>
      <c r="CV15" s="683"/>
      <c r="CW15" s="683"/>
      <c r="CX15" s="683"/>
      <c r="CY15" s="684"/>
      <c r="CZ15" s="715">
        <v>6.1</v>
      </c>
      <c r="DA15" s="715"/>
      <c r="DB15" s="715"/>
      <c r="DC15" s="715"/>
      <c r="DD15" s="688">
        <v>40905</v>
      </c>
      <c r="DE15" s="683"/>
      <c r="DF15" s="683"/>
      <c r="DG15" s="683"/>
      <c r="DH15" s="683"/>
      <c r="DI15" s="683"/>
      <c r="DJ15" s="683"/>
      <c r="DK15" s="683"/>
      <c r="DL15" s="683"/>
      <c r="DM15" s="683"/>
      <c r="DN15" s="683"/>
      <c r="DO15" s="683"/>
      <c r="DP15" s="684"/>
      <c r="DQ15" s="688">
        <v>246261</v>
      </c>
      <c r="DR15" s="683"/>
      <c r="DS15" s="683"/>
      <c r="DT15" s="683"/>
      <c r="DU15" s="683"/>
      <c r="DV15" s="683"/>
      <c r="DW15" s="683"/>
      <c r="DX15" s="683"/>
      <c r="DY15" s="683"/>
      <c r="DZ15" s="683"/>
      <c r="EA15" s="683"/>
      <c r="EB15" s="683"/>
      <c r="EC15" s="729"/>
    </row>
    <row r="16" spans="2:143" ht="11.25" customHeight="1">
      <c r="B16" s="679" t="s">
        <v>261</v>
      </c>
      <c r="C16" s="680"/>
      <c r="D16" s="680"/>
      <c r="E16" s="680"/>
      <c r="F16" s="680"/>
      <c r="G16" s="680"/>
      <c r="H16" s="680"/>
      <c r="I16" s="680"/>
      <c r="J16" s="680"/>
      <c r="K16" s="680"/>
      <c r="L16" s="680"/>
      <c r="M16" s="680"/>
      <c r="N16" s="680"/>
      <c r="O16" s="680"/>
      <c r="P16" s="680"/>
      <c r="Q16" s="681"/>
      <c r="R16" s="682">
        <v>5169</v>
      </c>
      <c r="S16" s="683"/>
      <c r="T16" s="683"/>
      <c r="U16" s="683"/>
      <c r="V16" s="683"/>
      <c r="W16" s="683"/>
      <c r="X16" s="683"/>
      <c r="Y16" s="684"/>
      <c r="Z16" s="715">
        <v>0.1</v>
      </c>
      <c r="AA16" s="715"/>
      <c r="AB16" s="715"/>
      <c r="AC16" s="715"/>
      <c r="AD16" s="716">
        <v>5169</v>
      </c>
      <c r="AE16" s="716"/>
      <c r="AF16" s="716"/>
      <c r="AG16" s="716"/>
      <c r="AH16" s="716"/>
      <c r="AI16" s="716"/>
      <c r="AJ16" s="716"/>
      <c r="AK16" s="716"/>
      <c r="AL16" s="685">
        <v>0.2</v>
      </c>
      <c r="AM16" s="686"/>
      <c r="AN16" s="686"/>
      <c r="AO16" s="717"/>
      <c r="AP16" s="679" t="s">
        <v>262</v>
      </c>
      <c r="AQ16" s="680"/>
      <c r="AR16" s="680"/>
      <c r="AS16" s="680"/>
      <c r="AT16" s="680"/>
      <c r="AU16" s="680"/>
      <c r="AV16" s="680"/>
      <c r="AW16" s="680"/>
      <c r="AX16" s="680"/>
      <c r="AY16" s="680"/>
      <c r="AZ16" s="680"/>
      <c r="BA16" s="680"/>
      <c r="BB16" s="680"/>
      <c r="BC16" s="680"/>
      <c r="BD16" s="680"/>
      <c r="BE16" s="680"/>
      <c r="BF16" s="681"/>
      <c r="BG16" s="682" t="s">
        <v>127</v>
      </c>
      <c r="BH16" s="683"/>
      <c r="BI16" s="683"/>
      <c r="BJ16" s="683"/>
      <c r="BK16" s="683"/>
      <c r="BL16" s="683"/>
      <c r="BM16" s="683"/>
      <c r="BN16" s="684"/>
      <c r="BO16" s="715" t="s">
        <v>127</v>
      </c>
      <c r="BP16" s="715"/>
      <c r="BQ16" s="715"/>
      <c r="BR16" s="715"/>
      <c r="BS16" s="688" t="s">
        <v>232</v>
      </c>
      <c r="BT16" s="683"/>
      <c r="BU16" s="683"/>
      <c r="BV16" s="683"/>
      <c r="BW16" s="683"/>
      <c r="BX16" s="683"/>
      <c r="BY16" s="683"/>
      <c r="BZ16" s="683"/>
      <c r="CA16" s="683"/>
      <c r="CB16" s="729"/>
      <c r="CD16" s="721" t="s">
        <v>263</v>
      </c>
      <c r="CE16" s="722"/>
      <c r="CF16" s="722"/>
      <c r="CG16" s="722"/>
      <c r="CH16" s="722"/>
      <c r="CI16" s="722"/>
      <c r="CJ16" s="722"/>
      <c r="CK16" s="722"/>
      <c r="CL16" s="722"/>
      <c r="CM16" s="722"/>
      <c r="CN16" s="722"/>
      <c r="CO16" s="722"/>
      <c r="CP16" s="722"/>
      <c r="CQ16" s="723"/>
      <c r="CR16" s="682">
        <v>176</v>
      </c>
      <c r="CS16" s="683"/>
      <c r="CT16" s="683"/>
      <c r="CU16" s="683"/>
      <c r="CV16" s="683"/>
      <c r="CW16" s="683"/>
      <c r="CX16" s="683"/>
      <c r="CY16" s="684"/>
      <c r="CZ16" s="715">
        <v>0</v>
      </c>
      <c r="DA16" s="715"/>
      <c r="DB16" s="715"/>
      <c r="DC16" s="715"/>
      <c r="DD16" s="688" t="s">
        <v>127</v>
      </c>
      <c r="DE16" s="683"/>
      <c r="DF16" s="683"/>
      <c r="DG16" s="683"/>
      <c r="DH16" s="683"/>
      <c r="DI16" s="683"/>
      <c r="DJ16" s="683"/>
      <c r="DK16" s="683"/>
      <c r="DL16" s="683"/>
      <c r="DM16" s="683"/>
      <c r="DN16" s="683"/>
      <c r="DO16" s="683"/>
      <c r="DP16" s="684"/>
      <c r="DQ16" s="688">
        <v>176</v>
      </c>
      <c r="DR16" s="683"/>
      <c r="DS16" s="683"/>
      <c r="DT16" s="683"/>
      <c r="DU16" s="683"/>
      <c r="DV16" s="683"/>
      <c r="DW16" s="683"/>
      <c r="DX16" s="683"/>
      <c r="DY16" s="683"/>
      <c r="DZ16" s="683"/>
      <c r="EA16" s="683"/>
      <c r="EB16" s="683"/>
      <c r="EC16" s="729"/>
    </row>
    <row r="17" spans="2:133" ht="11.25" customHeight="1">
      <c r="B17" s="679" t="s">
        <v>264</v>
      </c>
      <c r="C17" s="680"/>
      <c r="D17" s="680"/>
      <c r="E17" s="680"/>
      <c r="F17" s="680"/>
      <c r="G17" s="680"/>
      <c r="H17" s="680"/>
      <c r="I17" s="680"/>
      <c r="J17" s="680"/>
      <c r="K17" s="680"/>
      <c r="L17" s="680"/>
      <c r="M17" s="680"/>
      <c r="N17" s="680"/>
      <c r="O17" s="680"/>
      <c r="P17" s="680"/>
      <c r="Q17" s="681"/>
      <c r="R17" s="682">
        <v>6107</v>
      </c>
      <c r="S17" s="683"/>
      <c r="T17" s="683"/>
      <c r="U17" s="683"/>
      <c r="V17" s="683"/>
      <c r="W17" s="683"/>
      <c r="X17" s="683"/>
      <c r="Y17" s="684"/>
      <c r="Z17" s="715">
        <v>0.1</v>
      </c>
      <c r="AA17" s="715"/>
      <c r="AB17" s="715"/>
      <c r="AC17" s="715"/>
      <c r="AD17" s="716">
        <v>6107</v>
      </c>
      <c r="AE17" s="716"/>
      <c r="AF17" s="716"/>
      <c r="AG17" s="716"/>
      <c r="AH17" s="716"/>
      <c r="AI17" s="716"/>
      <c r="AJ17" s="716"/>
      <c r="AK17" s="716"/>
      <c r="AL17" s="685">
        <v>0.2</v>
      </c>
      <c r="AM17" s="686"/>
      <c r="AN17" s="686"/>
      <c r="AO17" s="717"/>
      <c r="AP17" s="679" t="s">
        <v>265</v>
      </c>
      <c r="AQ17" s="680"/>
      <c r="AR17" s="680"/>
      <c r="AS17" s="680"/>
      <c r="AT17" s="680"/>
      <c r="AU17" s="680"/>
      <c r="AV17" s="680"/>
      <c r="AW17" s="680"/>
      <c r="AX17" s="680"/>
      <c r="AY17" s="680"/>
      <c r="AZ17" s="680"/>
      <c r="BA17" s="680"/>
      <c r="BB17" s="680"/>
      <c r="BC17" s="680"/>
      <c r="BD17" s="680"/>
      <c r="BE17" s="680"/>
      <c r="BF17" s="681"/>
      <c r="BG17" s="682" t="s">
        <v>127</v>
      </c>
      <c r="BH17" s="683"/>
      <c r="BI17" s="683"/>
      <c r="BJ17" s="683"/>
      <c r="BK17" s="683"/>
      <c r="BL17" s="683"/>
      <c r="BM17" s="683"/>
      <c r="BN17" s="684"/>
      <c r="BO17" s="715" t="s">
        <v>127</v>
      </c>
      <c r="BP17" s="715"/>
      <c r="BQ17" s="715"/>
      <c r="BR17" s="715"/>
      <c r="BS17" s="688" t="s">
        <v>127</v>
      </c>
      <c r="BT17" s="683"/>
      <c r="BU17" s="683"/>
      <c r="BV17" s="683"/>
      <c r="BW17" s="683"/>
      <c r="BX17" s="683"/>
      <c r="BY17" s="683"/>
      <c r="BZ17" s="683"/>
      <c r="CA17" s="683"/>
      <c r="CB17" s="729"/>
      <c r="CD17" s="721" t="s">
        <v>266</v>
      </c>
      <c r="CE17" s="722"/>
      <c r="CF17" s="722"/>
      <c r="CG17" s="722"/>
      <c r="CH17" s="722"/>
      <c r="CI17" s="722"/>
      <c r="CJ17" s="722"/>
      <c r="CK17" s="722"/>
      <c r="CL17" s="722"/>
      <c r="CM17" s="722"/>
      <c r="CN17" s="722"/>
      <c r="CO17" s="722"/>
      <c r="CP17" s="722"/>
      <c r="CQ17" s="723"/>
      <c r="CR17" s="682">
        <v>493686</v>
      </c>
      <c r="CS17" s="683"/>
      <c r="CT17" s="683"/>
      <c r="CU17" s="683"/>
      <c r="CV17" s="683"/>
      <c r="CW17" s="683"/>
      <c r="CX17" s="683"/>
      <c r="CY17" s="684"/>
      <c r="CZ17" s="715">
        <v>9</v>
      </c>
      <c r="DA17" s="715"/>
      <c r="DB17" s="715"/>
      <c r="DC17" s="715"/>
      <c r="DD17" s="688" t="s">
        <v>127</v>
      </c>
      <c r="DE17" s="683"/>
      <c r="DF17" s="683"/>
      <c r="DG17" s="683"/>
      <c r="DH17" s="683"/>
      <c r="DI17" s="683"/>
      <c r="DJ17" s="683"/>
      <c r="DK17" s="683"/>
      <c r="DL17" s="683"/>
      <c r="DM17" s="683"/>
      <c r="DN17" s="683"/>
      <c r="DO17" s="683"/>
      <c r="DP17" s="684"/>
      <c r="DQ17" s="688">
        <v>491873</v>
      </c>
      <c r="DR17" s="683"/>
      <c r="DS17" s="683"/>
      <c r="DT17" s="683"/>
      <c r="DU17" s="683"/>
      <c r="DV17" s="683"/>
      <c r="DW17" s="683"/>
      <c r="DX17" s="683"/>
      <c r="DY17" s="683"/>
      <c r="DZ17" s="683"/>
      <c r="EA17" s="683"/>
      <c r="EB17" s="683"/>
      <c r="EC17" s="729"/>
    </row>
    <row r="18" spans="2:133" ht="11.25" customHeight="1">
      <c r="B18" s="679" t="s">
        <v>267</v>
      </c>
      <c r="C18" s="680"/>
      <c r="D18" s="680"/>
      <c r="E18" s="680"/>
      <c r="F18" s="680"/>
      <c r="G18" s="680"/>
      <c r="H18" s="680"/>
      <c r="I18" s="680"/>
      <c r="J18" s="680"/>
      <c r="K18" s="680"/>
      <c r="L18" s="680"/>
      <c r="M18" s="680"/>
      <c r="N18" s="680"/>
      <c r="O18" s="680"/>
      <c r="P18" s="680"/>
      <c r="Q18" s="681"/>
      <c r="R18" s="682">
        <v>5859</v>
      </c>
      <c r="S18" s="683"/>
      <c r="T18" s="683"/>
      <c r="U18" s="683"/>
      <c r="V18" s="683"/>
      <c r="W18" s="683"/>
      <c r="X18" s="683"/>
      <c r="Y18" s="684"/>
      <c r="Z18" s="715">
        <v>0.1</v>
      </c>
      <c r="AA18" s="715"/>
      <c r="AB18" s="715"/>
      <c r="AC18" s="715"/>
      <c r="AD18" s="716">
        <v>5859</v>
      </c>
      <c r="AE18" s="716"/>
      <c r="AF18" s="716"/>
      <c r="AG18" s="716"/>
      <c r="AH18" s="716"/>
      <c r="AI18" s="716"/>
      <c r="AJ18" s="716"/>
      <c r="AK18" s="716"/>
      <c r="AL18" s="685">
        <v>0.2</v>
      </c>
      <c r="AM18" s="686"/>
      <c r="AN18" s="686"/>
      <c r="AO18" s="717"/>
      <c r="AP18" s="679" t="s">
        <v>268</v>
      </c>
      <c r="AQ18" s="680"/>
      <c r="AR18" s="680"/>
      <c r="AS18" s="680"/>
      <c r="AT18" s="680"/>
      <c r="AU18" s="680"/>
      <c r="AV18" s="680"/>
      <c r="AW18" s="680"/>
      <c r="AX18" s="680"/>
      <c r="AY18" s="680"/>
      <c r="AZ18" s="680"/>
      <c r="BA18" s="680"/>
      <c r="BB18" s="680"/>
      <c r="BC18" s="680"/>
      <c r="BD18" s="680"/>
      <c r="BE18" s="680"/>
      <c r="BF18" s="681"/>
      <c r="BG18" s="682" t="s">
        <v>127</v>
      </c>
      <c r="BH18" s="683"/>
      <c r="BI18" s="683"/>
      <c r="BJ18" s="683"/>
      <c r="BK18" s="683"/>
      <c r="BL18" s="683"/>
      <c r="BM18" s="683"/>
      <c r="BN18" s="684"/>
      <c r="BO18" s="715" t="s">
        <v>232</v>
      </c>
      <c r="BP18" s="715"/>
      <c r="BQ18" s="715"/>
      <c r="BR18" s="715"/>
      <c r="BS18" s="688" t="s">
        <v>127</v>
      </c>
      <c r="BT18" s="683"/>
      <c r="BU18" s="683"/>
      <c r="BV18" s="683"/>
      <c r="BW18" s="683"/>
      <c r="BX18" s="683"/>
      <c r="BY18" s="683"/>
      <c r="BZ18" s="683"/>
      <c r="CA18" s="683"/>
      <c r="CB18" s="729"/>
      <c r="CD18" s="721" t="s">
        <v>269</v>
      </c>
      <c r="CE18" s="722"/>
      <c r="CF18" s="722"/>
      <c r="CG18" s="722"/>
      <c r="CH18" s="722"/>
      <c r="CI18" s="722"/>
      <c r="CJ18" s="722"/>
      <c r="CK18" s="722"/>
      <c r="CL18" s="722"/>
      <c r="CM18" s="722"/>
      <c r="CN18" s="722"/>
      <c r="CO18" s="722"/>
      <c r="CP18" s="722"/>
      <c r="CQ18" s="723"/>
      <c r="CR18" s="682" t="s">
        <v>127</v>
      </c>
      <c r="CS18" s="683"/>
      <c r="CT18" s="683"/>
      <c r="CU18" s="683"/>
      <c r="CV18" s="683"/>
      <c r="CW18" s="683"/>
      <c r="CX18" s="683"/>
      <c r="CY18" s="684"/>
      <c r="CZ18" s="715" t="s">
        <v>232</v>
      </c>
      <c r="DA18" s="715"/>
      <c r="DB18" s="715"/>
      <c r="DC18" s="715"/>
      <c r="DD18" s="688" t="s">
        <v>232</v>
      </c>
      <c r="DE18" s="683"/>
      <c r="DF18" s="683"/>
      <c r="DG18" s="683"/>
      <c r="DH18" s="683"/>
      <c r="DI18" s="683"/>
      <c r="DJ18" s="683"/>
      <c r="DK18" s="683"/>
      <c r="DL18" s="683"/>
      <c r="DM18" s="683"/>
      <c r="DN18" s="683"/>
      <c r="DO18" s="683"/>
      <c r="DP18" s="684"/>
      <c r="DQ18" s="688" t="s">
        <v>232</v>
      </c>
      <c r="DR18" s="683"/>
      <c r="DS18" s="683"/>
      <c r="DT18" s="683"/>
      <c r="DU18" s="683"/>
      <c r="DV18" s="683"/>
      <c r="DW18" s="683"/>
      <c r="DX18" s="683"/>
      <c r="DY18" s="683"/>
      <c r="DZ18" s="683"/>
      <c r="EA18" s="683"/>
      <c r="EB18" s="683"/>
      <c r="EC18" s="729"/>
    </row>
    <row r="19" spans="2:133" ht="11.25" customHeight="1">
      <c r="B19" s="679" t="s">
        <v>270</v>
      </c>
      <c r="C19" s="680"/>
      <c r="D19" s="680"/>
      <c r="E19" s="680"/>
      <c r="F19" s="680"/>
      <c r="G19" s="680"/>
      <c r="H19" s="680"/>
      <c r="I19" s="680"/>
      <c r="J19" s="680"/>
      <c r="K19" s="680"/>
      <c r="L19" s="680"/>
      <c r="M19" s="680"/>
      <c r="N19" s="680"/>
      <c r="O19" s="680"/>
      <c r="P19" s="680"/>
      <c r="Q19" s="681"/>
      <c r="R19" s="682">
        <v>3048</v>
      </c>
      <c r="S19" s="683"/>
      <c r="T19" s="683"/>
      <c r="U19" s="683"/>
      <c r="V19" s="683"/>
      <c r="W19" s="683"/>
      <c r="X19" s="683"/>
      <c r="Y19" s="684"/>
      <c r="Z19" s="715">
        <v>0.1</v>
      </c>
      <c r="AA19" s="715"/>
      <c r="AB19" s="715"/>
      <c r="AC19" s="715"/>
      <c r="AD19" s="716">
        <v>3048</v>
      </c>
      <c r="AE19" s="716"/>
      <c r="AF19" s="716"/>
      <c r="AG19" s="716"/>
      <c r="AH19" s="716"/>
      <c r="AI19" s="716"/>
      <c r="AJ19" s="716"/>
      <c r="AK19" s="716"/>
      <c r="AL19" s="685">
        <v>0.1</v>
      </c>
      <c r="AM19" s="686"/>
      <c r="AN19" s="686"/>
      <c r="AO19" s="717"/>
      <c r="AP19" s="679" t="s">
        <v>271</v>
      </c>
      <c r="AQ19" s="680"/>
      <c r="AR19" s="680"/>
      <c r="AS19" s="680"/>
      <c r="AT19" s="680"/>
      <c r="AU19" s="680"/>
      <c r="AV19" s="680"/>
      <c r="AW19" s="680"/>
      <c r="AX19" s="680"/>
      <c r="AY19" s="680"/>
      <c r="AZ19" s="680"/>
      <c r="BA19" s="680"/>
      <c r="BB19" s="680"/>
      <c r="BC19" s="680"/>
      <c r="BD19" s="680"/>
      <c r="BE19" s="680"/>
      <c r="BF19" s="681"/>
      <c r="BG19" s="682" t="s">
        <v>127</v>
      </c>
      <c r="BH19" s="683"/>
      <c r="BI19" s="683"/>
      <c r="BJ19" s="683"/>
      <c r="BK19" s="683"/>
      <c r="BL19" s="683"/>
      <c r="BM19" s="683"/>
      <c r="BN19" s="684"/>
      <c r="BO19" s="715" t="s">
        <v>127</v>
      </c>
      <c r="BP19" s="715"/>
      <c r="BQ19" s="715"/>
      <c r="BR19" s="715"/>
      <c r="BS19" s="688" t="s">
        <v>127</v>
      </c>
      <c r="BT19" s="683"/>
      <c r="BU19" s="683"/>
      <c r="BV19" s="683"/>
      <c r="BW19" s="683"/>
      <c r="BX19" s="683"/>
      <c r="BY19" s="683"/>
      <c r="BZ19" s="683"/>
      <c r="CA19" s="683"/>
      <c r="CB19" s="729"/>
      <c r="CD19" s="721" t="s">
        <v>272</v>
      </c>
      <c r="CE19" s="722"/>
      <c r="CF19" s="722"/>
      <c r="CG19" s="722"/>
      <c r="CH19" s="722"/>
      <c r="CI19" s="722"/>
      <c r="CJ19" s="722"/>
      <c r="CK19" s="722"/>
      <c r="CL19" s="722"/>
      <c r="CM19" s="722"/>
      <c r="CN19" s="722"/>
      <c r="CO19" s="722"/>
      <c r="CP19" s="722"/>
      <c r="CQ19" s="723"/>
      <c r="CR19" s="682" t="s">
        <v>232</v>
      </c>
      <c r="CS19" s="683"/>
      <c r="CT19" s="683"/>
      <c r="CU19" s="683"/>
      <c r="CV19" s="683"/>
      <c r="CW19" s="683"/>
      <c r="CX19" s="683"/>
      <c r="CY19" s="684"/>
      <c r="CZ19" s="715" t="s">
        <v>232</v>
      </c>
      <c r="DA19" s="715"/>
      <c r="DB19" s="715"/>
      <c r="DC19" s="715"/>
      <c r="DD19" s="688" t="s">
        <v>232</v>
      </c>
      <c r="DE19" s="683"/>
      <c r="DF19" s="683"/>
      <c r="DG19" s="683"/>
      <c r="DH19" s="683"/>
      <c r="DI19" s="683"/>
      <c r="DJ19" s="683"/>
      <c r="DK19" s="683"/>
      <c r="DL19" s="683"/>
      <c r="DM19" s="683"/>
      <c r="DN19" s="683"/>
      <c r="DO19" s="683"/>
      <c r="DP19" s="684"/>
      <c r="DQ19" s="688" t="s">
        <v>232</v>
      </c>
      <c r="DR19" s="683"/>
      <c r="DS19" s="683"/>
      <c r="DT19" s="683"/>
      <c r="DU19" s="683"/>
      <c r="DV19" s="683"/>
      <c r="DW19" s="683"/>
      <c r="DX19" s="683"/>
      <c r="DY19" s="683"/>
      <c r="DZ19" s="683"/>
      <c r="EA19" s="683"/>
      <c r="EB19" s="683"/>
      <c r="EC19" s="729"/>
    </row>
    <row r="20" spans="2:133" ht="11.25" customHeight="1">
      <c r="B20" s="679" t="s">
        <v>273</v>
      </c>
      <c r="C20" s="680"/>
      <c r="D20" s="680"/>
      <c r="E20" s="680"/>
      <c r="F20" s="680"/>
      <c r="G20" s="680"/>
      <c r="H20" s="680"/>
      <c r="I20" s="680"/>
      <c r="J20" s="680"/>
      <c r="K20" s="680"/>
      <c r="L20" s="680"/>
      <c r="M20" s="680"/>
      <c r="N20" s="680"/>
      <c r="O20" s="680"/>
      <c r="P20" s="680"/>
      <c r="Q20" s="681"/>
      <c r="R20" s="682">
        <v>2274</v>
      </c>
      <c r="S20" s="683"/>
      <c r="T20" s="683"/>
      <c r="U20" s="683"/>
      <c r="V20" s="683"/>
      <c r="W20" s="683"/>
      <c r="X20" s="683"/>
      <c r="Y20" s="684"/>
      <c r="Z20" s="715">
        <v>0</v>
      </c>
      <c r="AA20" s="715"/>
      <c r="AB20" s="715"/>
      <c r="AC20" s="715"/>
      <c r="AD20" s="716">
        <v>2274</v>
      </c>
      <c r="AE20" s="716"/>
      <c r="AF20" s="716"/>
      <c r="AG20" s="716"/>
      <c r="AH20" s="716"/>
      <c r="AI20" s="716"/>
      <c r="AJ20" s="716"/>
      <c r="AK20" s="716"/>
      <c r="AL20" s="685">
        <v>0.1</v>
      </c>
      <c r="AM20" s="686"/>
      <c r="AN20" s="686"/>
      <c r="AO20" s="717"/>
      <c r="AP20" s="679" t="s">
        <v>274</v>
      </c>
      <c r="AQ20" s="680"/>
      <c r="AR20" s="680"/>
      <c r="AS20" s="680"/>
      <c r="AT20" s="680"/>
      <c r="AU20" s="680"/>
      <c r="AV20" s="680"/>
      <c r="AW20" s="680"/>
      <c r="AX20" s="680"/>
      <c r="AY20" s="680"/>
      <c r="AZ20" s="680"/>
      <c r="BA20" s="680"/>
      <c r="BB20" s="680"/>
      <c r="BC20" s="680"/>
      <c r="BD20" s="680"/>
      <c r="BE20" s="680"/>
      <c r="BF20" s="681"/>
      <c r="BG20" s="682" t="s">
        <v>127</v>
      </c>
      <c r="BH20" s="683"/>
      <c r="BI20" s="683"/>
      <c r="BJ20" s="683"/>
      <c r="BK20" s="683"/>
      <c r="BL20" s="683"/>
      <c r="BM20" s="683"/>
      <c r="BN20" s="684"/>
      <c r="BO20" s="715" t="s">
        <v>232</v>
      </c>
      <c r="BP20" s="715"/>
      <c r="BQ20" s="715"/>
      <c r="BR20" s="715"/>
      <c r="BS20" s="688" t="s">
        <v>127</v>
      </c>
      <c r="BT20" s="683"/>
      <c r="BU20" s="683"/>
      <c r="BV20" s="683"/>
      <c r="BW20" s="683"/>
      <c r="BX20" s="683"/>
      <c r="BY20" s="683"/>
      <c r="BZ20" s="683"/>
      <c r="CA20" s="683"/>
      <c r="CB20" s="729"/>
      <c r="CD20" s="721" t="s">
        <v>275</v>
      </c>
      <c r="CE20" s="722"/>
      <c r="CF20" s="722"/>
      <c r="CG20" s="722"/>
      <c r="CH20" s="722"/>
      <c r="CI20" s="722"/>
      <c r="CJ20" s="722"/>
      <c r="CK20" s="722"/>
      <c r="CL20" s="722"/>
      <c r="CM20" s="722"/>
      <c r="CN20" s="722"/>
      <c r="CO20" s="722"/>
      <c r="CP20" s="722"/>
      <c r="CQ20" s="723"/>
      <c r="CR20" s="682">
        <v>5461125</v>
      </c>
      <c r="CS20" s="683"/>
      <c r="CT20" s="683"/>
      <c r="CU20" s="683"/>
      <c r="CV20" s="683"/>
      <c r="CW20" s="683"/>
      <c r="CX20" s="683"/>
      <c r="CY20" s="684"/>
      <c r="CZ20" s="715">
        <v>100</v>
      </c>
      <c r="DA20" s="715"/>
      <c r="DB20" s="715"/>
      <c r="DC20" s="715"/>
      <c r="DD20" s="688">
        <v>578590</v>
      </c>
      <c r="DE20" s="683"/>
      <c r="DF20" s="683"/>
      <c r="DG20" s="683"/>
      <c r="DH20" s="683"/>
      <c r="DI20" s="683"/>
      <c r="DJ20" s="683"/>
      <c r="DK20" s="683"/>
      <c r="DL20" s="683"/>
      <c r="DM20" s="683"/>
      <c r="DN20" s="683"/>
      <c r="DO20" s="683"/>
      <c r="DP20" s="684"/>
      <c r="DQ20" s="688">
        <v>3382364</v>
      </c>
      <c r="DR20" s="683"/>
      <c r="DS20" s="683"/>
      <c r="DT20" s="683"/>
      <c r="DU20" s="683"/>
      <c r="DV20" s="683"/>
      <c r="DW20" s="683"/>
      <c r="DX20" s="683"/>
      <c r="DY20" s="683"/>
      <c r="DZ20" s="683"/>
      <c r="EA20" s="683"/>
      <c r="EB20" s="683"/>
      <c r="EC20" s="729"/>
    </row>
    <row r="21" spans="2:133" ht="11.25" customHeight="1">
      <c r="B21" s="679" t="s">
        <v>276</v>
      </c>
      <c r="C21" s="680"/>
      <c r="D21" s="680"/>
      <c r="E21" s="680"/>
      <c r="F21" s="680"/>
      <c r="G21" s="680"/>
      <c r="H21" s="680"/>
      <c r="I21" s="680"/>
      <c r="J21" s="680"/>
      <c r="K21" s="680"/>
      <c r="L21" s="680"/>
      <c r="M21" s="680"/>
      <c r="N21" s="680"/>
      <c r="O21" s="680"/>
      <c r="P21" s="680"/>
      <c r="Q21" s="681"/>
      <c r="R21" s="682">
        <v>537</v>
      </c>
      <c r="S21" s="683"/>
      <c r="T21" s="683"/>
      <c r="U21" s="683"/>
      <c r="V21" s="683"/>
      <c r="W21" s="683"/>
      <c r="X21" s="683"/>
      <c r="Y21" s="684"/>
      <c r="Z21" s="715">
        <v>0</v>
      </c>
      <c r="AA21" s="715"/>
      <c r="AB21" s="715"/>
      <c r="AC21" s="715"/>
      <c r="AD21" s="716">
        <v>537</v>
      </c>
      <c r="AE21" s="716"/>
      <c r="AF21" s="716"/>
      <c r="AG21" s="716"/>
      <c r="AH21" s="716"/>
      <c r="AI21" s="716"/>
      <c r="AJ21" s="716"/>
      <c r="AK21" s="716"/>
      <c r="AL21" s="685">
        <v>0</v>
      </c>
      <c r="AM21" s="686"/>
      <c r="AN21" s="686"/>
      <c r="AO21" s="717"/>
      <c r="AP21" s="776" t="s">
        <v>277</v>
      </c>
      <c r="AQ21" s="784"/>
      <c r="AR21" s="784"/>
      <c r="AS21" s="784"/>
      <c r="AT21" s="784"/>
      <c r="AU21" s="784"/>
      <c r="AV21" s="784"/>
      <c r="AW21" s="784"/>
      <c r="AX21" s="784"/>
      <c r="AY21" s="784"/>
      <c r="AZ21" s="784"/>
      <c r="BA21" s="784"/>
      <c r="BB21" s="784"/>
      <c r="BC21" s="784"/>
      <c r="BD21" s="784"/>
      <c r="BE21" s="784"/>
      <c r="BF21" s="778"/>
      <c r="BG21" s="682" t="s">
        <v>127</v>
      </c>
      <c r="BH21" s="683"/>
      <c r="BI21" s="683"/>
      <c r="BJ21" s="683"/>
      <c r="BK21" s="683"/>
      <c r="BL21" s="683"/>
      <c r="BM21" s="683"/>
      <c r="BN21" s="684"/>
      <c r="BO21" s="715" t="s">
        <v>127</v>
      </c>
      <c r="BP21" s="715"/>
      <c r="BQ21" s="715"/>
      <c r="BR21" s="715"/>
      <c r="BS21" s="688" t="s">
        <v>232</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c r="B22" s="679" t="s">
        <v>278</v>
      </c>
      <c r="C22" s="680"/>
      <c r="D22" s="680"/>
      <c r="E22" s="680"/>
      <c r="F22" s="680"/>
      <c r="G22" s="680"/>
      <c r="H22" s="680"/>
      <c r="I22" s="680"/>
      <c r="J22" s="680"/>
      <c r="K22" s="680"/>
      <c r="L22" s="680"/>
      <c r="M22" s="680"/>
      <c r="N22" s="680"/>
      <c r="O22" s="680"/>
      <c r="P22" s="680"/>
      <c r="Q22" s="681"/>
      <c r="R22" s="682">
        <v>1894454</v>
      </c>
      <c r="S22" s="683"/>
      <c r="T22" s="683"/>
      <c r="U22" s="683"/>
      <c r="V22" s="683"/>
      <c r="W22" s="683"/>
      <c r="X22" s="683"/>
      <c r="Y22" s="684"/>
      <c r="Z22" s="715">
        <v>33.799999999999997</v>
      </c>
      <c r="AA22" s="715"/>
      <c r="AB22" s="715"/>
      <c r="AC22" s="715"/>
      <c r="AD22" s="716">
        <v>1625360</v>
      </c>
      <c r="AE22" s="716"/>
      <c r="AF22" s="716"/>
      <c r="AG22" s="716"/>
      <c r="AH22" s="716"/>
      <c r="AI22" s="716"/>
      <c r="AJ22" s="716"/>
      <c r="AK22" s="716"/>
      <c r="AL22" s="685">
        <v>60</v>
      </c>
      <c r="AM22" s="686"/>
      <c r="AN22" s="686"/>
      <c r="AO22" s="717"/>
      <c r="AP22" s="776" t="s">
        <v>279</v>
      </c>
      <c r="AQ22" s="784"/>
      <c r="AR22" s="784"/>
      <c r="AS22" s="784"/>
      <c r="AT22" s="784"/>
      <c r="AU22" s="784"/>
      <c r="AV22" s="784"/>
      <c r="AW22" s="784"/>
      <c r="AX22" s="784"/>
      <c r="AY22" s="784"/>
      <c r="AZ22" s="784"/>
      <c r="BA22" s="784"/>
      <c r="BB22" s="784"/>
      <c r="BC22" s="784"/>
      <c r="BD22" s="784"/>
      <c r="BE22" s="784"/>
      <c r="BF22" s="778"/>
      <c r="BG22" s="682" t="s">
        <v>232</v>
      </c>
      <c r="BH22" s="683"/>
      <c r="BI22" s="683"/>
      <c r="BJ22" s="683"/>
      <c r="BK22" s="683"/>
      <c r="BL22" s="683"/>
      <c r="BM22" s="683"/>
      <c r="BN22" s="684"/>
      <c r="BO22" s="715" t="s">
        <v>127</v>
      </c>
      <c r="BP22" s="715"/>
      <c r="BQ22" s="715"/>
      <c r="BR22" s="715"/>
      <c r="BS22" s="688" t="s">
        <v>127</v>
      </c>
      <c r="BT22" s="683"/>
      <c r="BU22" s="683"/>
      <c r="BV22" s="683"/>
      <c r="BW22" s="683"/>
      <c r="BX22" s="683"/>
      <c r="BY22" s="683"/>
      <c r="BZ22" s="683"/>
      <c r="CA22" s="683"/>
      <c r="CB22" s="729"/>
      <c r="CD22" s="786" t="s">
        <v>280</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c r="B23" s="679" t="s">
        <v>281</v>
      </c>
      <c r="C23" s="680"/>
      <c r="D23" s="680"/>
      <c r="E23" s="680"/>
      <c r="F23" s="680"/>
      <c r="G23" s="680"/>
      <c r="H23" s="680"/>
      <c r="I23" s="680"/>
      <c r="J23" s="680"/>
      <c r="K23" s="680"/>
      <c r="L23" s="680"/>
      <c r="M23" s="680"/>
      <c r="N23" s="680"/>
      <c r="O23" s="680"/>
      <c r="P23" s="680"/>
      <c r="Q23" s="681"/>
      <c r="R23" s="682">
        <v>1625360</v>
      </c>
      <c r="S23" s="683"/>
      <c r="T23" s="683"/>
      <c r="U23" s="683"/>
      <c r="V23" s="683"/>
      <c r="W23" s="683"/>
      <c r="X23" s="683"/>
      <c r="Y23" s="684"/>
      <c r="Z23" s="715">
        <v>29</v>
      </c>
      <c r="AA23" s="715"/>
      <c r="AB23" s="715"/>
      <c r="AC23" s="715"/>
      <c r="AD23" s="716">
        <v>1625360</v>
      </c>
      <c r="AE23" s="716"/>
      <c r="AF23" s="716"/>
      <c r="AG23" s="716"/>
      <c r="AH23" s="716"/>
      <c r="AI23" s="716"/>
      <c r="AJ23" s="716"/>
      <c r="AK23" s="716"/>
      <c r="AL23" s="685">
        <v>60</v>
      </c>
      <c r="AM23" s="686"/>
      <c r="AN23" s="686"/>
      <c r="AO23" s="717"/>
      <c r="AP23" s="776" t="s">
        <v>282</v>
      </c>
      <c r="AQ23" s="784"/>
      <c r="AR23" s="784"/>
      <c r="AS23" s="784"/>
      <c r="AT23" s="784"/>
      <c r="AU23" s="784"/>
      <c r="AV23" s="784"/>
      <c r="AW23" s="784"/>
      <c r="AX23" s="784"/>
      <c r="AY23" s="784"/>
      <c r="AZ23" s="784"/>
      <c r="BA23" s="784"/>
      <c r="BB23" s="784"/>
      <c r="BC23" s="784"/>
      <c r="BD23" s="784"/>
      <c r="BE23" s="784"/>
      <c r="BF23" s="778"/>
      <c r="BG23" s="682" t="s">
        <v>127</v>
      </c>
      <c r="BH23" s="683"/>
      <c r="BI23" s="683"/>
      <c r="BJ23" s="683"/>
      <c r="BK23" s="683"/>
      <c r="BL23" s="683"/>
      <c r="BM23" s="683"/>
      <c r="BN23" s="684"/>
      <c r="BO23" s="715" t="s">
        <v>127</v>
      </c>
      <c r="BP23" s="715"/>
      <c r="BQ23" s="715"/>
      <c r="BR23" s="715"/>
      <c r="BS23" s="688" t="s">
        <v>232</v>
      </c>
      <c r="BT23" s="683"/>
      <c r="BU23" s="683"/>
      <c r="BV23" s="683"/>
      <c r="BW23" s="683"/>
      <c r="BX23" s="683"/>
      <c r="BY23" s="683"/>
      <c r="BZ23" s="683"/>
      <c r="CA23" s="683"/>
      <c r="CB23" s="729"/>
      <c r="CD23" s="786" t="s">
        <v>221</v>
      </c>
      <c r="CE23" s="787"/>
      <c r="CF23" s="787"/>
      <c r="CG23" s="787"/>
      <c r="CH23" s="787"/>
      <c r="CI23" s="787"/>
      <c r="CJ23" s="787"/>
      <c r="CK23" s="787"/>
      <c r="CL23" s="787"/>
      <c r="CM23" s="787"/>
      <c r="CN23" s="787"/>
      <c r="CO23" s="787"/>
      <c r="CP23" s="787"/>
      <c r="CQ23" s="788"/>
      <c r="CR23" s="786" t="s">
        <v>283</v>
      </c>
      <c r="CS23" s="787"/>
      <c r="CT23" s="787"/>
      <c r="CU23" s="787"/>
      <c r="CV23" s="787"/>
      <c r="CW23" s="787"/>
      <c r="CX23" s="787"/>
      <c r="CY23" s="788"/>
      <c r="CZ23" s="786" t="s">
        <v>284</v>
      </c>
      <c r="DA23" s="787"/>
      <c r="DB23" s="787"/>
      <c r="DC23" s="788"/>
      <c r="DD23" s="786" t="s">
        <v>285</v>
      </c>
      <c r="DE23" s="787"/>
      <c r="DF23" s="787"/>
      <c r="DG23" s="787"/>
      <c r="DH23" s="787"/>
      <c r="DI23" s="787"/>
      <c r="DJ23" s="787"/>
      <c r="DK23" s="788"/>
      <c r="DL23" s="795" t="s">
        <v>286</v>
      </c>
      <c r="DM23" s="796"/>
      <c r="DN23" s="796"/>
      <c r="DO23" s="796"/>
      <c r="DP23" s="796"/>
      <c r="DQ23" s="796"/>
      <c r="DR23" s="796"/>
      <c r="DS23" s="796"/>
      <c r="DT23" s="796"/>
      <c r="DU23" s="796"/>
      <c r="DV23" s="797"/>
      <c r="DW23" s="786" t="s">
        <v>287</v>
      </c>
      <c r="DX23" s="787"/>
      <c r="DY23" s="787"/>
      <c r="DZ23" s="787"/>
      <c r="EA23" s="787"/>
      <c r="EB23" s="787"/>
      <c r="EC23" s="788"/>
    </row>
    <row r="24" spans="2:133" ht="11.25" customHeight="1">
      <c r="B24" s="679" t="s">
        <v>288</v>
      </c>
      <c r="C24" s="680"/>
      <c r="D24" s="680"/>
      <c r="E24" s="680"/>
      <c r="F24" s="680"/>
      <c r="G24" s="680"/>
      <c r="H24" s="680"/>
      <c r="I24" s="680"/>
      <c r="J24" s="680"/>
      <c r="K24" s="680"/>
      <c r="L24" s="680"/>
      <c r="M24" s="680"/>
      <c r="N24" s="680"/>
      <c r="O24" s="680"/>
      <c r="P24" s="680"/>
      <c r="Q24" s="681"/>
      <c r="R24" s="682">
        <v>269094</v>
      </c>
      <c r="S24" s="683"/>
      <c r="T24" s="683"/>
      <c r="U24" s="683"/>
      <c r="V24" s="683"/>
      <c r="W24" s="683"/>
      <c r="X24" s="683"/>
      <c r="Y24" s="684"/>
      <c r="Z24" s="715">
        <v>4.8</v>
      </c>
      <c r="AA24" s="715"/>
      <c r="AB24" s="715"/>
      <c r="AC24" s="715"/>
      <c r="AD24" s="716" t="s">
        <v>127</v>
      </c>
      <c r="AE24" s="716"/>
      <c r="AF24" s="716"/>
      <c r="AG24" s="716"/>
      <c r="AH24" s="716"/>
      <c r="AI24" s="716"/>
      <c r="AJ24" s="716"/>
      <c r="AK24" s="716"/>
      <c r="AL24" s="685" t="s">
        <v>127</v>
      </c>
      <c r="AM24" s="686"/>
      <c r="AN24" s="686"/>
      <c r="AO24" s="717"/>
      <c r="AP24" s="776" t="s">
        <v>289</v>
      </c>
      <c r="AQ24" s="784"/>
      <c r="AR24" s="784"/>
      <c r="AS24" s="784"/>
      <c r="AT24" s="784"/>
      <c r="AU24" s="784"/>
      <c r="AV24" s="784"/>
      <c r="AW24" s="784"/>
      <c r="AX24" s="784"/>
      <c r="AY24" s="784"/>
      <c r="AZ24" s="784"/>
      <c r="BA24" s="784"/>
      <c r="BB24" s="784"/>
      <c r="BC24" s="784"/>
      <c r="BD24" s="784"/>
      <c r="BE24" s="784"/>
      <c r="BF24" s="778"/>
      <c r="BG24" s="682" t="s">
        <v>232</v>
      </c>
      <c r="BH24" s="683"/>
      <c r="BI24" s="683"/>
      <c r="BJ24" s="683"/>
      <c r="BK24" s="683"/>
      <c r="BL24" s="683"/>
      <c r="BM24" s="683"/>
      <c r="BN24" s="684"/>
      <c r="BO24" s="715" t="s">
        <v>127</v>
      </c>
      <c r="BP24" s="715"/>
      <c r="BQ24" s="715"/>
      <c r="BR24" s="715"/>
      <c r="BS24" s="688" t="s">
        <v>127</v>
      </c>
      <c r="BT24" s="683"/>
      <c r="BU24" s="683"/>
      <c r="BV24" s="683"/>
      <c r="BW24" s="683"/>
      <c r="BX24" s="683"/>
      <c r="BY24" s="683"/>
      <c r="BZ24" s="683"/>
      <c r="CA24" s="683"/>
      <c r="CB24" s="729"/>
      <c r="CD24" s="740" t="s">
        <v>290</v>
      </c>
      <c r="CE24" s="741"/>
      <c r="CF24" s="741"/>
      <c r="CG24" s="741"/>
      <c r="CH24" s="741"/>
      <c r="CI24" s="741"/>
      <c r="CJ24" s="741"/>
      <c r="CK24" s="741"/>
      <c r="CL24" s="741"/>
      <c r="CM24" s="741"/>
      <c r="CN24" s="741"/>
      <c r="CO24" s="741"/>
      <c r="CP24" s="741"/>
      <c r="CQ24" s="742"/>
      <c r="CR24" s="737">
        <v>2064604</v>
      </c>
      <c r="CS24" s="738"/>
      <c r="CT24" s="738"/>
      <c r="CU24" s="738"/>
      <c r="CV24" s="738"/>
      <c r="CW24" s="738"/>
      <c r="CX24" s="738"/>
      <c r="CY24" s="781"/>
      <c r="CZ24" s="782">
        <v>37.799999999999997</v>
      </c>
      <c r="DA24" s="753"/>
      <c r="DB24" s="753"/>
      <c r="DC24" s="785"/>
      <c r="DD24" s="780">
        <v>1560432</v>
      </c>
      <c r="DE24" s="738"/>
      <c r="DF24" s="738"/>
      <c r="DG24" s="738"/>
      <c r="DH24" s="738"/>
      <c r="DI24" s="738"/>
      <c r="DJ24" s="738"/>
      <c r="DK24" s="781"/>
      <c r="DL24" s="780">
        <v>1520105</v>
      </c>
      <c r="DM24" s="738"/>
      <c r="DN24" s="738"/>
      <c r="DO24" s="738"/>
      <c r="DP24" s="738"/>
      <c r="DQ24" s="738"/>
      <c r="DR24" s="738"/>
      <c r="DS24" s="738"/>
      <c r="DT24" s="738"/>
      <c r="DU24" s="738"/>
      <c r="DV24" s="781"/>
      <c r="DW24" s="782">
        <v>54.3</v>
      </c>
      <c r="DX24" s="753"/>
      <c r="DY24" s="753"/>
      <c r="DZ24" s="753"/>
      <c r="EA24" s="753"/>
      <c r="EB24" s="753"/>
      <c r="EC24" s="783"/>
    </row>
    <row r="25" spans="2:133" ht="11.25" customHeight="1">
      <c r="B25" s="679" t="s">
        <v>291</v>
      </c>
      <c r="C25" s="680"/>
      <c r="D25" s="680"/>
      <c r="E25" s="680"/>
      <c r="F25" s="680"/>
      <c r="G25" s="680"/>
      <c r="H25" s="680"/>
      <c r="I25" s="680"/>
      <c r="J25" s="680"/>
      <c r="K25" s="680"/>
      <c r="L25" s="680"/>
      <c r="M25" s="680"/>
      <c r="N25" s="680"/>
      <c r="O25" s="680"/>
      <c r="P25" s="680"/>
      <c r="Q25" s="681"/>
      <c r="R25" s="682" t="s">
        <v>127</v>
      </c>
      <c r="S25" s="683"/>
      <c r="T25" s="683"/>
      <c r="U25" s="683"/>
      <c r="V25" s="683"/>
      <c r="W25" s="683"/>
      <c r="X25" s="683"/>
      <c r="Y25" s="684"/>
      <c r="Z25" s="715" t="s">
        <v>127</v>
      </c>
      <c r="AA25" s="715"/>
      <c r="AB25" s="715"/>
      <c r="AC25" s="715"/>
      <c r="AD25" s="716" t="s">
        <v>127</v>
      </c>
      <c r="AE25" s="716"/>
      <c r="AF25" s="716"/>
      <c r="AG25" s="716"/>
      <c r="AH25" s="716"/>
      <c r="AI25" s="716"/>
      <c r="AJ25" s="716"/>
      <c r="AK25" s="716"/>
      <c r="AL25" s="685" t="s">
        <v>232</v>
      </c>
      <c r="AM25" s="686"/>
      <c r="AN25" s="686"/>
      <c r="AO25" s="717"/>
      <c r="AP25" s="776" t="s">
        <v>292</v>
      </c>
      <c r="AQ25" s="784"/>
      <c r="AR25" s="784"/>
      <c r="AS25" s="784"/>
      <c r="AT25" s="784"/>
      <c r="AU25" s="784"/>
      <c r="AV25" s="784"/>
      <c r="AW25" s="784"/>
      <c r="AX25" s="784"/>
      <c r="AY25" s="784"/>
      <c r="AZ25" s="784"/>
      <c r="BA25" s="784"/>
      <c r="BB25" s="784"/>
      <c r="BC25" s="784"/>
      <c r="BD25" s="784"/>
      <c r="BE25" s="784"/>
      <c r="BF25" s="778"/>
      <c r="BG25" s="682" t="s">
        <v>127</v>
      </c>
      <c r="BH25" s="683"/>
      <c r="BI25" s="683"/>
      <c r="BJ25" s="683"/>
      <c r="BK25" s="683"/>
      <c r="BL25" s="683"/>
      <c r="BM25" s="683"/>
      <c r="BN25" s="684"/>
      <c r="BO25" s="715" t="s">
        <v>232</v>
      </c>
      <c r="BP25" s="715"/>
      <c r="BQ25" s="715"/>
      <c r="BR25" s="715"/>
      <c r="BS25" s="688" t="s">
        <v>232</v>
      </c>
      <c r="BT25" s="683"/>
      <c r="BU25" s="683"/>
      <c r="BV25" s="683"/>
      <c r="BW25" s="683"/>
      <c r="BX25" s="683"/>
      <c r="BY25" s="683"/>
      <c r="BZ25" s="683"/>
      <c r="CA25" s="683"/>
      <c r="CB25" s="729"/>
      <c r="CD25" s="721" t="s">
        <v>293</v>
      </c>
      <c r="CE25" s="722"/>
      <c r="CF25" s="722"/>
      <c r="CG25" s="722"/>
      <c r="CH25" s="722"/>
      <c r="CI25" s="722"/>
      <c r="CJ25" s="722"/>
      <c r="CK25" s="722"/>
      <c r="CL25" s="722"/>
      <c r="CM25" s="722"/>
      <c r="CN25" s="722"/>
      <c r="CO25" s="722"/>
      <c r="CP25" s="722"/>
      <c r="CQ25" s="723"/>
      <c r="CR25" s="682">
        <v>990410</v>
      </c>
      <c r="CS25" s="701"/>
      <c r="CT25" s="701"/>
      <c r="CU25" s="701"/>
      <c r="CV25" s="701"/>
      <c r="CW25" s="701"/>
      <c r="CX25" s="701"/>
      <c r="CY25" s="702"/>
      <c r="CZ25" s="685">
        <v>18.100000000000001</v>
      </c>
      <c r="DA25" s="703"/>
      <c r="DB25" s="703"/>
      <c r="DC25" s="704"/>
      <c r="DD25" s="688">
        <v>888218</v>
      </c>
      <c r="DE25" s="701"/>
      <c r="DF25" s="701"/>
      <c r="DG25" s="701"/>
      <c r="DH25" s="701"/>
      <c r="DI25" s="701"/>
      <c r="DJ25" s="701"/>
      <c r="DK25" s="702"/>
      <c r="DL25" s="688">
        <v>867748</v>
      </c>
      <c r="DM25" s="701"/>
      <c r="DN25" s="701"/>
      <c r="DO25" s="701"/>
      <c r="DP25" s="701"/>
      <c r="DQ25" s="701"/>
      <c r="DR25" s="701"/>
      <c r="DS25" s="701"/>
      <c r="DT25" s="701"/>
      <c r="DU25" s="701"/>
      <c r="DV25" s="702"/>
      <c r="DW25" s="685">
        <v>31</v>
      </c>
      <c r="DX25" s="703"/>
      <c r="DY25" s="703"/>
      <c r="DZ25" s="703"/>
      <c r="EA25" s="703"/>
      <c r="EB25" s="703"/>
      <c r="EC25" s="724"/>
    </row>
    <row r="26" spans="2:133" ht="11.25" customHeight="1">
      <c r="B26" s="679" t="s">
        <v>294</v>
      </c>
      <c r="C26" s="680"/>
      <c r="D26" s="680"/>
      <c r="E26" s="680"/>
      <c r="F26" s="680"/>
      <c r="G26" s="680"/>
      <c r="H26" s="680"/>
      <c r="I26" s="680"/>
      <c r="J26" s="680"/>
      <c r="K26" s="680"/>
      <c r="L26" s="680"/>
      <c r="M26" s="680"/>
      <c r="N26" s="680"/>
      <c r="O26" s="680"/>
      <c r="P26" s="680"/>
      <c r="Q26" s="681"/>
      <c r="R26" s="682">
        <v>2942575</v>
      </c>
      <c r="S26" s="683"/>
      <c r="T26" s="683"/>
      <c r="U26" s="683"/>
      <c r="V26" s="683"/>
      <c r="W26" s="683"/>
      <c r="X26" s="683"/>
      <c r="Y26" s="684"/>
      <c r="Z26" s="715">
        <v>52.5</v>
      </c>
      <c r="AA26" s="715"/>
      <c r="AB26" s="715"/>
      <c r="AC26" s="715"/>
      <c r="AD26" s="716">
        <v>2673481</v>
      </c>
      <c r="AE26" s="716"/>
      <c r="AF26" s="716"/>
      <c r="AG26" s="716"/>
      <c r="AH26" s="716"/>
      <c r="AI26" s="716"/>
      <c r="AJ26" s="716"/>
      <c r="AK26" s="716"/>
      <c r="AL26" s="685">
        <v>98.7</v>
      </c>
      <c r="AM26" s="686"/>
      <c r="AN26" s="686"/>
      <c r="AO26" s="717"/>
      <c r="AP26" s="776" t="s">
        <v>295</v>
      </c>
      <c r="AQ26" s="777"/>
      <c r="AR26" s="777"/>
      <c r="AS26" s="777"/>
      <c r="AT26" s="777"/>
      <c r="AU26" s="777"/>
      <c r="AV26" s="777"/>
      <c r="AW26" s="777"/>
      <c r="AX26" s="777"/>
      <c r="AY26" s="777"/>
      <c r="AZ26" s="777"/>
      <c r="BA26" s="777"/>
      <c r="BB26" s="777"/>
      <c r="BC26" s="777"/>
      <c r="BD26" s="777"/>
      <c r="BE26" s="777"/>
      <c r="BF26" s="778"/>
      <c r="BG26" s="682" t="s">
        <v>127</v>
      </c>
      <c r="BH26" s="683"/>
      <c r="BI26" s="683"/>
      <c r="BJ26" s="683"/>
      <c r="BK26" s="683"/>
      <c r="BL26" s="683"/>
      <c r="BM26" s="683"/>
      <c r="BN26" s="684"/>
      <c r="BO26" s="715" t="s">
        <v>127</v>
      </c>
      <c r="BP26" s="715"/>
      <c r="BQ26" s="715"/>
      <c r="BR26" s="715"/>
      <c r="BS26" s="688" t="s">
        <v>127</v>
      </c>
      <c r="BT26" s="683"/>
      <c r="BU26" s="683"/>
      <c r="BV26" s="683"/>
      <c r="BW26" s="683"/>
      <c r="BX26" s="683"/>
      <c r="BY26" s="683"/>
      <c r="BZ26" s="683"/>
      <c r="CA26" s="683"/>
      <c r="CB26" s="729"/>
      <c r="CD26" s="721" t="s">
        <v>296</v>
      </c>
      <c r="CE26" s="722"/>
      <c r="CF26" s="722"/>
      <c r="CG26" s="722"/>
      <c r="CH26" s="722"/>
      <c r="CI26" s="722"/>
      <c r="CJ26" s="722"/>
      <c r="CK26" s="722"/>
      <c r="CL26" s="722"/>
      <c r="CM26" s="722"/>
      <c r="CN26" s="722"/>
      <c r="CO26" s="722"/>
      <c r="CP26" s="722"/>
      <c r="CQ26" s="723"/>
      <c r="CR26" s="682">
        <v>566705</v>
      </c>
      <c r="CS26" s="683"/>
      <c r="CT26" s="683"/>
      <c r="CU26" s="683"/>
      <c r="CV26" s="683"/>
      <c r="CW26" s="683"/>
      <c r="CX26" s="683"/>
      <c r="CY26" s="684"/>
      <c r="CZ26" s="685">
        <v>10.4</v>
      </c>
      <c r="DA26" s="703"/>
      <c r="DB26" s="703"/>
      <c r="DC26" s="704"/>
      <c r="DD26" s="688">
        <v>515194</v>
      </c>
      <c r="DE26" s="683"/>
      <c r="DF26" s="683"/>
      <c r="DG26" s="683"/>
      <c r="DH26" s="683"/>
      <c r="DI26" s="683"/>
      <c r="DJ26" s="683"/>
      <c r="DK26" s="684"/>
      <c r="DL26" s="688" t="s">
        <v>232</v>
      </c>
      <c r="DM26" s="683"/>
      <c r="DN26" s="683"/>
      <c r="DO26" s="683"/>
      <c r="DP26" s="683"/>
      <c r="DQ26" s="683"/>
      <c r="DR26" s="683"/>
      <c r="DS26" s="683"/>
      <c r="DT26" s="683"/>
      <c r="DU26" s="683"/>
      <c r="DV26" s="684"/>
      <c r="DW26" s="685" t="s">
        <v>232</v>
      </c>
      <c r="DX26" s="703"/>
      <c r="DY26" s="703"/>
      <c r="DZ26" s="703"/>
      <c r="EA26" s="703"/>
      <c r="EB26" s="703"/>
      <c r="EC26" s="724"/>
    </row>
    <row r="27" spans="2:133" ht="11.25" customHeight="1">
      <c r="B27" s="679" t="s">
        <v>297</v>
      </c>
      <c r="C27" s="680"/>
      <c r="D27" s="680"/>
      <c r="E27" s="680"/>
      <c r="F27" s="680"/>
      <c r="G27" s="680"/>
      <c r="H27" s="680"/>
      <c r="I27" s="680"/>
      <c r="J27" s="680"/>
      <c r="K27" s="680"/>
      <c r="L27" s="680"/>
      <c r="M27" s="680"/>
      <c r="N27" s="680"/>
      <c r="O27" s="680"/>
      <c r="P27" s="680"/>
      <c r="Q27" s="681"/>
      <c r="R27" s="682">
        <v>1186</v>
      </c>
      <c r="S27" s="683"/>
      <c r="T27" s="683"/>
      <c r="U27" s="683"/>
      <c r="V27" s="683"/>
      <c r="W27" s="683"/>
      <c r="X27" s="683"/>
      <c r="Y27" s="684"/>
      <c r="Z27" s="715">
        <v>0</v>
      </c>
      <c r="AA27" s="715"/>
      <c r="AB27" s="715"/>
      <c r="AC27" s="715"/>
      <c r="AD27" s="716">
        <v>1186</v>
      </c>
      <c r="AE27" s="716"/>
      <c r="AF27" s="716"/>
      <c r="AG27" s="716"/>
      <c r="AH27" s="716"/>
      <c r="AI27" s="716"/>
      <c r="AJ27" s="716"/>
      <c r="AK27" s="716"/>
      <c r="AL27" s="685">
        <v>0</v>
      </c>
      <c r="AM27" s="686"/>
      <c r="AN27" s="686"/>
      <c r="AO27" s="717"/>
      <c r="AP27" s="679" t="s">
        <v>298</v>
      </c>
      <c r="AQ27" s="680"/>
      <c r="AR27" s="680"/>
      <c r="AS27" s="680"/>
      <c r="AT27" s="680"/>
      <c r="AU27" s="680"/>
      <c r="AV27" s="680"/>
      <c r="AW27" s="680"/>
      <c r="AX27" s="680"/>
      <c r="AY27" s="680"/>
      <c r="AZ27" s="680"/>
      <c r="BA27" s="680"/>
      <c r="BB27" s="680"/>
      <c r="BC27" s="680"/>
      <c r="BD27" s="680"/>
      <c r="BE27" s="680"/>
      <c r="BF27" s="681"/>
      <c r="BG27" s="682">
        <v>815311</v>
      </c>
      <c r="BH27" s="683"/>
      <c r="BI27" s="683"/>
      <c r="BJ27" s="683"/>
      <c r="BK27" s="683"/>
      <c r="BL27" s="683"/>
      <c r="BM27" s="683"/>
      <c r="BN27" s="684"/>
      <c r="BO27" s="715">
        <v>100</v>
      </c>
      <c r="BP27" s="715"/>
      <c r="BQ27" s="715"/>
      <c r="BR27" s="715"/>
      <c r="BS27" s="688" t="s">
        <v>127</v>
      </c>
      <c r="BT27" s="683"/>
      <c r="BU27" s="683"/>
      <c r="BV27" s="683"/>
      <c r="BW27" s="683"/>
      <c r="BX27" s="683"/>
      <c r="BY27" s="683"/>
      <c r="BZ27" s="683"/>
      <c r="CA27" s="683"/>
      <c r="CB27" s="729"/>
      <c r="CD27" s="721" t="s">
        <v>299</v>
      </c>
      <c r="CE27" s="722"/>
      <c r="CF27" s="722"/>
      <c r="CG27" s="722"/>
      <c r="CH27" s="722"/>
      <c r="CI27" s="722"/>
      <c r="CJ27" s="722"/>
      <c r="CK27" s="722"/>
      <c r="CL27" s="722"/>
      <c r="CM27" s="722"/>
      <c r="CN27" s="722"/>
      <c r="CO27" s="722"/>
      <c r="CP27" s="722"/>
      <c r="CQ27" s="723"/>
      <c r="CR27" s="682">
        <v>580508</v>
      </c>
      <c r="CS27" s="701"/>
      <c r="CT27" s="701"/>
      <c r="CU27" s="701"/>
      <c r="CV27" s="701"/>
      <c r="CW27" s="701"/>
      <c r="CX27" s="701"/>
      <c r="CY27" s="702"/>
      <c r="CZ27" s="685">
        <v>10.6</v>
      </c>
      <c r="DA27" s="703"/>
      <c r="DB27" s="703"/>
      <c r="DC27" s="704"/>
      <c r="DD27" s="688">
        <v>180341</v>
      </c>
      <c r="DE27" s="701"/>
      <c r="DF27" s="701"/>
      <c r="DG27" s="701"/>
      <c r="DH27" s="701"/>
      <c r="DI27" s="701"/>
      <c r="DJ27" s="701"/>
      <c r="DK27" s="702"/>
      <c r="DL27" s="688">
        <v>160484</v>
      </c>
      <c r="DM27" s="701"/>
      <c r="DN27" s="701"/>
      <c r="DO27" s="701"/>
      <c r="DP27" s="701"/>
      <c r="DQ27" s="701"/>
      <c r="DR27" s="701"/>
      <c r="DS27" s="701"/>
      <c r="DT27" s="701"/>
      <c r="DU27" s="701"/>
      <c r="DV27" s="702"/>
      <c r="DW27" s="685">
        <v>5.7</v>
      </c>
      <c r="DX27" s="703"/>
      <c r="DY27" s="703"/>
      <c r="DZ27" s="703"/>
      <c r="EA27" s="703"/>
      <c r="EB27" s="703"/>
      <c r="EC27" s="724"/>
    </row>
    <row r="28" spans="2:133" ht="11.25" customHeight="1">
      <c r="B28" s="679" t="s">
        <v>300</v>
      </c>
      <c r="C28" s="680"/>
      <c r="D28" s="680"/>
      <c r="E28" s="680"/>
      <c r="F28" s="680"/>
      <c r="G28" s="680"/>
      <c r="H28" s="680"/>
      <c r="I28" s="680"/>
      <c r="J28" s="680"/>
      <c r="K28" s="680"/>
      <c r="L28" s="680"/>
      <c r="M28" s="680"/>
      <c r="N28" s="680"/>
      <c r="O28" s="680"/>
      <c r="P28" s="680"/>
      <c r="Q28" s="681"/>
      <c r="R28" s="682">
        <v>17311</v>
      </c>
      <c r="S28" s="683"/>
      <c r="T28" s="683"/>
      <c r="U28" s="683"/>
      <c r="V28" s="683"/>
      <c r="W28" s="683"/>
      <c r="X28" s="683"/>
      <c r="Y28" s="684"/>
      <c r="Z28" s="715">
        <v>0.3</v>
      </c>
      <c r="AA28" s="715"/>
      <c r="AB28" s="715"/>
      <c r="AC28" s="715"/>
      <c r="AD28" s="716" t="s">
        <v>127</v>
      </c>
      <c r="AE28" s="716"/>
      <c r="AF28" s="716"/>
      <c r="AG28" s="716"/>
      <c r="AH28" s="716"/>
      <c r="AI28" s="716"/>
      <c r="AJ28" s="716"/>
      <c r="AK28" s="716"/>
      <c r="AL28" s="685" t="s">
        <v>127</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301</v>
      </c>
      <c r="CE28" s="722"/>
      <c r="CF28" s="722"/>
      <c r="CG28" s="722"/>
      <c r="CH28" s="722"/>
      <c r="CI28" s="722"/>
      <c r="CJ28" s="722"/>
      <c r="CK28" s="722"/>
      <c r="CL28" s="722"/>
      <c r="CM28" s="722"/>
      <c r="CN28" s="722"/>
      <c r="CO28" s="722"/>
      <c r="CP28" s="722"/>
      <c r="CQ28" s="723"/>
      <c r="CR28" s="682">
        <v>493686</v>
      </c>
      <c r="CS28" s="683"/>
      <c r="CT28" s="683"/>
      <c r="CU28" s="683"/>
      <c r="CV28" s="683"/>
      <c r="CW28" s="683"/>
      <c r="CX28" s="683"/>
      <c r="CY28" s="684"/>
      <c r="CZ28" s="685">
        <v>9</v>
      </c>
      <c r="DA28" s="703"/>
      <c r="DB28" s="703"/>
      <c r="DC28" s="704"/>
      <c r="DD28" s="688">
        <v>491873</v>
      </c>
      <c r="DE28" s="683"/>
      <c r="DF28" s="683"/>
      <c r="DG28" s="683"/>
      <c r="DH28" s="683"/>
      <c r="DI28" s="683"/>
      <c r="DJ28" s="683"/>
      <c r="DK28" s="684"/>
      <c r="DL28" s="688">
        <v>491873</v>
      </c>
      <c r="DM28" s="683"/>
      <c r="DN28" s="683"/>
      <c r="DO28" s="683"/>
      <c r="DP28" s="683"/>
      <c r="DQ28" s="683"/>
      <c r="DR28" s="683"/>
      <c r="DS28" s="683"/>
      <c r="DT28" s="683"/>
      <c r="DU28" s="683"/>
      <c r="DV28" s="684"/>
      <c r="DW28" s="685">
        <v>17.600000000000001</v>
      </c>
      <c r="DX28" s="703"/>
      <c r="DY28" s="703"/>
      <c r="DZ28" s="703"/>
      <c r="EA28" s="703"/>
      <c r="EB28" s="703"/>
      <c r="EC28" s="724"/>
    </row>
    <row r="29" spans="2:133" ht="11.25" customHeight="1">
      <c r="B29" s="679" t="s">
        <v>302</v>
      </c>
      <c r="C29" s="680"/>
      <c r="D29" s="680"/>
      <c r="E29" s="680"/>
      <c r="F29" s="680"/>
      <c r="G29" s="680"/>
      <c r="H29" s="680"/>
      <c r="I29" s="680"/>
      <c r="J29" s="680"/>
      <c r="K29" s="680"/>
      <c r="L29" s="680"/>
      <c r="M29" s="680"/>
      <c r="N29" s="680"/>
      <c r="O29" s="680"/>
      <c r="P29" s="680"/>
      <c r="Q29" s="681"/>
      <c r="R29" s="682">
        <v>89300</v>
      </c>
      <c r="S29" s="683"/>
      <c r="T29" s="683"/>
      <c r="U29" s="683"/>
      <c r="V29" s="683"/>
      <c r="W29" s="683"/>
      <c r="X29" s="683"/>
      <c r="Y29" s="684"/>
      <c r="Z29" s="715">
        <v>1.6</v>
      </c>
      <c r="AA29" s="715"/>
      <c r="AB29" s="715"/>
      <c r="AC29" s="715"/>
      <c r="AD29" s="716" t="s">
        <v>232</v>
      </c>
      <c r="AE29" s="716"/>
      <c r="AF29" s="716"/>
      <c r="AG29" s="716"/>
      <c r="AH29" s="716"/>
      <c r="AI29" s="716"/>
      <c r="AJ29" s="716"/>
      <c r="AK29" s="716"/>
      <c r="AL29" s="685" t="s">
        <v>127</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303</v>
      </c>
      <c r="CE29" s="768"/>
      <c r="CF29" s="721" t="s">
        <v>70</v>
      </c>
      <c r="CG29" s="722"/>
      <c r="CH29" s="722"/>
      <c r="CI29" s="722"/>
      <c r="CJ29" s="722"/>
      <c r="CK29" s="722"/>
      <c r="CL29" s="722"/>
      <c r="CM29" s="722"/>
      <c r="CN29" s="722"/>
      <c r="CO29" s="722"/>
      <c r="CP29" s="722"/>
      <c r="CQ29" s="723"/>
      <c r="CR29" s="682">
        <v>493648</v>
      </c>
      <c r="CS29" s="701"/>
      <c r="CT29" s="701"/>
      <c r="CU29" s="701"/>
      <c r="CV29" s="701"/>
      <c r="CW29" s="701"/>
      <c r="CX29" s="701"/>
      <c r="CY29" s="702"/>
      <c r="CZ29" s="685">
        <v>9</v>
      </c>
      <c r="DA29" s="703"/>
      <c r="DB29" s="703"/>
      <c r="DC29" s="704"/>
      <c r="DD29" s="688">
        <v>491835</v>
      </c>
      <c r="DE29" s="701"/>
      <c r="DF29" s="701"/>
      <c r="DG29" s="701"/>
      <c r="DH29" s="701"/>
      <c r="DI29" s="701"/>
      <c r="DJ29" s="701"/>
      <c r="DK29" s="702"/>
      <c r="DL29" s="688">
        <v>491835</v>
      </c>
      <c r="DM29" s="701"/>
      <c r="DN29" s="701"/>
      <c r="DO29" s="701"/>
      <c r="DP29" s="701"/>
      <c r="DQ29" s="701"/>
      <c r="DR29" s="701"/>
      <c r="DS29" s="701"/>
      <c r="DT29" s="701"/>
      <c r="DU29" s="701"/>
      <c r="DV29" s="702"/>
      <c r="DW29" s="685">
        <v>17.600000000000001</v>
      </c>
      <c r="DX29" s="703"/>
      <c r="DY29" s="703"/>
      <c r="DZ29" s="703"/>
      <c r="EA29" s="703"/>
      <c r="EB29" s="703"/>
      <c r="EC29" s="724"/>
    </row>
    <row r="30" spans="2:133" ht="11.25" customHeight="1">
      <c r="B30" s="679" t="s">
        <v>304</v>
      </c>
      <c r="C30" s="680"/>
      <c r="D30" s="680"/>
      <c r="E30" s="680"/>
      <c r="F30" s="680"/>
      <c r="G30" s="680"/>
      <c r="H30" s="680"/>
      <c r="I30" s="680"/>
      <c r="J30" s="680"/>
      <c r="K30" s="680"/>
      <c r="L30" s="680"/>
      <c r="M30" s="680"/>
      <c r="N30" s="680"/>
      <c r="O30" s="680"/>
      <c r="P30" s="680"/>
      <c r="Q30" s="681"/>
      <c r="R30" s="682">
        <v>24310</v>
      </c>
      <c r="S30" s="683"/>
      <c r="T30" s="683"/>
      <c r="U30" s="683"/>
      <c r="V30" s="683"/>
      <c r="W30" s="683"/>
      <c r="X30" s="683"/>
      <c r="Y30" s="684"/>
      <c r="Z30" s="715">
        <v>0.4</v>
      </c>
      <c r="AA30" s="715"/>
      <c r="AB30" s="715"/>
      <c r="AC30" s="715"/>
      <c r="AD30" s="716" t="s">
        <v>127</v>
      </c>
      <c r="AE30" s="716"/>
      <c r="AF30" s="716"/>
      <c r="AG30" s="716"/>
      <c r="AH30" s="716"/>
      <c r="AI30" s="716"/>
      <c r="AJ30" s="716"/>
      <c r="AK30" s="716"/>
      <c r="AL30" s="685" t="s">
        <v>232</v>
      </c>
      <c r="AM30" s="686"/>
      <c r="AN30" s="686"/>
      <c r="AO30" s="717"/>
      <c r="AP30" s="743" t="s">
        <v>221</v>
      </c>
      <c r="AQ30" s="744"/>
      <c r="AR30" s="744"/>
      <c r="AS30" s="744"/>
      <c r="AT30" s="744"/>
      <c r="AU30" s="744"/>
      <c r="AV30" s="744"/>
      <c r="AW30" s="744"/>
      <c r="AX30" s="744"/>
      <c r="AY30" s="744"/>
      <c r="AZ30" s="744"/>
      <c r="BA30" s="744"/>
      <c r="BB30" s="744"/>
      <c r="BC30" s="744"/>
      <c r="BD30" s="744"/>
      <c r="BE30" s="744"/>
      <c r="BF30" s="745"/>
      <c r="BG30" s="743" t="s">
        <v>305</v>
      </c>
      <c r="BH30" s="756"/>
      <c r="BI30" s="756"/>
      <c r="BJ30" s="756"/>
      <c r="BK30" s="756"/>
      <c r="BL30" s="756"/>
      <c r="BM30" s="756"/>
      <c r="BN30" s="756"/>
      <c r="BO30" s="756"/>
      <c r="BP30" s="756"/>
      <c r="BQ30" s="757"/>
      <c r="BR30" s="743" t="s">
        <v>306</v>
      </c>
      <c r="BS30" s="756"/>
      <c r="BT30" s="756"/>
      <c r="BU30" s="756"/>
      <c r="BV30" s="756"/>
      <c r="BW30" s="756"/>
      <c r="BX30" s="756"/>
      <c r="BY30" s="756"/>
      <c r="BZ30" s="756"/>
      <c r="CA30" s="756"/>
      <c r="CB30" s="757"/>
      <c r="CD30" s="769"/>
      <c r="CE30" s="770"/>
      <c r="CF30" s="721" t="s">
        <v>307</v>
      </c>
      <c r="CG30" s="722"/>
      <c r="CH30" s="722"/>
      <c r="CI30" s="722"/>
      <c r="CJ30" s="722"/>
      <c r="CK30" s="722"/>
      <c r="CL30" s="722"/>
      <c r="CM30" s="722"/>
      <c r="CN30" s="722"/>
      <c r="CO30" s="722"/>
      <c r="CP30" s="722"/>
      <c r="CQ30" s="723"/>
      <c r="CR30" s="682">
        <v>472988</v>
      </c>
      <c r="CS30" s="683"/>
      <c r="CT30" s="683"/>
      <c r="CU30" s="683"/>
      <c r="CV30" s="683"/>
      <c r="CW30" s="683"/>
      <c r="CX30" s="683"/>
      <c r="CY30" s="684"/>
      <c r="CZ30" s="685">
        <v>8.6999999999999993</v>
      </c>
      <c r="DA30" s="703"/>
      <c r="DB30" s="703"/>
      <c r="DC30" s="704"/>
      <c r="DD30" s="688">
        <v>471243</v>
      </c>
      <c r="DE30" s="683"/>
      <c r="DF30" s="683"/>
      <c r="DG30" s="683"/>
      <c r="DH30" s="683"/>
      <c r="DI30" s="683"/>
      <c r="DJ30" s="683"/>
      <c r="DK30" s="684"/>
      <c r="DL30" s="688">
        <v>471243</v>
      </c>
      <c r="DM30" s="683"/>
      <c r="DN30" s="683"/>
      <c r="DO30" s="683"/>
      <c r="DP30" s="683"/>
      <c r="DQ30" s="683"/>
      <c r="DR30" s="683"/>
      <c r="DS30" s="683"/>
      <c r="DT30" s="683"/>
      <c r="DU30" s="683"/>
      <c r="DV30" s="684"/>
      <c r="DW30" s="685">
        <v>16.8</v>
      </c>
      <c r="DX30" s="703"/>
      <c r="DY30" s="703"/>
      <c r="DZ30" s="703"/>
      <c r="EA30" s="703"/>
      <c r="EB30" s="703"/>
      <c r="EC30" s="724"/>
    </row>
    <row r="31" spans="2:133" ht="11.25" customHeight="1">
      <c r="B31" s="679" t="s">
        <v>308</v>
      </c>
      <c r="C31" s="680"/>
      <c r="D31" s="680"/>
      <c r="E31" s="680"/>
      <c r="F31" s="680"/>
      <c r="G31" s="680"/>
      <c r="H31" s="680"/>
      <c r="I31" s="680"/>
      <c r="J31" s="680"/>
      <c r="K31" s="680"/>
      <c r="L31" s="680"/>
      <c r="M31" s="680"/>
      <c r="N31" s="680"/>
      <c r="O31" s="680"/>
      <c r="P31" s="680"/>
      <c r="Q31" s="681"/>
      <c r="R31" s="682">
        <v>1439841</v>
      </c>
      <c r="S31" s="683"/>
      <c r="T31" s="683"/>
      <c r="U31" s="683"/>
      <c r="V31" s="683"/>
      <c r="W31" s="683"/>
      <c r="X31" s="683"/>
      <c r="Y31" s="684"/>
      <c r="Z31" s="715">
        <v>25.7</v>
      </c>
      <c r="AA31" s="715"/>
      <c r="AB31" s="715"/>
      <c r="AC31" s="715"/>
      <c r="AD31" s="716" t="s">
        <v>232</v>
      </c>
      <c r="AE31" s="716"/>
      <c r="AF31" s="716"/>
      <c r="AG31" s="716"/>
      <c r="AH31" s="716"/>
      <c r="AI31" s="716"/>
      <c r="AJ31" s="716"/>
      <c r="AK31" s="716"/>
      <c r="AL31" s="685" t="s">
        <v>127</v>
      </c>
      <c r="AM31" s="686"/>
      <c r="AN31" s="686"/>
      <c r="AO31" s="717"/>
      <c r="AP31" s="758" t="s">
        <v>309</v>
      </c>
      <c r="AQ31" s="759"/>
      <c r="AR31" s="759"/>
      <c r="AS31" s="759"/>
      <c r="AT31" s="764" t="s">
        <v>310</v>
      </c>
      <c r="AU31" s="229"/>
      <c r="AV31" s="229"/>
      <c r="AW31" s="229"/>
      <c r="AX31" s="748" t="s">
        <v>186</v>
      </c>
      <c r="AY31" s="749"/>
      <c r="AZ31" s="749"/>
      <c r="BA31" s="749"/>
      <c r="BB31" s="749"/>
      <c r="BC31" s="749"/>
      <c r="BD31" s="749"/>
      <c r="BE31" s="749"/>
      <c r="BF31" s="750"/>
      <c r="BG31" s="751">
        <v>97.7</v>
      </c>
      <c r="BH31" s="752"/>
      <c r="BI31" s="752"/>
      <c r="BJ31" s="752"/>
      <c r="BK31" s="752"/>
      <c r="BL31" s="752"/>
      <c r="BM31" s="753">
        <v>92.8</v>
      </c>
      <c r="BN31" s="752"/>
      <c r="BO31" s="752"/>
      <c r="BP31" s="752"/>
      <c r="BQ31" s="754"/>
      <c r="BR31" s="751">
        <v>98.4</v>
      </c>
      <c r="BS31" s="752"/>
      <c r="BT31" s="752"/>
      <c r="BU31" s="752"/>
      <c r="BV31" s="752"/>
      <c r="BW31" s="752"/>
      <c r="BX31" s="753">
        <v>92.9</v>
      </c>
      <c r="BY31" s="752"/>
      <c r="BZ31" s="752"/>
      <c r="CA31" s="752"/>
      <c r="CB31" s="754"/>
      <c r="CD31" s="769"/>
      <c r="CE31" s="770"/>
      <c r="CF31" s="721" t="s">
        <v>311</v>
      </c>
      <c r="CG31" s="722"/>
      <c r="CH31" s="722"/>
      <c r="CI31" s="722"/>
      <c r="CJ31" s="722"/>
      <c r="CK31" s="722"/>
      <c r="CL31" s="722"/>
      <c r="CM31" s="722"/>
      <c r="CN31" s="722"/>
      <c r="CO31" s="722"/>
      <c r="CP31" s="722"/>
      <c r="CQ31" s="723"/>
      <c r="CR31" s="682">
        <v>20660</v>
      </c>
      <c r="CS31" s="701"/>
      <c r="CT31" s="701"/>
      <c r="CU31" s="701"/>
      <c r="CV31" s="701"/>
      <c r="CW31" s="701"/>
      <c r="CX31" s="701"/>
      <c r="CY31" s="702"/>
      <c r="CZ31" s="685">
        <v>0.4</v>
      </c>
      <c r="DA31" s="703"/>
      <c r="DB31" s="703"/>
      <c r="DC31" s="704"/>
      <c r="DD31" s="688">
        <v>20592</v>
      </c>
      <c r="DE31" s="701"/>
      <c r="DF31" s="701"/>
      <c r="DG31" s="701"/>
      <c r="DH31" s="701"/>
      <c r="DI31" s="701"/>
      <c r="DJ31" s="701"/>
      <c r="DK31" s="702"/>
      <c r="DL31" s="688">
        <v>20592</v>
      </c>
      <c r="DM31" s="701"/>
      <c r="DN31" s="701"/>
      <c r="DO31" s="701"/>
      <c r="DP31" s="701"/>
      <c r="DQ31" s="701"/>
      <c r="DR31" s="701"/>
      <c r="DS31" s="701"/>
      <c r="DT31" s="701"/>
      <c r="DU31" s="701"/>
      <c r="DV31" s="702"/>
      <c r="DW31" s="685">
        <v>0.7</v>
      </c>
      <c r="DX31" s="703"/>
      <c r="DY31" s="703"/>
      <c r="DZ31" s="703"/>
      <c r="EA31" s="703"/>
      <c r="EB31" s="703"/>
      <c r="EC31" s="724"/>
    </row>
    <row r="32" spans="2:133" ht="11.25" customHeight="1">
      <c r="B32" s="773" t="s">
        <v>312</v>
      </c>
      <c r="C32" s="774"/>
      <c r="D32" s="774"/>
      <c r="E32" s="774"/>
      <c r="F32" s="774"/>
      <c r="G32" s="774"/>
      <c r="H32" s="774"/>
      <c r="I32" s="774"/>
      <c r="J32" s="774"/>
      <c r="K32" s="774"/>
      <c r="L32" s="774"/>
      <c r="M32" s="774"/>
      <c r="N32" s="774"/>
      <c r="O32" s="774"/>
      <c r="P32" s="774"/>
      <c r="Q32" s="775"/>
      <c r="R32" s="682">
        <v>20624</v>
      </c>
      <c r="S32" s="683"/>
      <c r="T32" s="683"/>
      <c r="U32" s="683"/>
      <c r="V32" s="683"/>
      <c r="W32" s="683"/>
      <c r="X32" s="683"/>
      <c r="Y32" s="684"/>
      <c r="Z32" s="715">
        <v>0.4</v>
      </c>
      <c r="AA32" s="715"/>
      <c r="AB32" s="715"/>
      <c r="AC32" s="715"/>
      <c r="AD32" s="716">
        <v>20624</v>
      </c>
      <c r="AE32" s="716"/>
      <c r="AF32" s="716"/>
      <c r="AG32" s="716"/>
      <c r="AH32" s="716"/>
      <c r="AI32" s="716"/>
      <c r="AJ32" s="716"/>
      <c r="AK32" s="716"/>
      <c r="AL32" s="685">
        <v>0.8</v>
      </c>
      <c r="AM32" s="686"/>
      <c r="AN32" s="686"/>
      <c r="AO32" s="717"/>
      <c r="AP32" s="760"/>
      <c r="AQ32" s="761"/>
      <c r="AR32" s="761"/>
      <c r="AS32" s="761"/>
      <c r="AT32" s="765"/>
      <c r="AU32" s="228" t="s">
        <v>313</v>
      </c>
      <c r="AV32" s="228"/>
      <c r="AW32" s="228"/>
      <c r="AX32" s="679" t="s">
        <v>314</v>
      </c>
      <c r="AY32" s="680"/>
      <c r="AZ32" s="680"/>
      <c r="BA32" s="680"/>
      <c r="BB32" s="680"/>
      <c r="BC32" s="680"/>
      <c r="BD32" s="680"/>
      <c r="BE32" s="680"/>
      <c r="BF32" s="681"/>
      <c r="BG32" s="755">
        <v>97.1</v>
      </c>
      <c r="BH32" s="701"/>
      <c r="BI32" s="701"/>
      <c r="BJ32" s="701"/>
      <c r="BK32" s="701"/>
      <c r="BL32" s="701"/>
      <c r="BM32" s="686">
        <v>92.8</v>
      </c>
      <c r="BN32" s="747"/>
      <c r="BO32" s="747"/>
      <c r="BP32" s="747"/>
      <c r="BQ32" s="728"/>
      <c r="BR32" s="755">
        <v>98</v>
      </c>
      <c r="BS32" s="701"/>
      <c r="BT32" s="701"/>
      <c r="BU32" s="701"/>
      <c r="BV32" s="701"/>
      <c r="BW32" s="701"/>
      <c r="BX32" s="686">
        <v>93.6</v>
      </c>
      <c r="BY32" s="747"/>
      <c r="BZ32" s="747"/>
      <c r="CA32" s="747"/>
      <c r="CB32" s="728"/>
      <c r="CD32" s="771"/>
      <c r="CE32" s="772"/>
      <c r="CF32" s="721" t="s">
        <v>315</v>
      </c>
      <c r="CG32" s="722"/>
      <c r="CH32" s="722"/>
      <c r="CI32" s="722"/>
      <c r="CJ32" s="722"/>
      <c r="CK32" s="722"/>
      <c r="CL32" s="722"/>
      <c r="CM32" s="722"/>
      <c r="CN32" s="722"/>
      <c r="CO32" s="722"/>
      <c r="CP32" s="722"/>
      <c r="CQ32" s="723"/>
      <c r="CR32" s="682">
        <v>38</v>
      </c>
      <c r="CS32" s="683"/>
      <c r="CT32" s="683"/>
      <c r="CU32" s="683"/>
      <c r="CV32" s="683"/>
      <c r="CW32" s="683"/>
      <c r="CX32" s="683"/>
      <c r="CY32" s="684"/>
      <c r="CZ32" s="685">
        <v>0</v>
      </c>
      <c r="DA32" s="703"/>
      <c r="DB32" s="703"/>
      <c r="DC32" s="704"/>
      <c r="DD32" s="688">
        <v>38</v>
      </c>
      <c r="DE32" s="683"/>
      <c r="DF32" s="683"/>
      <c r="DG32" s="683"/>
      <c r="DH32" s="683"/>
      <c r="DI32" s="683"/>
      <c r="DJ32" s="683"/>
      <c r="DK32" s="684"/>
      <c r="DL32" s="688">
        <v>38</v>
      </c>
      <c r="DM32" s="683"/>
      <c r="DN32" s="683"/>
      <c r="DO32" s="683"/>
      <c r="DP32" s="683"/>
      <c r="DQ32" s="683"/>
      <c r="DR32" s="683"/>
      <c r="DS32" s="683"/>
      <c r="DT32" s="683"/>
      <c r="DU32" s="683"/>
      <c r="DV32" s="684"/>
      <c r="DW32" s="685">
        <v>0</v>
      </c>
      <c r="DX32" s="703"/>
      <c r="DY32" s="703"/>
      <c r="DZ32" s="703"/>
      <c r="EA32" s="703"/>
      <c r="EB32" s="703"/>
      <c r="EC32" s="724"/>
    </row>
    <row r="33" spans="2:133" ht="11.25" customHeight="1">
      <c r="B33" s="679" t="s">
        <v>316</v>
      </c>
      <c r="C33" s="680"/>
      <c r="D33" s="680"/>
      <c r="E33" s="680"/>
      <c r="F33" s="680"/>
      <c r="G33" s="680"/>
      <c r="H33" s="680"/>
      <c r="I33" s="680"/>
      <c r="J33" s="680"/>
      <c r="K33" s="680"/>
      <c r="L33" s="680"/>
      <c r="M33" s="680"/>
      <c r="N33" s="680"/>
      <c r="O33" s="680"/>
      <c r="P33" s="680"/>
      <c r="Q33" s="681"/>
      <c r="R33" s="682">
        <v>246491</v>
      </c>
      <c r="S33" s="683"/>
      <c r="T33" s="683"/>
      <c r="U33" s="683"/>
      <c r="V33" s="683"/>
      <c r="W33" s="683"/>
      <c r="X33" s="683"/>
      <c r="Y33" s="684"/>
      <c r="Z33" s="715">
        <v>4.4000000000000004</v>
      </c>
      <c r="AA33" s="715"/>
      <c r="AB33" s="715"/>
      <c r="AC33" s="715"/>
      <c r="AD33" s="716" t="s">
        <v>232</v>
      </c>
      <c r="AE33" s="716"/>
      <c r="AF33" s="716"/>
      <c r="AG33" s="716"/>
      <c r="AH33" s="716"/>
      <c r="AI33" s="716"/>
      <c r="AJ33" s="716"/>
      <c r="AK33" s="716"/>
      <c r="AL33" s="685" t="s">
        <v>127</v>
      </c>
      <c r="AM33" s="686"/>
      <c r="AN33" s="686"/>
      <c r="AO33" s="717"/>
      <c r="AP33" s="762"/>
      <c r="AQ33" s="763"/>
      <c r="AR33" s="763"/>
      <c r="AS33" s="763"/>
      <c r="AT33" s="766"/>
      <c r="AU33" s="230"/>
      <c r="AV33" s="230"/>
      <c r="AW33" s="230"/>
      <c r="AX33" s="663" t="s">
        <v>317</v>
      </c>
      <c r="AY33" s="664"/>
      <c r="AZ33" s="664"/>
      <c r="BA33" s="664"/>
      <c r="BB33" s="664"/>
      <c r="BC33" s="664"/>
      <c r="BD33" s="664"/>
      <c r="BE33" s="664"/>
      <c r="BF33" s="665"/>
      <c r="BG33" s="746">
        <v>97.9</v>
      </c>
      <c r="BH33" s="667"/>
      <c r="BI33" s="667"/>
      <c r="BJ33" s="667"/>
      <c r="BK33" s="667"/>
      <c r="BL33" s="667"/>
      <c r="BM33" s="709">
        <v>92.7</v>
      </c>
      <c r="BN33" s="667"/>
      <c r="BO33" s="667"/>
      <c r="BP33" s="667"/>
      <c r="BQ33" s="711"/>
      <c r="BR33" s="746">
        <v>98.9</v>
      </c>
      <c r="BS33" s="667"/>
      <c r="BT33" s="667"/>
      <c r="BU33" s="667"/>
      <c r="BV33" s="667"/>
      <c r="BW33" s="667"/>
      <c r="BX33" s="709">
        <v>92.6</v>
      </c>
      <c r="BY33" s="667"/>
      <c r="BZ33" s="667"/>
      <c r="CA33" s="667"/>
      <c r="CB33" s="711"/>
      <c r="CD33" s="721" t="s">
        <v>318</v>
      </c>
      <c r="CE33" s="722"/>
      <c r="CF33" s="722"/>
      <c r="CG33" s="722"/>
      <c r="CH33" s="722"/>
      <c r="CI33" s="722"/>
      <c r="CJ33" s="722"/>
      <c r="CK33" s="722"/>
      <c r="CL33" s="722"/>
      <c r="CM33" s="722"/>
      <c r="CN33" s="722"/>
      <c r="CO33" s="722"/>
      <c r="CP33" s="722"/>
      <c r="CQ33" s="723"/>
      <c r="CR33" s="682">
        <v>2817755</v>
      </c>
      <c r="CS33" s="701"/>
      <c r="CT33" s="701"/>
      <c r="CU33" s="701"/>
      <c r="CV33" s="701"/>
      <c r="CW33" s="701"/>
      <c r="CX33" s="701"/>
      <c r="CY33" s="702"/>
      <c r="CZ33" s="685">
        <v>51.6</v>
      </c>
      <c r="DA33" s="703"/>
      <c r="DB33" s="703"/>
      <c r="DC33" s="704"/>
      <c r="DD33" s="688">
        <v>1711857</v>
      </c>
      <c r="DE33" s="701"/>
      <c r="DF33" s="701"/>
      <c r="DG33" s="701"/>
      <c r="DH33" s="701"/>
      <c r="DI33" s="701"/>
      <c r="DJ33" s="701"/>
      <c r="DK33" s="702"/>
      <c r="DL33" s="688">
        <v>1225355</v>
      </c>
      <c r="DM33" s="701"/>
      <c r="DN33" s="701"/>
      <c r="DO33" s="701"/>
      <c r="DP33" s="701"/>
      <c r="DQ33" s="701"/>
      <c r="DR33" s="701"/>
      <c r="DS33" s="701"/>
      <c r="DT33" s="701"/>
      <c r="DU33" s="701"/>
      <c r="DV33" s="702"/>
      <c r="DW33" s="685">
        <v>43.7</v>
      </c>
      <c r="DX33" s="703"/>
      <c r="DY33" s="703"/>
      <c r="DZ33" s="703"/>
      <c r="EA33" s="703"/>
      <c r="EB33" s="703"/>
      <c r="EC33" s="724"/>
    </row>
    <row r="34" spans="2:133" ht="11.25" customHeight="1">
      <c r="B34" s="679" t="s">
        <v>319</v>
      </c>
      <c r="C34" s="680"/>
      <c r="D34" s="680"/>
      <c r="E34" s="680"/>
      <c r="F34" s="680"/>
      <c r="G34" s="680"/>
      <c r="H34" s="680"/>
      <c r="I34" s="680"/>
      <c r="J34" s="680"/>
      <c r="K34" s="680"/>
      <c r="L34" s="680"/>
      <c r="M34" s="680"/>
      <c r="N34" s="680"/>
      <c r="O34" s="680"/>
      <c r="P34" s="680"/>
      <c r="Q34" s="681"/>
      <c r="R34" s="682">
        <v>18815</v>
      </c>
      <c r="S34" s="683"/>
      <c r="T34" s="683"/>
      <c r="U34" s="683"/>
      <c r="V34" s="683"/>
      <c r="W34" s="683"/>
      <c r="X34" s="683"/>
      <c r="Y34" s="684"/>
      <c r="Z34" s="715">
        <v>0.3</v>
      </c>
      <c r="AA34" s="715"/>
      <c r="AB34" s="715"/>
      <c r="AC34" s="715"/>
      <c r="AD34" s="716">
        <v>12655</v>
      </c>
      <c r="AE34" s="716"/>
      <c r="AF34" s="716"/>
      <c r="AG34" s="716"/>
      <c r="AH34" s="716"/>
      <c r="AI34" s="716"/>
      <c r="AJ34" s="716"/>
      <c r="AK34" s="716"/>
      <c r="AL34" s="685">
        <v>0.5</v>
      </c>
      <c r="AM34" s="686"/>
      <c r="AN34" s="686"/>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1" t="s">
        <v>320</v>
      </c>
      <c r="CE34" s="722"/>
      <c r="CF34" s="722"/>
      <c r="CG34" s="722"/>
      <c r="CH34" s="722"/>
      <c r="CI34" s="722"/>
      <c r="CJ34" s="722"/>
      <c r="CK34" s="722"/>
      <c r="CL34" s="722"/>
      <c r="CM34" s="722"/>
      <c r="CN34" s="722"/>
      <c r="CO34" s="722"/>
      <c r="CP34" s="722"/>
      <c r="CQ34" s="723"/>
      <c r="CR34" s="682">
        <v>561932</v>
      </c>
      <c r="CS34" s="683"/>
      <c r="CT34" s="683"/>
      <c r="CU34" s="683"/>
      <c r="CV34" s="683"/>
      <c r="CW34" s="683"/>
      <c r="CX34" s="683"/>
      <c r="CY34" s="684"/>
      <c r="CZ34" s="685">
        <v>10.3</v>
      </c>
      <c r="DA34" s="703"/>
      <c r="DB34" s="703"/>
      <c r="DC34" s="704"/>
      <c r="DD34" s="688">
        <v>393841</v>
      </c>
      <c r="DE34" s="683"/>
      <c r="DF34" s="683"/>
      <c r="DG34" s="683"/>
      <c r="DH34" s="683"/>
      <c r="DI34" s="683"/>
      <c r="DJ34" s="683"/>
      <c r="DK34" s="684"/>
      <c r="DL34" s="688">
        <v>266087</v>
      </c>
      <c r="DM34" s="683"/>
      <c r="DN34" s="683"/>
      <c r="DO34" s="683"/>
      <c r="DP34" s="683"/>
      <c r="DQ34" s="683"/>
      <c r="DR34" s="683"/>
      <c r="DS34" s="683"/>
      <c r="DT34" s="683"/>
      <c r="DU34" s="683"/>
      <c r="DV34" s="684"/>
      <c r="DW34" s="685">
        <v>9.5</v>
      </c>
      <c r="DX34" s="703"/>
      <c r="DY34" s="703"/>
      <c r="DZ34" s="703"/>
      <c r="EA34" s="703"/>
      <c r="EB34" s="703"/>
      <c r="EC34" s="724"/>
    </row>
    <row r="35" spans="2:133" ht="11.25" customHeight="1">
      <c r="B35" s="679" t="s">
        <v>321</v>
      </c>
      <c r="C35" s="680"/>
      <c r="D35" s="680"/>
      <c r="E35" s="680"/>
      <c r="F35" s="680"/>
      <c r="G35" s="680"/>
      <c r="H35" s="680"/>
      <c r="I35" s="680"/>
      <c r="J35" s="680"/>
      <c r="K35" s="680"/>
      <c r="L35" s="680"/>
      <c r="M35" s="680"/>
      <c r="N35" s="680"/>
      <c r="O35" s="680"/>
      <c r="P35" s="680"/>
      <c r="Q35" s="681"/>
      <c r="R35" s="682">
        <v>38507</v>
      </c>
      <c r="S35" s="683"/>
      <c r="T35" s="683"/>
      <c r="U35" s="683"/>
      <c r="V35" s="683"/>
      <c r="W35" s="683"/>
      <c r="X35" s="683"/>
      <c r="Y35" s="684"/>
      <c r="Z35" s="715">
        <v>0.7</v>
      </c>
      <c r="AA35" s="715"/>
      <c r="AB35" s="715"/>
      <c r="AC35" s="715"/>
      <c r="AD35" s="716" t="s">
        <v>232</v>
      </c>
      <c r="AE35" s="716"/>
      <c r="AF35" s="716"/>
      <c r="AG35" s="716"/>
      <c r="AH35" s="716"/>
      <c r="AI35" s="716"/>
      <c r="AJ35" s="716"/>
      <c r="AK35" s="716"/>
      <c r="AL35" s="685" t="s">
        <v>232</v>
      </c>
      <c r="AM35" s="686"/>
      <c r="AN35" s="686"/>
      <c r="AO35" s="717"/>
      <c r="AP35" s="233"/>
      <c r="AQ35" s="743" t="s">
        <v>322</v>
      </c>
      <c r="AR35" s="744"/>
      <c r="AS35" s="744"/>
      <c r="AT35" s="744"/>
      <c r="AU35" s="744"/>
      <c r="AV35" s="744"/>
      <c r="AW35" s="744"/>
      <c r="AX35" s="744"/>
      <c r="AY35" s="744"/>
      <c r="AZ35" s="744"/>
      <c r="BA35" s="744"/>
      <c r="BB35" s="744"/>
      <c r="BC35" s="744"/>
      <c r="BD35" s="744"/>
      <c r="BE35" s="744"/>
      <c r="BF35" s="745"/>
      <c r="BG35" s="743" t="s">
        <v>323</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324</v>
      </c>
      <c r="CE35" s="722"/>
      <c r="CF35" s="722"/>
      <c r="CG35" s="722"/>
      <c r="CH35" s="722"/>
      <c r="CI35" s="722"/>
      <c r="CJ35" s="722"/>
      <c r="CK35" s="722"/>
      <c r="CL35" s="722"/>
      <c r="CM35" s="722"/>
      <c r="CN35" s="722"/>
      <c r="CO35" s="722"/>
      <c r="CP35" s="722"/>
      <c r="CQ35" s="723"/>
      <c r="CR35" s="682">
        <v>42603</v>
      </c>
      <c r="CS35" s="701"/>
      <c r="CT35" s="701"/>
      <c r="CU35" s="701"/>
      <c r="CV35" s="701"/>
      <c r="CW35" s="701"/>
      <c r="CX35" s="701"/>
      <c r="CY35" s="702"/>
      <c r="CZ35" s="685">
        <v>0.8</v>
      </c>
      <c r="DA35" s="703"/>
      <c r="DB35" s="703"/>
      <c r="DC35" s="704"/>
      <c r="DD35" s="688">
        <v>14127</v>
      </c>
      <c r="DE35" s="701"/>
      <c r="DF35" s="701"/>
      <c r="DG35" s="701"/>
      <c r="DH35" s="701"/>
      <c r="DI35" s="701"/>
      <c r="DJ35" s="701"/>
      <c r="DK35" s="702"/>
      <c r="DL35" s="688">
        <v>14075</v>
      </c>
      <c r="DM35" s="701"/>
      <c r="DN35" s="701"/>
      <c r="DO35" s="701"/>
      <c r="DP35" s="701"/>
      <c r="DQ35" s="701"/>
      <c r="DR35" s="701"/>
      <c r="DS35" s="701"/>
      <c r="DT35" s="701"/>
      <c r="DU35" s="701"/>
      <c r="DV35" s="702"/>
      <c r="DW35" s="685">
        <v>0.5</v>
      </c>
      <c r="DX35" s="703"/>
      <c r="DY35" s="703"/>
      <c r="DZ35" s="703"/>
      <c r="EA35" s="703"/>
      <c r="EB35" s="703"/>
      <c r="EC35" s="724"/>
    </row>
    <row r="36" spans="2:133" ht="11.25" customHeight="1">
      <c r="B36" s="679" t="s">
        <v>325</v>
      </c>
      <c r="C36" s="680"/>
      <c r="D36" s="680"/>
      <c r="E36" s="680"/>
      <c r="F36" s="680"/>
      <c r="G36" s="680"/>
      <c r="H36" s="680"/>
      <c r="I36" s="680"/>
      <c r="J36" s="680"/>
      <c r="K36" s="680"/>
      <c r="L36" s="680"/>
      <c r="M36" s="680"/>
      <c r="N36" s="680"/>
      <c r="O36" s="680"/>
      <c r="P36" s="680"/>
      <c r="Q36" s="681"/>
      <c r="R36" s="682">
        <v>118914</v>
      </c>
      <c r="S36" s="683"/>
      <c r="T36" s="683"/>
      <c r="U36" s="683"/>
      <c r="V36" s="683"/>
      <c r="W36" s="683"/>
      <c r="X36" s="683"/>
      <c r="Y36" s="684"/>
      <c r="Z36" s="715">
        <v>2.1</v>
      </c>
      <c r="AA36" s="715"/>
      <c r="AB36" s="715"/>
      <c r="AC36" s="715"/>
      <c r="AD36" s="716" t="s">
        <v>232</v>
      </c>
      <c r="AE36" s="716"/>
      <c r="AF36" s="716"/>
      <c r="AG36" s="716"/>
      <c r="AH36" s="716"/>
      <c r="AI36" s="716"/>
      <c r="AJ36" s="716"/>
      <c r="AK36" s="716"/>
      <c r="AL36" s="685" t="s">
        <v>127</v>
      </c>
      <c r="AM36" s="686"/>
      <c r="AN36" s="686"/>
      <c r="AO36" s="717"/>
      <c r="AP36" s="233"/>
      <c r="AQ36" s="734" t="s">
        <v>326</v>
      </c>
      <c r="AR36" s="735"/>
      <c r="AS36" s="735"/>
      <c r="AT36" s="735"/>
      <c r="AU36" s="735"/>
      <c r="AV36" s="735"/>
      <c r="AW36" s="735"/>
      <c r="AX36" s="735"/>
      <c r="AY36" s="736"/>
      <c r="AZ36" s="737">
        <v>676503</v>
      </c>
      <c r="BA36" s="738"/>
      <c r="BB36" s="738"/>
      <c r="BC36" s="738"/>
      <c r="BD36" s="738"/>
      <c r="BE36" s="738"/>
      <c r="BF36" s="739"/>
      <c r="BG36" s="740" t="s">
        <v>327</v>
      </c>
      <c r="BH36" s="741"/>
      <c r="BI36" s="741"/>
      <c r="BJ36" s="741"/>
      <c r="BK36" s="741"/>
      <c r="BL36" s="741"/>
      <c r="BM36" s="741"/>
      <c r="BN36" s="741"/>
      <c r="BO36" s="741"/>
      <c r="BP36" s="741"/>
      <c r="BQ36" s="741"/>
      <c r="BR36" s="741"/>
      <c r="BS36" s="741"/>
      <c r="BT36" s="741"/>
      <c r="BU36" s="742"/>
      <c r="BV36" s="737">
        <v>78043</v>
      </c>
      <c r="BW36" s="738"/>
      <c r="BX36" s="738"/>
      <c r="BY36" s="738"/>
      <c r="BZ36" s="738"/>
      <c r="CA36" s="738"/>
      <c r="CB36" s="739"/>
      <c r="CD36" s="721" t="s">
        <v>328</v>
      </c>
      <c r="CE36" s="722"/>
      <c r="CF36" s="722"/>
      <c r="CG36" s="722"/>
      <c r="CH36" s="722"/>
      <c r="CI36" s="722"/>
      <c r="CJ36" s="722"/>
      <c r="CK36" s="722"/>
      <c r="CL36" s="722"/>
      <c r="CM36" s="722"/>
      <c r="CN36" s="722"/>
      <c r="CO36" s="722"/>
      <c r="CP36" s="722"/>
      <c r="CQ36" s="723"/>
      <c r="CR36" s="682">
        <v>1539661</v>
      </c>
      <c r="CS36" s="683"/>
      <c r="CT36" s="683"/>
      <c r="CU36" s="683"/>
      <c r="CV36" s="683"/>
      <c r="CW36" s="683"/>
      <c r="CX36" s="683"/>
      <c r="CY36" s="684"/>
      <c r="CZ36" s="685">
        <v>28.2</v>
      </c>
      <c r="DA36" s="703"/>
      <c r="DB36" s="703"/>
      <c r="DC36" s="704"/>
      <c r="DD36" s="688">
        <v>750245</v>
      </c>
      <c r="DE36" s="683"/>
      <c r="DF36" s="683"/>
      <c r="DG36" s="683"/>
      <c r="DH36" s="683"/>
      <c r="DI36" s="683"/>
      <c r="DJ36" s="683"/>
      <c r="DK36" s="684"/>
      <c r="DL36" s="688">
        <v>500868</v>
      </c>
      <c r="DM36" s="683"/>
      <c r="DN36" s="683"/>
      <c r="DO36" s="683"/>
      <c r="DP36" s="683"/>
      <c r="DQ36" s="683"/>
      <c r="DR36" s="683"/>
      <c r="DS36" s="683"/>
      <c r="DT36" s="683"/>
      <c r="DU36" s="683"/>
      <c r="DV36" s="684"/>
      <c r="DW36" s="685">
        <v>17.899999999999999</v>
      </c>
      <c r="DX36" s="703"/>
      <c r="DY36" s="703"/>
      <c r="DZ36" s="703"/>
      <c r="EA36" s="703"/>
      <c r="EB36" s="703"/>
      <c r="EC36" s="724"/>
    </row>
    <row r="37" spans="2:133" ht="11.25" customHeight="1">
      <c r="B37" s="679" t="s">
        <v>329</v>
      </c>
      <c r="C37" s="680"/>
      <c r="D37" s="680"/>
      <c r="E37" s="680"/>
      <c r="F37" s="680"/>
      <c r="G37" s="680"/>
      <c r="H37" s="680"/>
      <c r="I37" s="680"/>
      <c r="J37" s="680"/>
      <c r="K37" s="680"/>
      <c r="L37" s="680"/>
      <c r="M37" s="680"/>
      <c r="N37" s="680"/>
      <c r="O37" s="680"/>
      <c r="P37" s="680"/>
      <c r="Q37" s="681"/>
      <c r="R37" s="682">
        <v>91086</v>
      </c>
      <c r="S37" s="683"/>
      <c r="T37" s="683"/>
      <c r="U37" s="683"/>
      <c r="V37" s="683"/>
      <c r="W37" s="683"/>
      <c r="X37" s="683"/>
      <c r="Y37" s="684"/>
      <c r="Z37" s="715">
        <v>1.6</v>
      </c>
      <c r="AA37" s="715"/>
      <c r="AB37" s="715"/>
      <c r="AC37" s="715"/>
      <c r="AD37" s="716" t="s">
        <v>232</v>
      </c>
      <c r="AE37" s="716"/>
      <c r="AF37" s="716"/>
      <c r="AG37" s="716"/>
      <c r="AH37" s="716"/>
      <c r="AI37" s="716"/>
      <c r="AJ37" s="716"/>
      <c r="AK37" s="716"/>
      <c r="AL37" s="685" t="s">
        <v>127</v>
      </c>
      <c r="AM37" s="686"/>
      <c r="AN37" s="686"/>
      <c r="AO37" s="717"/>
      <c r="AQ37" s="725" t="s">
        <v>330</v>
      </c>
      <c r="AR37" s="726"/>
      <c r="AS37" s="726"/>
      <c r="AT37" s="726"/>
      <c r="AU37" s="726"/>
      <c r="AV37" s="726"/>
      <c r="AW37" s="726"/>
      <c r="AX37" s="726"/>
      <c r="AY37" s="727"/>
      <c r="AZ37" s="682">
        <v>106155</v>
      </c>
      <c r="BA37" s="683"/>
      <c r="BB37" s="683"/>
      <c r="BC37" s="683"/>
      <c r="BD37" s="701"/>
      <c r="BE37" s="701"/>
      <c r="BF37" s="728"/>
      <c r="BG37" s="721" t="s">
        <v>331</v>
      </c>
      <c r="BH37" s="722"/>
      <c r="BI37" s="722"/>
      <c r="BJ37" s="722"/>
      <c r="BK37" s="722"/>
      <c r="BL37" s="722"/>
      <c r="BM37" s="722"/>
      <c r="BN37" s="722"/>
      <c r="BO37" s="722"/>
      <c r="BP37" s="722"/>
      <c r="BQ37" s="722"/>
      <c r="BR37" s="722"/>
      <c r="BS37" s="722"/>
      <c r="BT37" s="722"/>
      <c r="BU37" s="723"/>
      <c r="BV37" s="682">
        <v>105563</v>
      </c>
      <c r="BW37" s="683"/>
      <c r="BX37" s="683"/>
      <c r="BY37" s="683"/>
      <c r="BZ37" s="683"/>
      <c r="CA37" s="683"/>
      <c r="CB37" s="729"/>
      <c r="CD37" s="721" t="s">
        <v>332</v>
      </c>
      <c r="CE37" s="722"/>
      <c r="CF37" s="722"/>
      <c r="CG37" s="722"/>
      <c r="CH37" s="722"/>
      <c r="CI37" s="722"/>
      <c r="CJ37" s="722"/>
      <c r="CK37" s="722"/>
      <c r="CL37" s="722"/>
      <c r="CM37" s="722"/>
      <c r="CN37" s="722"/>
      <c r="CO37" s="722"/>
      <c r="CP37" s="722"/>
      <c r="CQ37" s="723"/>
      <c r="CR37" s="682">
        <v>351757</v>
      </c>
      <c r="CS37" s="701"/>
      <c r="CT37" s="701"/>
      <c r="CU37" s="701"/>
      <c r="CV37" s="701"/>
      <c r="CW37" s="701"/>
      <c r="CX37" s="701"/>
      <c r="CY37" s="702"/>
      <c r="CZ37" s="685">
        <v>6.4</v>
      </c>
      <c r="DA37" s="703"/>
      <c r="DB37" s="703"/>
      <c r="DC37" s="704"/>
      <c r="DD37" s="688">
        <v>344057</v>
      </c>
      <c r="DE37" s="701"/>
      <c r="DF37" s="701"/>
      <c r="DG37" s="701"/>
      <c r="DH37" s="701"/>
      <c r="DI37" s="701"/>
      <c r="DJ37" s="701"/>
      <c r="DK37" s="702"/>
      <c r="DL37" s="688">
        <v>320751</v>
      </c>
      <c r="DM37" s="701"/>
      <c r="DN37" s="701"/>
      <c r="DO37" s="701"/>
      <c r="DP37" s="701"/>
      <c r="DQ37" s="701"/>
      <c r="DR37" s="701"/>
      <c r="DS37" s="701"/>
      <c r="DT37" s="701"/>
      <c r="DU37" s="701"/>
      <c r="DV37" s="702"/>
      <c r="DW37" s="685">
        <v>11.4</v>
      </c>
      <c r="DX37" s="703"/>
      <c r="DY37" s="703"/>
      <c r="DZ37" s="703"/>
      <c r="EA37" s="703"/>
      <c r="EB37" s="703"/>
      <c r="EC37" s="724"/>
    </row>
    <row r="38" spans="2:133" ht="11.25" customHeight="1">
      <c r="B38" s="679" t="s">
        <v>333</v>
      </c>
      <c r="C38" s="680"/>
      <c r="D38" s="680"/>
      <c r="E38" s="680"/>
      <c r="F38" s="680"/>
      <c r="G38" s="680"/>
      <c r="H38" s="680"/>
      <c r="I38" s="680"/>
      <c r="J38" s="680"/>
      <c r="K38" s="680"/>
      <c r="L38" s="680"/>
      <c r="M38" s="680"/>
      <c r="N38" s="680"/>
      <c r="O38" s="680"/>
      <c r="P38" s="680"/>
      <c r="Q38" s="681"/>
      <c r="R38" s="682">
        <v>80944</v>
      </c>
      <c r="S38" s="683"/>
      <c r="T38" s="683"/>
      <c r="U38" s="683"/>
      <c r="V38" s="683"/>
      <c r="W38" s="683"/>
      <c r="X38" s="683"/>
      <c r="Y38" s="684"/>
      <c r="Z38" s="715">
        <v>1.4</v>
      </c>
      <c r="AA38" s="715"/>
      <c r="AB38" s="715"/>
      <c r="AC38" s="715"/>
      <c r="AD38" s="716" t="s">
        <v>127</v>
      </c>
      <c r="AE38" s="716"/>
      <c r="AF38" s="716"/>
      <c r="AG38" s="716"/>
      <c r="AH38" s="716"/>
      <c r="AI38" s="716"/>
      <c r="AJ38" s="716"/>
      <c r="AK38" s="716"/>
      <c r="AL38" s="685" t="s">
        <v>232</v>
      </c>
      <c r="AM38" s="686"/>
      <c r="AN38" s="686"/>
      <c r="AO38" s="717"/>
      <c r="AQ38" s="725" t="s">
        <v>334</v>
      </c>
      <c r="AR38" s="726"/>
      <c r="AS38" s="726"/>
      <c r="AT38" s="726"/>
      <c r="AU38" s="726"/>
      <c r="AV38" s="726"/>
      <c r="AW38" s="726"/>
      <c r="AX38" s="726"/>
      <c r="AY38" s="727"/>
      <c r="AZ38" s="682">
        <v>100000</v>
      </c>
      <c r="BA38" s="683"/>
      <c r="BB38" s="683"/>
      <c r="BC38" s="683"/>
      <c r="BD38" s="701"/>
      <c r="BE38" s="701"/>
      <c r="BF38" s="728"/>
      <c r="BG38" s="721" t="s">
        <v>335</v>
      </c>
      <c r="BH38" s="722"/>
      <c r="BI38" s="722"/>
      <c r="BJ38" s="722"/>
      <c r="BK38" s="722"/>
      <c r="BL38" s="722"/>
      <c r="BM38" s="722"/>
      <c r="BN38" s="722"/>
      <c r="BO38" s="722"/>
      <c r="BP38" s="722"/>
      <c r="BQ38" s="722"/>
      <c r="BR38" s="722"/>
      <c r="BS38" s="722"/>
      <c r="BT38" s="722"/>
      <c r="BU38" s="723"/>
      <c r="BV38" s="682">
        <v>1160</v>
      </c>
      <c r="BW38" s="683"/>
      <c r="BX38" s="683"/>
      <c r="BY38" s="683"/>
      <c r="BZ38" s="683"/>
      <c r="CA38" s="683"/>
      <c r="CB38" s="729"/>
      <c r="CD38" s="721" t="s">
        <v>336</v>
      </c>
      <c r="CE38" s="722"/>
      <c r="CF38" s="722"/>
      <c r="CG38" s="722"/>
      <c r="CH38" s="722"/>
      <c r="CI38" s="722"/>
      <c r="CJ38" s="722"/>
      <c r="CK38" s="722"/>
      <c r="CL38" s="722"/>
      <c r="CM38" s="722"/>
      <c r="CN38" s="722"/>
      <c r="CO38" s="722"/>
      <c r="CP38" s="722"/>
      <c r="CQ38" s="723"/>
      <c r="CR38" s="682">
        <v>564330</v>
      </c>
      <c r="CS38" s="683"/>
      <c r="CT38" s="683"/>
      <c r="CU38" s="683"/>
      <c r="CV38" s="683"/>
      <c r="CW38" s="683"/>
      <c r="CX38" s="683"/>
      <c r="CY38" s="684"/>
      <c r="CZ38" s="685">
        <v>10.3</v>
      </c>
      <c r="DA38" s="703"/>
      <c r="DB38" s="703"/>
      <c r="DC38" s="704"/>
      <c r="DD38" s="688">
        <v>492613</v>
      </c>
      <c r="DE38" s="683"/>
      <c r="DF38" s="683"/>
      <c r="DG38" s="683"/>
      <c r="DH38" s="683"/>
      <c r="DI38" s="683"/>
      <c r="DJ38" s="683"/>
      <c r="DK38" s="684"/>
      <c r="DL38" s="688">
        <v>444325</v>
      </c>
      <c r="DM38" s="683"/>
      <c r="DN38" s="683"/>
      <c r="DO38" s="683"/>
      <c r="DP38" s="683"/>
      <c r="DQ38" s="683"/>
      <c r="DR38" s="683"/>
      <c r="DS38" s="683"/>
      <c r="DT38" s="683"/>
      <c r="DU38" s="683"/>
      <c r="DV38" s="684"/>
      <c r="DW38" s="685">
        <v>15.9</v>
      </c>
      <c r="DX38" s="703"/>
      <c r="DY38" s="703"/>
      <c r="DZ38" s="703"/>
      <c r="EA38" s="703"/>
      <c r="EB38" s="703"/>
      <c r="EC38" s="724"/>
    </row>
    <row r="39" spans="2:133" ht="11.25" customHeight="1">
      <c r="B39" s="679" t="s">
        <v>337</v>
      </c>
      <c r="C39" s="680"/>
      <c r="D39" s="680"/>
      <c r="E39" s="680"/>
      <c r="F39" s="680"/>
      <c r="G39" s="680"/>
      <c r="H39" s="680"/>
      <c r="I39" s="680"/>
      <c r="J39" s="680"/>
      <c r="K39" s="680"/>
      <c r="L39" s="680"/>
      <c r="M39" s="680"/>
      <c r="N39" s="680"/>
      <c r="O39" s="680"/>
      <c r="P39" s="680"/>
      <c r="Q39" s="681"/>
      <c r="R39" s="682">
        <v>473804</v>
      </c>
      <c r="S39" s="683"/>
      <c r="T39" s="683"/>
      <c r="U39" s="683"/>
      <c r="V39" s="683"/>
      <c r="W39" s="683"/>
      <c r="X39" s="683"/>
      <c r="Y39" s="684"/>
      <c r="Z39" s="715">
        <v>8.5</v>
      </c>
      <c r="AA39" s="715"/>
      <c r="AB39" s="715"/>
      <c r="AC39" s="715"/>
      <c r="AD39" s="716" t="s">
        <v>127</v>
      </c>
      <c r="AE39" s="716"/>
      <c r="AF39" s="716"/>
      <c r="AG39" s="716"/>
      <c r="AH39" s="716"/>
      <c r="AI39" s="716"/>
      <c r="AJ39" s="716"/>
      <c r="AK39" s="716"/>
      <c r="AL39" s="685" t="s">
        <v>127</v>
      </c>
      <c r="AM39" s="686"/>
      <c r="AN39" s="686"/>
      <c r="AO39" s="717"/>
      <c r="AQ39" s="725" t="s">
        <v>338</v>
      </c>
      <c r="AR39" s="726"/>
      <c r="AS39" s="726"/>
      <c r="AT39" s="726"/>
      <c r="AU39" s="726"/>
      <c r="AV39" s="726"/>
      <c r="AW39" s="726"/>
      <c r="AX39" s="726"/>
      <c r="AY39" s="727"/>
      <c r="AZ39" s="682">
        <v>12173</v>
      </c>
      <c r="BA39" s="683"/>
      <c r="BB39" s="683"/>
      <c r="BC39" s="683"/>
      <c r="BD39" s="701"/>
      <c r="BE39" s="701"/>
      <c r="BF39" s="728"/>
      <c r="BG39" s="721" t="s">
        <v>339</v>
      </c>
      <c r="BH39" s="722"/>
      <c r="BI39" s="722"/>
      <c r="BJ39" s="722"/>
      <c r="BK39" s="722"/>
      <c r="BL39" s="722"/>
      <c r="BM39" s="722"/>
      <c r="BN39" s="722"/>
      <c r="BO39" s="722"/>
      <c r="BP39" s="722"/>
      <c r="BQ39" s="722"/>
      <c r="BR39" s="722"/>
      <c r="BS39" s="722"/>
      <c r="BT39" s="722"/>
      <c r="BU39" s="723"/>
      <c r="BV39" s="682">
        <v>1658</v>
      </c>
      <c r="BW39" s="683"/>
      <c r="BX39" s="683"/>
      <c r="BY39" s="683"/>
      <c r="BZ39" s="683"/>
      <c r="CA39" s="683"/>
      <c r="CB39" s="729"/>
      <c r="CD39" s="721" t="s">
        <v>340</v>
      </c>
      <c r="CE39" s="722"/>
      <c r="CF39" s="722"/>
      <c r="CG39" s="722"/>
      <c r="CH39" s="722"/>
      <c r="CI39" s="722"/>
      <c r="CJ39" s="722"/>
      <c r="CK39" s="722"/>
      <c r="CL39" s="722"/>
      <c r="CM39" s="722"/>
      <c r="CN39" s="722"/>
      <c r="CO39" s="722"/>
      <c r="CP39" s="722"/>
      <c r="CQ39" s="723"/>
      <c r="CR39" s="682">
        <v>109229</v>
      </c>
      <c r="CS39" s="701"/>
      <c r="CT39" s="701"/>
      <c r="CU39" s="701"/>
      <c r="CV39" s="701"/>
      <c r="CW39" s="701"/>
      <c r="CX39" s="701"/>
      <c r="CY39" s="702"/>
      <c r="CZ39" s="685">
        <v>2</v>
      </c>
      <c r="DA39" s="703"/>
      <c r="DB39" s="703"/>
      <c r="DC39" s="704"/>
      <c r="DD39" s="688">
        <v>61031</v>
      </c>
      <c r="DE39" s="701"/>
      <c r="DF39" s="701"/>
      <c r="DG39" s="701"/>
      <c r="DH39" s="701"/>
      <c r="DI39" s="701"/>
      <c r="DJ39" s="701"/>
      <c r="DK39" s="702"/>
      <c r="DL39" s="688" t="s">
        <v>232</v>
      </c>
      <c r="DM39" s="701"/>
      <c r="DN39" s="701"/>
      <c r="DO39" s="701"/>
      <c r="DP39" s="701"/>
      <c r="DQ39" s="701"/>
      <c r="DR39" s="701"/>
      <c r="DS39" s="701"/>
      <c r="DT39" s="701"/>
      <c r="DU39" s="701"/>
      <c r="DV39" s="702"/>
      <c r="DW39" s="685" t="s">
        <v>127</v>
      </c>
      <c r="DX39" s="703"/>
      <c r="DY39" s="703"/>
      <c r="DZ39" s="703"/>
      <c r="EA39" s="703"/>
      <c r="EB39" s="703"/>
      <c r="EC39" s="724"/>
    </row>
    <row r="40" spans="2:133" ht="11.25" customHeight="1">
      <c r="B40" s="679" t="s">
        <v>341</v>
      </c>
      <c r="C40" s="680"/>
      <c r="D40" s="680"/>
      <c r="E40" s="680"/>
      <c r="F40" s="680"/>
      <c r="G40" s="680"/>
      <c r="H40" s="680"/>
      <c r="I40" s="680"/>
      <c r="J40" s="680"/>
      <c r="K40" s="680"/>
      <c r="L40" s="680"/>
      <c r="M40" s="680"/>
      <c r="N40" s="680"/>
      <c r="O40" s="680"/>
      <c r="P40" s="680"/>
      <c r="Q40" s="681"/>
      <c r="R40" s="682" t="s">
        <v>232</v>
      </c>
      <c r="S40" s="683"/>
      <c r="T40" s="683"/>
      <c r="U40" s="683"/>
      <c r="V40" s="683"/>
      <c r="W40" s="683"/>
      <c r="X40" s="683"/>
      <c r="Y40" s="684"/>
      <c r="Z40" s="715" t="s">
        <v>127</v>
      </c>
      <c r="AA40" s="715"/>
      <c r="AB40" s="715"/>
      <c r="AC40" s="715"/>
      <c r="AD40" s="716" t="s">
        <v>127</v>
      </c>
      <c r="AE40" s="716"/>
      <c r="AF40" s="716"/>
      <c r="AG40" s="716"/>
      <c r="AH40" s="716"/>
      <c r="AI40" s="716"/>
      <c r="AJ40" s="716"/>
      <c r="AK40" s="716"/>
      <c r="AL40" s="685" t="s">
        <v>232</v>
      </c>
      <c r="AM40" s="686"/>
      <c r="AN40" s="686"/>
      <c r="AO40" s="717"/>
      <c r="AQ40" s="725" t="s">
        <v>342</v>
      </c>
      <c r="AR40" s="726"/>
      <c r="AS40" s="726"/>
      <c r="AT40" s="726"/>
      <c r="AU40" s="726"/>
      <c r="AV40" s="726"/>
      <c r="AW40" s="726"/>
      <c r="AX40" s="726"/>
      <c r="AY40" s="727"/>
      <c r="AZ40" s="682" t="s">
        <v>127</v>
      </c>
      <c r="BA40" s="683"/>
      <c r="BB40" s="683"/>
      <c r="BC40" s="683"/>
      <c r="BD40" s="701"/>
      <c r="BE40" s="701"/>
      <c r="BF40" s="728"/>
      <c r="BG40" s="730" t="s">
        <v>343</v>
      </c>
      <c r="BH40" s="731"/>
      <c r="BI40" s="731"/>
      <c r="BJ40" s="731"/>
      <c r="BK40" s="731"/>
      <c r="BL40" s="234"/>
      <c r="BM40" s="722" t="s">
        <v>344</v>
      </c>
      <c r="BN40" s="722"/>
      <c r="BO40" s="722"/>
      <c r="BP40" s="722"/>
      <c r="BQ40" s="722"/>
      <c r="BR40" s="722"/>
      <c r="BS40" s="722"/>
      <c r="BT40" s="722"/>
      <c r="BU40" s="723"/>
      <c r="BV40" s="682">
        <v>90</v>
      </c>
      <c r="BW40" s="683"/>
      <c r="BX40" s="683"/>
      <c r="BY40" s="683"/>
      <c r="BZ40" s="683"/>
      <c r="CA40" s="683"/>
      <c r="CB40" s="729"/>
      <c r="CD40" s="721" t="s">
        <v>345</v>
      </c>
      <c r="CE40" s="722"/>
      <c r="CF40" s="722"/>
      <c r="CG40" s="722"/>
      <c r="CH40" s="722"/>
      <c r="CI40" s="722"/>
      <c r="CJ40" s="722"/>
      <c r="CK40" s="722"/>
      <c r="CL40" s="722"/>
      <c r="CM40" s="722"/>
      <c r="CN40" s="722"/>
      <c r="CO40" s="722"/>
      <c r="CP40" s="722"/>
      <c r="CQ40" s="723"/>
      <c r="CR40" s="682" t="s">
        <v>232</v>
      </c>
      <c r="CS40" s="683"/>
      <c r="CT40" s="683"/>
      <c r="CU40" s="683"/>
      <c r="CV40" s="683"/>
      <c r="CW40" s="683"/>
      <c r="CX40" s="683"/>
      <c r="CY40" s="684"/>
      <c r="CZ40" s="685" t="s">
        <v>232</v>
      </c>
      <c r="DA40" s="703"/>
      <c r="DB40" s="703"/>
      <c r="DC40" s="704"/>
      <c r="DD40" s="688" t="s">
        <v>232</v>
      </c>
      <c r="DE40" s="683"/>
      <c r="DF40" s="683"/>
      <c r="DG40" s="683"/>
      <c r="DH40" s="683"/>
      <c r="DI40" s="683"/>
      <c r="DJ40" s="683"/>
      <c r="DK40" s="684"/>
      <c r="DL40" s="688" t="s">
        <v>127</v>
      </c>
      <c r="DM40" s="683"/>
      <c r="DN40" s="683"/>
      <c r="DO40" s="683"/>
      <c r="DP40" s="683"/>
      <c r="DQ40" s="683"/>
      <c r="DR40" s="683"/>
      <c r="DS40" s="683"/>
      <c r="DT40" s="683"/>
      <c r="DU40" s="683"/>
      <c r="DV40" s="684"/>
      <c r="DW40" s="685" t="s">
        <v>127</v>
      </c>
      <c r="DX40" s="703"/>
      <c r="DY40" s="703"/>
      <c r="DZ40" s="703"/>
      <c r="EA40" s="703"/>
      <c r="EB40" s="703"/>
      <c r="EC40" s="724"/>
    </row>
    <row r="41" spans="2:133" ht="11.25" customHeight="1">
      <c r="B41" s="679" t="s">
        <v>346</v>
      </c>
      <c r="C41" s="680"/>
      <c r="D41" s="680"/>
      <c r="E41" s="680"/>
      <c r="F41" s="680"/>
      <c r="G41" s="680"/>
      <c r="H41" s="680"/>
      <c r="I41" s="680"/>
      <c r="J41" s="680"/>
      <c r="K41" s="680"/>
      <c r="L41" s="680"/>
      <c r="M41" s="680"/>
      <c r="N41" s="680"/>
      <c r="O41" s="680"/>
      <c r="P41" s="680"/>
      <c r="Q41" s="681"/>
      <c r="R41" s="682" t="s">
        <v>127</v>
      </c>
      <c r="S41" s="683"/>
      <c r="T41" s="683"/>
      <c r="U41" s="683"/>
      <c r="V41" s="683"/>
      <c r="W41" s="683"/>
      <c r="X41" s="683"/>
      <c r="Y41" s="684"/>
      <c r="Z41" s="715" t="s">
        <v>127</v>
      </c>
      <c r="AA41" s="715"/>
      <c r="AB41" s="715"/>
      <c r="AC41" s="715"/>
      <c r="AD41" s="716" t="s">
        <v>127</v>
      </c>
      <c r="AE41" s="716"/>
      <c r="AF41" s="716"/>
      <c r="AG41" s="716"/>
      <c r="AH41" s="716"/>
      <c r="AI41" s="716"/>
      <c r="AJ41" s="716"/>
      <c r="AK41" s="716"/>
      <c r="AL41" s="685" t="s">
        <v>232</v>
      </c>
      <c r="AM41" s="686"/>
      <c r="AN41" s="686"/>
      <c r="AO41" s="717"/>
      <c r="AQ41" s="725" t="s">
        <v>347</v>
      </c>
      <c r="AR41" s="726"/>
      <c r="AS41" s="726"/>
      <c r="AT41" s="726"/>
      <c r="AU41" s="726"/>
      <c r="AV41" s="726"/>
      <c r="AW41" s="726"/>
      <c r="AX41" s="726"/>
      <c r="AY41" s="727"/>
      <c r="AZ41" s="682">
        <v>94374</v>
      </c>
      <c r="BA41" s="683"/>
      <c r="BB41" s="683"/>
      <c r="BC41" s="683"/>
      <c r="BD41" s="701"/>
      <c r="BE41" s="701"/>
      <c r="BF41" s="728"/>
      <c r="BG41" s="730"/>
      <c r="BH41" s="731"/>
      <c r="BI41" s="731"/>
      <c r="BJ41" s="731"/>
      <c r="BK41" s="731"/>
      <c r="BL41" s="234"/>
      <c r="BM41" s="722" t="s">
        <v>348</v>
      </c>
      <c r="BN41" s="722"/>
      <c r="BO41" s="722"/>
      <c r="BP41" s="722"/>
      <c r="BQ41" s="722"/>
      <c r="BR41" s="722"/>
      <c r="BS41" s="722"/>
      <c r="BT41" s="722"/>
      <c r="BU41" s="723"/>
      <c r="BV41" s="682">
        <v>1</v>
      </c>
      <c r="BW41" s="683"/>
      <c r="BX41" s="683"/>
      <c r="BY41" s="683"/>
      <c r="BZ41" s="683"/>
      <c r="CA41" s="683"/>
      <c r="CB41" s="729"/>
      <c r="CD41" s="721" t="s">
        <v>349</v>
      </c>
      <c r="CE41" s="722"/>
      <c r="CF41" s="722"/>
      <c r="CG41" s="722"/>
      <c r="CH41" s="722"/>
      <c r="CI41" s="722"/>
      <c r="CJ41" s="722"/>
      <c r="CK41" s="722"/>
      <c r="CL41" s="722"/>
      <c r="CM41" s="722"/>
      <c r="CN41" s="722"/>
      <c r="CO41" s="722"/>
      <c r="CP41" s="722"/>
      <c r="CQ41" s="723"/>
      <c r="CR41" s="682" t="s">
        <v>127</v>
      </c>
      <c r="CS41" s="701"/>
      <c r="CT41" s="701"/>
      <c r="CU41" s="701"/>
      <c r="CV41" s="701"/>
      <c r="CW41" s="701"/>
      <c r="CX41" s="701"/>
      <c r="CY41" s="702"/>
      <c r="CZ41" s="685" t="s">
        <v>127</v>
      </c>
      <c r="DA41" s="703"/>
      <c r="DB41" s="703"/>
      <c r="DC41" s="704"/>
      <c r="DD41" s="688" t="s">
        <v>232</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c r="B42" s="679" t="s">
        <v>350</v>
      </c>
      <c r="C42" s="680"/>
      <c r="D42" s="680"/>
      <c r="E42" s="680"/>
      <c r="F42" s="680"/>
      <c r="G42" s="680"/>
      <c r="H42" s="680"/>
      <c r="I42" s="680"/>
      <c r="J42" s="680"/>
      <c r="K42" s="680"/>
      <c r="L42" s="680"/>
      <c r="M42" s="680"/>
      <c r="N42" s="680"/>
      <c r="O42" s="680"/>
      <c r="P42" s="680"/>
      <c r="Q42" s="681"/>
      <c r="R42" s="682">
        <v>93758</v>
      </c>
      <c r="S42" s="683"/>
      <c r="T42" s="683"/>
      <c r="U42" s="683"/>
      <c r="V42" s="683"/>
      <c r="W42" s="683"/>
      <c r="X42" s="683"/>
      <c r="Y42" s="684"/>
      <c r="Z42" s="715">
        <v>1.7</v>
      </c>
      <c r="AA42" s="715"/>
      <c r="AB42" s="715"/>
      <c r="AC42" s="715"/>
      <c r="AD42" s="716" t="s">
        <v>232</v>
      </c>
      <c r="AE42" s="716"/>
      <c r="AF42" s="716"/>
      <c r="AG42" s="716"/>
      <c r="AH42" s="716"/>
      <c r="AI42" s="716"/>
      <c r="AJ42" s="716"/>
      <c r="AK42" s="716"/>
      <c r="AL42" s="685" t="s">
        <v>232</v>
      </c>
      <c r="AM42" s="686"/>
      <c r="AN42" s="686"/>
      <c r="AO42" s="717"/>
      <c r="AQ42" s="718" t="s">
        <v>351</v>
      </c>
      <c r="AR42" s="719"/>
      <c r="AS42" s="719"/>
      <c r="AT42" s="719"/>
      <c r="AU42" s="719"/>
      <c r="AV42" s="719"/>
      <c r="AW42" s="719"/>
      <c r="AX42" s="719"/>
      <c r="AY42" s="720"/>
      <c r="AZ42" s="666">
        <v>363801</v>
      </c>
      <c r="BA42" s="705"/>
      <c r="BB42" s="705"/>
      <c r="BC42" s="705"/>
      <c r="BD42" s="667"/>
      <c r="BE42" s="667"/>
      <c r="BF42" s="711"/>
      <c r="BG42" s="732"/>
      <c r="BH42" s="733"/>
      <c r="BI42" s="733"/>
      <c r="BJ42" s="733"/>
      <c r="BK42" s="733"/>
      <c r="BL42" s="235"/>
      <c r="BM42" s="712" t="s">
        <v>352</v>
      </c>
      <c r="BN42" s="712"/>
      <c r="BO42" s="712"/>
      <c r="BP42" s="712"/>
      <c r="BQ42" s="712"/>
      <c r="BR42" s="712"/>
      <c r="BS42" s="712"/>
      <c r="BT42" s="712"/>
      <c r="BU42" s="713"/>
      <c r="BV42" s="666">
        <v>439</v>
      </c>
      <c r="BW42" s="705"/>
      <c r="BX42" s="705"/>
      <c r="BY42" s="705"/>
      <c r="BZ42" s="705"/>
      <c r="CA42" s="705"/>
      <c r="CB42" s="714"/>
      <c r="CD42" s="679" t="s">
        <v>353</v>
      </c>
      <c r="CE42" s="680"/>
      <c r="CF42" s="680"/>
      <c r="CG42" s="680"/>
      <c r="CH42" s="680"/>
      <c r="CI42" s="680"/>
      <c r="CJ42" s="680"/>
      <c r="CK42" s="680"/>
      <c r="CL42" s="680"/>
      <c r="CM42" s="680"/>
      <c r="CN42" s="680"/>
      <c r="CO42" s="680"/>
      <c r="CP42" s="680"/>
      <c r="CQ42" s="681"/>
      <c r="CR42" s="682">
        <v>578766</v>
      </c>
      <c r="CS42" s="683"/>
      <c r="CT42" s="683"/>
      <c r="CU42" s="683"/>
      <c r="CV42" s="683"/>
      <c r="CW42" s="683"/>
      <c r="CX42" s="683"/>
      <c r="CY42" s="684"/>
      <c r="CZ42" s="685">
        <v>10.6</v>
      </c>
      <c r="DA42" s="686"/>
      <c r="DB42" s="686"/>
      <c r="DC42" s="687"/>
      <c r="DD42" s="688">
        <v>110075</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c r="B43" s="663" t="s">
        <v>354</v>
      </c>
      <c r="C43" s="664"/>
      <c r="D43" s="664"/>
      <c r="E43" s="664"/>
      <c r="F43" s="664"/>
      <c r="G43" s="664"/>
      <c r="H43" s="664"/>
      <c r="I43" s="664"/>
      <c r="J43" s="664"/>
      <c r="K43" s="664"/>
      <c r="L43" s="664"/>
      <c r="M43" s="664"/>
      <c r="N43" s="664"/>
      <c r="O43" s="664"/>
      <c r="P43" s="664"/>
      <c r="Q43" s="665"/>
      <c r="R43" s="666">
        <v>5603708</v>
      </c>
      <c r="S43" s="705"/>
      <c r="T43" s="705"/>
      <c r="U43" s="705"/>
      <c r="V43" s="705"/>
      <c r="W43" s="705"/>
      <c r="X43" s="705"/>
      <c r="Y43" s="706"/>
      <c r="Z43" s="707">
        <v>100</v>
      </c>
      <c r="AA43" s="707"/>
      <c r="AB43" s="707"/>
      <c r="AC43" s="707"/>
      <c r="AD43" s="708">
        <v>2707946</v>
      </c>
      <c r="AE43" s="708"/>
      <c r="AF43" s="708"/>
      <c r="AG43" s="708"/>
      <c r="AH43" s="708"/>
      <c r="AI43" s="708"/>
      <c r="AJ43" s="708"/>
      <c r="AK43" s="708"/>
      <c r="AL43" s="669">
        <v>100</v>
      </c>
      <c r="AM43" s="709"/>
      <c r="AN43" s="709"/>
      <c r="AO43" s="710"/>
      <c r="BV43" s="236"/>
      <c r="BW43" s="236"/>
      <c r="BX43" s="236"/>
      <c r="BY43" s="236"/>
      <c r="BZ43" s="236"/>
      <c r="CA43" s="236"/>
      <c r="CB43" s="236"/>
      <c r="CD43" s="679" t="s">
        <v>355</v>
      </c>
      <c r="CE43" s="680"/>
      <c r="CF43" s="680"/>
      <c r="CG43" s="680"/>
      <c r="CH43" s="680"/>
      <c r="CI43" s="680"/>
      <c r="CJ43" s="680"/>
      <c r="CK43" s="680"/>
      <c r="CL43" s="680"/>
      <c r="CM43" s="680"/>
      <c r="CN43" s="680"/>
      <c r="CO43" s="680"/>
      <c r="CP43" s="680"/>
      <c r="CQ43" s="681"/>
      <c r="CR43" s="682" t="s">
        <v>232</v>
      </c>
      <c r="CS43" s="701"/>
      <c r="CT43" s="701"/>
      <c r="CU43" s="701"/>
      <c r="CV43" s="701"/>
      <c r="CW43" s="701"/>
      <c r="CX43" s="701"/>
      <c r="CY43" s="702"/>
      <c r="CZ43" s="685" t="s">
        <v>232</v>
      </c>
      <c r="DA43" s="703"/>
      <c r="DB43" s="703"/>
      <c r="DC43" s="704"/>
      <c r="DD43" s="688" t="s">
        <v>127</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5" t="s">
        <v>303</v>
      </c>
      <c r="CE44" s="696"/>
      <c r="CF44" s="679" t="s">
        <v>356</v>
      </c>
      <c r="CG44" s="680"/>
      <c r="CH44" s="680"/>
      <c r="CI44" s="680"/>
      <c r="CJ44" s="680"/>
      <c r="CK44" s="680"/>
      <c r="CL44" s="680"/>
      <c r="CM44" s="680"/>
      <c r="CN44" s="680"/>
      <c r="CO44" s="680"/>
      <c r="CP44" s="680"/>
      <c r="CQ44" s="681"/>
      <c r="CR44" s="682">
        <v>578590</v>
      </c>
      <c r="CS44" s="683"/>
      <c r="CT44" s="683"/>
      <c r="CU44" s="683"/>
      <c r="CV44" s="683"/>
      <c r="CW44" s="683"/>
      <c r="CX44" s="683"/>
      <c r="CY44" s="684"/>
      <c r="CZ44" s="685">
        <v>10.6</v>
      </c>
      <c r="DA44" s="686"/>
      <c r="DB44" s="686"/>
      <c r="DC44" s="687"/>
      <c r="DD44" s="688">
        <v>109899</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7"/>
      <c r="CE45" s="698"/>
      <c r="CF45" s="679" t="s">
        <v>358</v>
      </c>
      <c r="CG45" s="680"/>
      <c r="CH45" s="680"/>
      <c r="CI45" s="680"/>
      <c r="CJ45" s="680"/>
      <c r="CK45" s="680"/>
      <c r="CL45" s="680"/>
      <c r="CM45" s="680"/>
      <c r="CN45" s="680"/>
      <c r="CO45" s="680"/>
      <c r="CP45" s="680"/>
      <c r="CQ45" s="681"/>
      <c r="CR45" s="682">
        <v>229311</v>
      </c>
      <c r="CS45" s="701"/>
      <c r="CT45" s="701"/>
      <c r="CU45" s="701"/>
      <c r="CV45" s="701"/>
      <c r="CW45" s="701"/>
      <c r="CX45" s="701"/>
      <c r="CY45" s="702"/>
      <c r="CZ45" s="685">
        <v>4.2</v>
      </c>
      <c r="DA45" s="703"/>
      <c r="DB45" s="703"/>
      <c r="DC45" s="704"/>
      <c r="DD45" s="688">
        <v>1376</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7"/>
      <c r="CE46" s="698"/>
      <c r="CF46" s="679" t="s">
        <v>360</v>
      </c>
      <c r="CG46" s="680"/>
      <c r="CH46" s="680"/>
      <c r="CI46" s="680"/>
      <c r="CJ46" s="680"/>
      <c r="CK46" s="680"/>
      <c r="CL46" s="680"/>
      <c r="CM46" s="680"/>
      <c r="CN46" s="680"/>
      <c r="CO46" s="680"/>
      <c r="CP46" s="680"/>
      <c r="CQ46" s="681"/>
      <c r="CR46" s="682">
        <v>349279</v>
      </c>
      <c r="CS46" s="683"/>
      <c r="CT46" s="683"/>
      <c r="CU46" s="683"/>
      <c r="CV46" s="683"/>
      <c r="CW46" s="683"/>
      <c r="CX46" s="683"/>
      <c r="CY46" s="684"/>
      <c r="CZ46" s="685">
        <v>6.4</v>
      </c>
      <c r="DA46" s="686"/>
      <c r="DB46" s="686"/>
      <c r="DC46" s="687"/>
      <c r="DD46" s="688">
        <v>108523</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7"/>
      <c r="CE47" s="698"/>
      <c r="CF47" s="679" t="s">
        <v>362</v>
      </c>
      <c r="CG47" s="680"/>
      <c r="CH47" s="680"/>
      <c r="CI47" s="680"/>
      <c r="CJ47" s="680"/>
      <c r="CK47" s="680"/>
      <c r="CL47" s="680"/>
      <c r="CM47" s="680"/>
      <c r="CN47" s="680"/>
      <c r="CO47" s="680"/>
      <c r="CP47" s="680"/>
      <c r="CQ47" s="681"/>
      <c r="CR47" s="682">
        <v>176</v>
      </c>
      <c r="CS47" s="701"/>
      <c r="CT47" s="701"/>
      <c r="CU47" s="701"/>
      <c r="CV47" s="701"/>
      <c r="CW47" s="701"/>
      <c r="CX47" s="701"/>
      <c r="CY47" s="702"/>
      <c r="CZ47" s="685">
        <v>0</v>
      </c>
      <c r="DA47" s="703"/>
      <c r="DB47" s="703"/>
      <c r="DC47" s="704"/>
      <c r="DD47" s="688">
        <v>176</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9"/>
      <c r="CE48" s="700"/>
      <c r="CF48" s="679" t="s">
        <v>363</v>
      </c>
      <c r="CG48" s="680"/>
      <c r="CH48" s="680"/>
      <c r="CI48" s="680"/>
      <c r="CJ48" s="680"/>
      <c r="CK48" s="680"/>
      <c r="CL48" s="680"/>
      <c r="CM48" s="680"/>
      <c r="CN48" s="680"/>
      <c r="CO48" s="680"/>
      <c r="CP48" s="680"/>
      <c r="CQ48" s="681"/>
      <c r="CR48" s="682" t="s">
        <v>127</v>
      </c>
      <c r="CS48" s="683"/>
      <c r="CT48" s="683"/>
      <c r="CU48" s="683"/>
      <c r="CV48" s="683"/>
      <c r="CW48" s="683"/>
      <c r="CX48" s="683"/>
      <c r="CY48" s="684"/>
      <c r="CZ48" s="685" t="s">
        <v>127</v>
      </c>
      <c r="DA48" s="686"/>
      <c r="DB48" s="686"/>
      <c r="DC48" s="687"/>
      <c r="DD48" s="688" t="s">
        <v>232</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3" t="s">
        <v>364</v>
      </c>
      <c r="CE49" s="664"/>
      <c r="CF49" s="664"/>
      <c r="CG49" s="664"/>
      <c r="CH49" s="664"/>
      <c r="CI49" s="664"/>
      <c r="CJ49" s="664"/>
      <c r="CK49" s="664"/>
      <c r="CL49" s="664"/>
      <c r="CM49" s="664"/>
      <c r="CN49" s="664"/>
      <c r="CO49" s="664"/>
      <c r="CP49" s="664"/>
      <c r="CQ49" s="665"/>
      <c r="CR49" s="666">
        <v>5461125</v>
      </c>
      <c r="CS49" s="667"/>
      <c r="CT49" s="667"/>
      <c r="CU49" s="667"/>
      <c r="CV49" s="667"/>
      <c r="CW49" s="667"/>
      <c r="CX49" s="667"/>
      <c r="CY49" s="668"/>
      <c r="CZ49" s="669">
        <v>100</v>
      </c>
      <c r="DA49" s="670"/>
      <c r="DB49" s="670"/>
      <c r="DC49" s="671"/>
      <c r="DD49" s="672">
        <v>3382364</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oee7ps2zEcH4yI2VsrLdGAanMOkQKhycmAIGGUHp9zrcPiIhppkw6UgwS5mPPo2gY3WiLkTVjWcLwQoiPJKymw==" saltValue="l74OA0wEzoi8V8O4CPxG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G1" zoomScale="77" zoomScaleNormal="77" zoomScaleSheetLayoutView="70" workbookViewId="0">
      <selection activeCell="B56" sqref="B56:P5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7" t="s">
        <v>366</v>
      </c>
      <c r="DK2" s="1218"/>
      <c r="DL2" s="1218"/>
      <c r="DM2" s="1218"/>
      <c r="DN2" s="1218"/>
      <c r="DO2" s="1219"/>
      <c r="DP2" s="249"/>
      <c r="DQ2" s="1217" t="s">
        <v>367</v>
      </c>
      <c r="DR2" s="1218"/>
      <c r="DS2" s="1218"/>
      <c r="DT2" s="1218"/>
      <c r="DU2" s="1218"/>
      <c r="DV2" s="1218"/>
      <c r="DW2" s="1218"/>
      <c r="DX2" s="1218"/>
      <c r="DY2" s="1218"/>
      <c r="DZ2" s="121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70" t="s">
        <v>368</v>
      </c>
      <c r="B4" s="1170"/>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1170"/>
      <c r="AL4" s="1170"/>
      <c r="AM4" s="1170"/>
      <c r="AN4" s="1170"/>
      <c r="AO4" s="1170"/>
      <c r="AP4" s="1170"/>
      <c r="AQ4" s="1170"/>
      <c r="AR4" s="1170"/>
      <c r="AS4" s="1170"/>
      <c r="AT4" s="1170"/>
      <c r="AU4" s="1170"/>
      <c r="AV4" s="1170"/>
      <c r="AW4" s="1170"/>
      <c r="AX4" s="1170"/>
      <c r="AY4" s="1170"/>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20" t="s">
        <v>374</v>
      </c>
      <c r="AG5" s="1095"/>
      <c r="AH5" s="1095"/>
      <c r="AI5" s="1095"/>
      <c r="AJ5" s="1107"/>
      <c r="AK5" s="1095" t="s">
        <v>375</v>
      </c>
      <c r="AL5" s="1095"/>
      <c r="AM5" s="1095"/>
      <c r="AN5" s="1095"/>
      <c r="AO5" s="1096"/>
      <c r="AP5" s="1094" t="s">
        <v>376</v>
      </c>
      <c r="AQ5" s="1095"/>
      <c r="AR5" s="1095"/>
      <c r="AS5" s="1095"/>
      <c r="AT5" s="1096"/>
      <c r="AU5" s="1094" t="s">
        <v>377</v>
      </c>
      <c r="AV5" s="1095"/>
      <c r="AW5" s="1095"/>
      <c r="AX5" s="1095"/>
      <c r="AY5" s="1107"/>
      <c r="AZ5" s="256"/>
      <c r="BA5" s="256"/>
      <c r="BB5" s="256"/>
      <c r="BC5" s="256"/>
      <c r="BD5" s="256"/>
      <c r="BE5" s="257"/>
      <c r="BF5" s="257"/>
      <c r="BG5" s="257"/>
      <c r="BH5" s="257"/>
      <c r="BI5" s="257"/>
      <c r="BJ5" s="257"/>
      <c r="BK5" s="257"/>
      <c r="BL5" s="257"/>
      <c r="BM5" s="257"/>
      <c r="BN5" s="257"/>
      <c r="BO5" s="257"/>
      <c r="BP5" s="257"/>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205" t="s">
        <v>384</v>
      </c>
      <c r="DH5" s="1206"/>
      <c r="DI5" s="1206"/>
      <c r="DJ5" s="1206"/>
      <c r="DK5" s="1207"/>
      <c r="DL5" s="1205" t="s">
        <v>385</v>
      </c>
      <c r="DM5" s="1206"/>
      <c r="DN5" s="1206"/>
      <c r="DO5" s="1206"/>
      <c r="DP5" s="1207"/>
      <c r="DQ5" s="1094" t="s">
        <v>386</v>
      </c>
      <c r="DR5" s="1095"/>
      <c r="DS5" s="1095"/>
      <c r="DT5" s="1095"/>
      <c r="DU5" s="1096"/>
      <c r="DV5" s="1094" t="s">
        <v>377</v>
      </c>
      <c r="DW5" s="1095"/>
      <c r="DX5" s="1095"/>
      <c r="DY5" s="1095"/>
      <c r="DZ5" s="1107"/>
      <c r="EA5" s="254"/>
    </row>
    <row r="6" spans="1:131" s="255"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21"/>
      <c r="AG6" s="1098"/>
      <c r="AH6" s="1098"/>
      <c r="AI6" s="1098"/>
      <c r="AJ6" s="1108"/>
      <c r="AK6" s="1098"/>
      <c r="AL6" s="1098"/>
      <c r="AM6" s="1098"/>
      <c r="AN6" s="1098"/>
      <c r="AO6" s="1099"/>
      <c r="AP6" s="1097"/>
      <c r="AQ6" s="1098"/>
      <c r="AR6" s="1098"/>
      <c r="AS6" s="1098"/>
      <c r="AT6" s="1099"/>
      <c r="AU6" s="1097"/>
      <c r="AV6" s="1098"/>
      <c r="AW6" s="1098"/>
      <c r="AX6" s="1098"/>
      <c r="AY6" s="1108"/>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8"/>
      <c r="DH6" s="1209"/>
      <c r="DI6" s="1209"/>
      <c r="DJ6" s="1209"/>
      <c r="DK6" s="1210"/>
      <c r="DL6" s="1208"/>
      <c r="DM6" s="1209"/>
      <c r="DN6" s="1209"/>
      <c r="DO6" s="1209"/>
      <c r="DP6" s="1210"/>
      <c r="DQ6" s="1097"/>
      <c r="DR6" s="1098"/>
      <c r="DS6" s="1098"/>
      <c r="DT6" s="1098"/>
      <c r="DU6" s="1099"/>
      <c r="DV6" s="1097"/>
      <c r="DW6" s="1098"/>
      <c r="DX6" s="1098"/>
      <c r="DY6" s="1098"/>
      <c r="DZ6" s="1108"/>
      <c r="EA6" s="254"/>
    </row>
    <row r="7" spans="1:131" s="255" customFormat="1" ht="26.25" customHeight="1" thickTop="1">
      <c r="A7" s="258">
        <v>1</v>
      </c>
      <c r="B7" s="1157" t="s">
        <v>387</v>
      </c>
      <c r="C7" s="1158"/>
      <c r="D7" s="1158"/>
      <c r="E7" s="1158"/>
      <c r="F7" s="1158"/>
      <c r="G7" s="1158"/>
      <c r="H7" s="1158"/>
      <c r="I7" s="1158"/>
      <c r="J7" s="1158"/>
      <c r="K7" s="1158"/>
      <c r="L7" s="1158"/>
      <c r="M7" s="1158"/>
      <c r="N7" s="1158"/>
      <c r="O7" s="1158"/>
      <c r="P7" s="1159"/>
      <c r="Q7" s="1211">
        <v>5604</v>
      </c>
      <c r="R7" s="1212"/>
      <c r="S7" s="1212"/>
      <c r="T7" s="1212"/>
      <c r="U7" s="1212"/>
      <c r="V7" s="1212">
        <v>5461</v>
      </c>
      <c r="W7" s="1212"/>
      <c r="X7" s="1212"/>
      <c r="Y7" s="1212"/>
      <c r="Z7" s="1212"/>
      <c r="AA7" s="1212">
        <v>143</v>
      </c>
      <c r="AB7" s="1212"/>
      <c r="AC7" s="1212"/>
      <c r="AD7" s="1212"/>
      <c r="AE7" s="1213"/>
      <c r="AF7" s="1214">
        <v>123</v>
      </c>
      <c r="AG7" s="1215"/>
      <c r="AH7" s="1215"/>
      <c r="AI7" s="1215"/>
      <c r="AJ7" s="1216"/>
      <c r="AK7" s="1198">
        <v>119</v>
      </c>
      <c r="AL7" s="1199"/>
      <c r="AM7" s="1199"/>
      <c r="AN7" s="1199"/>
      <c r="AO7" s="1199"/>
      <c r="AP7" s="1199">
        <v>5949</v>
      </c>
      <c r="AQ7" s="1199"/>
      <c r="AR7" s="1199"/>
      <c r="AS7" s="1199"/>
      <c r="AT7" s="1199"/>
      <c r="AU7" s="1200"/>
      <c r="AV7" s="1200"/>
      <c r="AW7" s="1200"/>
      <c r="AX7" s="1200"/>
      <c r="AY7" s="1201"/>
      <c r="AZ7" s="252"/>
      <c r="BA7" s="252"/>
      <c r="BB7" s="252"/>
      <c r="BC7" s="252"/>
      <c r="BD7" s="252"/>
      <c r="BE7" s="253"/>
      <c r="BF7" s="253"/>
      <c r="BG7" s="253"/>
      <c r="BH7" s="253"/>
      <c r="BI7" s="253"/>
      <c r="BJ7" s="253"/>
      <c r="BK7" s="253"/>
      <c r="BL7" s="253"/>
      <c r="BM7" s="253"/>
      <c r="BN7" s="253"/>
      <c r="BO7" s="253"/>
      <c r="BP7" s="253"/>
      <c r="BQ7" s="259">
        <v>1</v>
      </c>
      <c r="BR7" s="260" t="s">
        <v>606</v>
      </c>
      <c r="BS7" s="1202" t="s">
        <v>599</v>
      </c>
      <c r="BT7" s="1203"/>
      <c r="BU7" s="1203"/>
      <c r="BV7" s="1203"/>
      <c r="BW7" s="1203"/>
      <c r="BX7" s="1203"/>
      <c r="BY7" s="1203"/>
      <c r="BZ7" s="1203"/>
      <c r="CA7" s="1203"/>
      <c r="CB7" s="1203"/>
      <c r="CC7" s="1203"/>
      <c r="CD7" s="1203"/>
      <c r="CE7" s="1203"/>
      <c r="CF7" s="1203"/>
      <c r="CG7" s="1204"/>
      <c r="CH7" s="1195">
        <v>3</v>
      </c>
      <c r="CI7" s="1196"/>
      <c r="CJ7" s="1196"/>
      <c r="CK7" s="1196"/>
      <c r="CL7" s="1197"/>
      <c r="CM7" s="1195">
        <v>22</v>
      </c>
      <c r="CN7" s="1196"/>
      <c r="CO7" s="1196"/>
      <c r="CP7" s="1196"/>
      <c r="CQ7" s="1197"/>
      <c r="CR7" s="1195">
        <v>5</v>
      </c>
      <c r="CS7" s="1196"/>
      <c r="CT7" s="1196"/>
      <c r="CU7" s="1196"/>
      <c r="CV7" s="1197"/>
      <c r="CW7" s="1195">
        <v>0</v>
      </c>
      <c r="CX7" s="1196"/>
      <c r="CY7" s="1196"/>
      <c r="CZ7" s="1196"/>
      <c r="DA7" s="1197"/>
      <c r="DB7" s="1195" t="s">
        <v>609</v>
      </c>
      <c r="DC7" s="1196"/>
      <c r="DD7" s="1196"/>
      <c r="DE7" s="1196"/>
      <c r="DF7" s="1197"/>
      <c r="DG7" s="1195">
        <v>124</v>
      </c>
      <c r="DH7" s="1196"/>
      <c r="DI7" s="1196"/>
      <c r="DJ7" s="1196"/>
      <c r="DK7" s="1197"/>
      <c r="DL7" s="1195" t="s">
        <v>604</v>
      </c>
      <c r="DM7" s="1196"/>
      <c r="DN7" s="1196"/>
      <c r="DO7" s="1196"/>
      <c r="DP7" s="1197"/>
      <c r="DQ7" s="1195" t="s">
        <v>604</v>
      </c>
      <c r="DR7" s="1196"/>
      <c r="DS7" s="1196"/>
      <c r="DT7" s="1196"/>
      <c r="DU7" s="1197"/>
      <c r="DV7" s="1222"/>
      <c r="DW7" s="1223"/>
      <c r="DX7" s="1223"/>
      <c r="DY7" s="1223"/>
      <c r="DZ7" s="1224"/>
      <c r="EA7" s="254"/>
    </row>
    <row r="8" spans="1:131" s="255" customFormat="1" ht="26.25" customHeight="1">
      <c r="A8" s="261">
        <v>2</v>
      </c>
      <c r="B8" s="1134"/>
      <c r="C8" s="1135"/>
      <c r="D8" s="1135"/>
      <c r="E8" s="1135"/>
      <c r="F8" s="1135"/>
      <c r="G8" s="1135"/>
      <c r="H8" s="1135"/>
      <c r="I8" s="1135"/>
      <c r="J8" s="1135"/>
      <c r="K8" s="1135"/>
      <c r="L8" s="1135"/>
      <c r="M8" s="1135"/>
      <c r="N8" s="1135"/>
      <c r="O8" s="1135"/>
      <c r="P8" s="1136"/>
      <c r="Q8" s="1140"/>
      <c r="R8" s="1141"/>
      <c r="S8" s="1141"/>
      <c r="T8" s="1141"/>
      <c r="U8" s="1141"/>
      <c r="V8" s="1141"/>
      <c r="W8" s="1141"/>
      <c r="X8" s="1141"/>
      <c r="Y8" s="1141"/>
      <c r="Z8" s="1141"/>
      <c r="AA8" s="1141"/>
      <c r="AB8" s="1141"/>
      <c r="AC8" s="1141"/>
      <c r="AD8" s="1141"/>
      <c r="AE8" s="1142"/>
      <c r="AF8" s="1116"/>
      <c r="AG8" s="1117"/>
      <c r="AH8" s="1117"/>
      <c r="AI8" s="1117"/>
      <c r="AJ8" s="1118"/>
      <c r="AK8" s="1193"/>
      <c r="AL8" s="1194"/>
      <c r="AM8" s="1194"/>
      <c r="AN8" s="1194"/>
      <c r="AO8" s="1194"/>
      <c r="AP8" s="1194"/>
      <c r="AQ8" s="1194"/>
      <c r="AR8" s="1194"/>
      <c r="AS8" s="1194"/>
      <c r="AT8" s="1194"/>
      <c r="AU8" s="1191"/>
      <c r="AV8" s="1191"/>
      <c r="AW8" s="1191"/>
      <c r="AX8" s="1191"/>
      <c r="AY8" s="1192"/>
      <c r="AZ8" s="252"/>
      <c r="BA8" s="252"/>
      <c r="BB8" s="252"/>
      <c r="BC8" s="252"/>
      <c r="BD8" s="252"/>
      <c r="BE8" s="253"/>
      <c r="BF8" s="253"/>
      <c r="BG8" s="253"/>
      <c r="BH8" s="253"/>
      <c r="BI8" s="253"/>
      <c r="BJ8" s="253"/>
      <c r="BK8" s="253"/>
      <c r="BL8" s="253"/>
      <c r="BM8" s="253"/>
      <c r="BN8" s="253"/>
      <c r="BO8" s="253"/>
      <c r="BP8" s="253"/>
      <c r="BQ8" s="262">
        <v>2</v>
      </c>
      <c r="BR8" s="263"/>
      <c r="BS8" s="1113"/>
      <c r="BT8" s="1114"/>
      <c r="BU8" s="1114"/>
      <c r="BV8" s="1114"/>
      <c r="BW8" s="1114"/>
      <c r="BX8" s="1114"/>
      <c r="BY8" s="1114"/>
      <c r="BZ8" s="1114"/>
      <c r="CA8" s="1114"/>
      <c r="CB8" s="1114"/>
      <c r="CC8" s="1114"/>
      <c r="CD8" s="1114"/>
      <c r="CE8" s="1114"/>
      <c r="CF8" s="1114"/>
      <c r="CG8" s="1115"/>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c r="A9" s="261">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93"/>
      <c r="AL9" s="1194"/>
      <c r="AM9" s="1194"/>
      <c r="AN9" s="1194"/>
      <c r="AO9" s="1194"/>
      <c r="AP9" s="1194"/>
      <c r="AQ9" s="1194"/>
      <c r="AR9" s="1194"/>
      <c r="AS9" s="1194"/>
      <c r="AT9" s="1194"/>
      <c r="AU9" s="1191"/>
      <c r="AV9" s="1191"/>
      <c r="AW9" s="1191"/>
      <c r="AX9" s="1191"/>
      <c r="AY9" s="1192"/>
      <c r="AZ9" s="252"/>
      <c r="BA9" s="252"/>
      <c r="BB9" s="252"/>
      <c r="BC9" s="252"/>
      <c r="BD9" s="252"/>
      <c r="BE9" s="253"/>
      <c r="BF9" s="253"/>
      <c r="BG9" s="253"/>
      <c r="BH9" s="253"/>
      <c r="BI9" s="253"/>
      <c r="BJ9" s="253"/>
      <c r="BK9" s="253"/>
      <c r="BL9" s="253"/>
      <c r="BM9" s="253"/>
      <c r="BN9" s="253"/>
      <c r="BO9" s="253"/>
      <c r="BP9" s="253"/>
      <c r="BQ9" s="262">
        <v>3</v>
      </c>
      <c r="BR9" s="263"/>
      <c r="BS9" s="1113"/>
      <c r="BT9" s="1114"/>
      <c r="BU9" s="1114"/>
      <c r="BV9" s="1114"/>
      <c r="BW9" s="1114"/>
      <c r="BX9" s="1114"/>
      <c r="BY9" s="1114"/>
      <c r="BZ9" s="1114"/>
      <c r="CA9" s="1114"/>
      <c r="CB9" s="1114"/>
      <c r="CC9" s="1114"/>
      <c r="CD9" s="1114"/>
      <c r="CE9" s="1114"/>
      <c r="CF9" s="1114"/>
      <c r="CG9" s="1115"/>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c r="A10" s="261">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93"/>
      <c r="AL10" s="1194"/>
      <c r="AM10" s="1194"/>
      <c r="AN10" s="1194"/>
      <c r="AO10" s="1194"/>
      <c r="AP10" s="1194"/>
      <c r="AQ10" s="1194"/>
      <c r="AR10" s="1194"/>
      <c r="AS10" s="1194"/>
      <c r="AT10" s="1194"/>
      <c r="AU10" s="1191"/>
      <c r="AV10" s="1191"/>
      <c r="AW10" s="1191"/>
      <c r="AX10" s="1191"/>
      <c r="AY10" s="1192"/>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c r="A11" s="261">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93"/>
      <c r="AL11" s="1194"/>
      <c r="AM11" s="1194"/>
      <c r="AN11" s="1194"/>
      <c r="AO11" s="1194"/>
      <c r="AP11" s="1194"/>
      <c r="AQ11" s="1194"/>
      <c r="AR11" s="1194"/>
      <c r="AS11" s="1194"/>
      <c r="AT11" s="1194"/>
      <c r="AU11" s="1191"/>
      <c r="AV11" s="1191"/>
      <c r="AW11" s="1191"/>
      <c r="AX11" s="1191"/>
      <c r="AY11" s="1192"/>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c r="A12" s="261">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93"/>
      <c r="AL12" s="1194"/>
      <c r="AM12" s="1194"/>
      <c r="AN12" s="1194"/>
      <c r="AO12" s="1194"/>
      <c r="AP12" s="1194"/>
      <c r="AQ12" s="1194"/>
      <c r="AR12" s="1194"/>
      <c r="AS12" s="1194"/>
      <c r="AT12" s="1194"/>
      <c r="AU12" s="1191"/>
      <c r="AV12" s="1191"/>
      <c r="AW12" s="1191"/>
      <c r="AX12" s="1191"/>
      <c r="AY12" s="1192"/>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c r="A13" s="261">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93"/>
      <c r="AL13" s="1194"/>
      <c r="AM13" s="1194"/>
      <c r="AN13" s="1194"/>
      <c r="AO13" s="1194"/>
      <c r="AP13" s="1194"/>
      <c r="AQ13" s="1194"/>
      <c r="AR13" s="1194"/>
      <c r="AS13" s="1194"/>
      <c r="AT13" s="1194"/>
      <c r="AU13" s="1191"/>
      <c r="AV13" s="1191"/>
      <c r="AW13" s="1191"/>
      <c r="AX13" s="1191"/>
      <c r="AY13" s="1192"/>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c r="A14" s="261">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93"/>
      <c r="AL14" s="1194"/>
      <c r="AM14" s="1194"/>
      <c r="AN14" s="1194"/>
      <c r="AO14" s="1194"/>
      <c r="AP14" s="1194"/>
      <c r="AQ14" s="1194"/>
      <c r="AR14" s="1194"/>
      <c r="AS14" s="1194"/>
      <c r="AT14" s="1194"/>
      <c r="AU14" s="1191"/>
      <c r="AV14" s="1191"/>
      <c r="AW14" s="1191"/>
      <c r="AX14" s="1191"/>
      <c r="AY14" s="1192"/>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c r="A15" s="261">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93"/>
      <c r="AL15" s="1194"/>
      <c r="AM15" s="1194"/>
      <c r="AN15" s="1194"/>
      <c r="AO15" s="1194"/>
      <c r="AP15" s="1194"/>
      <c r="AQ15" s="1194"/>
      <c r="AR15" s="1194"/>
      <c r="AS15" s="1194"/>
      <c r="AT15" s="1194"/>
      <c r="AU15" s="1191"/>
      <c r="AV15" s="1191"/>
      <c r="AW15" s="1191"/>
      <c r="AX15" s="1191"/>
      <c r="AY15" s="1192"/>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c r="A16" s="261">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93"/>
      <c r="AL16" s="1194"/>
      <c r="AM16" s="1194"/>
      <c r="AN16" s="1194"/>
      <c r="AO16" s="1194"/>
      <c r="AP16" s="1194"/>
      <c r="AQ16" s="1194"/>
      <c r="AR16" s="1194"/>
      <c r="AS16" s="1194"/>
      <c r="AT16" s="1194"/>
      <c r="AU16" s="1191"/>
      <c r="AV16" s="1191"/>
      <c r="AW16" s="1191"/>
      <c r="AX16" s="1191"/>
      <c r="AY16" s="1192"/>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c r="A17" s="261">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93"/>
      <c r="AL17" s="1194"/>
      <c r="AM17" s="1194"/>
      <c r="AN17" s="1194"/>
      <c r="AO17" s="1194"/>
      <c r="AP17" s="1194"/>
      <c r="AQ17" s="1194"/>
      <c r="AR17" s="1194"/>
      <c r="AS17" s="1194"/>
      <c r="AT17" s="1194"/>
      <c r="AU17" s="1191"/>
      <c r="AV17" s="1191"/>
      <c r="AW17" s="1191"/>
      <c r="AX17" s="1191"/>
      <c r="AY17" s="1192"/>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c r="A18" s="261">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93"/>
      <c r="AL18" s="1194"/>
      <c r="AM18" s="1194"/>
      <c r="AN18" s="1194"/>
      <c r="AO18" s="1194"/>
      <c r="AP18" s="1194"/>
      <c r="AQ18" s="1194"/>
      <c r="AR18" s="1194"/>
      <c r="AS18" s="1194"/>
      <c r="AT18" s="1194"/>
      <c r="AU18" s="1191"/>
      <c r="AV18" s="1191"/>
      <c r="AW18" s="1191"/>
      <c r="AX18" s="1191"/>
      <c r="AY18" s="1192"/>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c r="A19" s="261">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93"/>
      <c r="AL19" s="1194"/>
      <c r="AM19" s="1194"/>
      <c r="AN19" s="1194"/>
      <c r="AO19" s="1194"/>
      <c r="AP19" s="1194"/>
      <c r="AQ19" s="1194"/>
      <c r="AR19" s="1194"/>
      <c r="AS19" s="1194"/>
      <c r="AT19" s="1194"/>
      <c r="AU19" s="1191"/>
      <c r="AV19" s="1191"/>
      <c r="AW19" s="1191"/>
      <c r="AX19" s="1191"/>
      <c r="AY19" s="1192"/>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c r="A20" s="261">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93"/>
      <c r="AL20" s="1194"/>
      <c r="AM20" s="1194"/>
      <c r="AN20" s="1194"/>
      <c r="AO20" s="1194"/>
      <c r="AP20" s="1194"/>
      <c r="AQ20" s="1194"/>
      <c r="AR20" s="1194"/>
      <c r="AS20" s="1194"/>
      <c r="AT20" s="1194"/>
      <c r="AU20" s="1191"/>
      <c r="AV20" s="1191"/>
      <c r="AW20" s="1191"/>
      <c r="AX20" s="1191"/>
      <c r="AY20" s="1192"/>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c r="A21" s="261">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93"/>
      <c r="AL21" s="1194"/>
      <c r="AM21" s="1194"/>
      <c r="AN21" s="1194"/>
      <c r="AO21" s="1194"/>
      <c r="AP21" s="1194"/>
      <c r="AQ21" s="1194"/>
      <c r="AR21" s="1194"/>
      <c r="AS21" s="1194"/>
      <c r="AT21" s="1194"/>
      <c r="AU21" s="1191"/>
      <c r="AV21" s="1191"/>
      <c r="AW21" s="1191"/>
      <c r="AX21" s="1191"/>
      <c r="AY21" s="1192"/>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c r="A22" s="261">
        <v>16</v>
      </c>
      <c r="B22" s="1134"/>
      <c r="C22" s="1135"/>
      <c r="D22" s="1135"/>
      <c r="E22" s="1135"/>
      <c r="F22" s="1135"/>
      <c r="G22" s="1135"/>
      <c r="H22" s="1135"/>
      <c r="I22" s="1135"/>
      <c r="J22" s="1135"/>
      <c r="K22" s="1135"/>
      <c r="L22" s="1135"/>
      <c r="M22" s="1135"/>
      <c r="N22" s="1135"/>
      <c r="O22" s="1135"/>
      <c r="P22" s="1136"/>
      <c r="Q22" s="1188"/>
      <c r="R22" s="1189"/>
      <c r="S22" s="1189"/>
      <c r="T22" s="1189"/>
      <c r="U22" s="1189"/>
      <c r="V22" s="1189"/>
      <c r="W22" s="1189"/>
      <c r="X22" s="1189"/>
      <c r="Y22" s="1189"/>
      <c r="Z22" s="1189"/>
      <c r="AA22" s="1189"/>
      <c r="AB22" s="1189"/>
      <c r="AC22" s="1189"/>
      <c r="AD22" s="1189"/>
      <c r="AE22" s="1190"/>
      <c r="AF22" s="1116"/>
      <c r="AG22" s="1117"/>
      <c r="AH22" s="1117"/>
      <c r="AI22" s="1117"/>
      <c r="AJ22" s="1118"/>
      <c r="AK22" s="1184"/>
      <c r="AL22" s="1185"/>
      <c r="AM22" s="1185"/>
      <c r="AN22" s="1185"/>
      <c r="AO22" s="1185"/>
      <c r="AP22" s="1185"/>
      <c r="AQ22" s="1185"/>
      <c r="AR22" s="1185"/>
      <c r="AS22" s="1185"/>
      <c r="AT22" s="1185"/>
      <c r="AU22" s="1186"/>
      <c r="AV22" s="1186"/>
      <c r="AW22" s="1186"/>
      <c r="AX22" s="1186"/>
      <c r="AY22" s="1187"/>
      <c r="AZ22" s="1132" t="s">
        <v>388</v>
      </c>
      <c r="BA22" s="1132"/>
      <c r="BB22" s="1132"/>
      <c r="BC22" s="1132"/>
      <c r="BD22" s="1133"/>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c r="A23" s="264" t="s">
        <v>389</v>
      </c>
      <c r="B23" s="1050" t="s">
        <v>390</v>
      </c>
      <c r="C23" s="1051"/>
      <c r="D23" s="1051"/>
      <c r="E23" s="1051"/>
      <c r="F23" s="1051"/>
      <c r="G23" s="1051"/>
      <c r="H23" s="1051"/>
      <c r="I23" s="1051"/>
      <c r="J23" s="1051"/>
      <c r="K23" s="1051"/>
      <c r="L23" s="1051"/>
      <c r="M23" s="1051"/>
      <c r="N23" s="1051"/>
      <c r="O23" s="1051"/>
      <c r="P23" s="1052"/>
      <c r="Q23" s="1175">
        <v>5604</v>
      </c>
      <c r="R23" s="1176"/>
      <c r="S23" s="1176"/>
      <c r="T23" s="1176"/>
      <c r="U23" s="1176"/>
      <c r="V23" s="1176">
        <v>5461</v>
      </c>
      <c r="W23" s="1176"/>
      <c r="X23" s="1176"/>
      <c r="Y23" s="1176"/>
      <c r="Z23" s="1176"/>
      <c r="AA23" s="1176">
        <v>143</v>
      </c>
      <c r="AB23" s="1176"/>
      <c r="AC23" s="1176"/>
      <c r="AD23" s="1176"/>
      <c r="AE23" s="1177"/>
      <c r="AF23" s="1178">
        <v>123</v>
      </c>
      <c r="AG23" s="1176"/>
      <c r="AH23" s="1176"/>
      <c r="AI23" s="1176"/>
      <c r="AJ23" s="1179"/>
      <c r="AK23" s="1180"/>
      <c r="AL23" s="1181"/>
      <c r="AM23" s="1181"/>
      <c r="AN23" s="1181"/>
      <c r="AO23" s="1181"/>
      <c r="AP23" s="1176">
        <v>5949</v>
      </c>
      <c r="AQ23" s="1176"/>
      <c r="AR23" s="1176"/>
      <c r="AS23" s="1176"/>
      <c r="AT23" s="1176"/>
      <c r="AU23" s="1182"/>
      <c r="AV23" s="1182"/>
      <c r="AW23" s="1182"/>
      <c r="AX23" s="1182"/>
      <c r="AY23" s="1183"/>
      <c r="AZ23" s="1172" t="s">
        <v>391</v>
      </c>
      <c r="BA23" s="1173"/>
      <c r="BB23" s="1173"/>
      <c r="BC23" s="1173"/>
      <c r="BD23" s="1174"/>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c r="A24" s="1171" t="s">
        <v>392</v>
      </c>
      <c r="B24" s="1171"/>
      <c r="C24" s="1171"/>
      <c r="D24" s="1171"/>
      <c r="E24" s="1171"/>
      <c r="F24" s="1171"/>
      <c r="G24" s="1171"/>
      <c r="H24" s="1171"/>
      <c r="I24" s="1171"/>
      <c r="J24" s="1171"/>
      <c r="K24" s="1171"/>
      <c r="L24" s="1171"/>
      <c r="M24" s="1171"/>
      <c r="N24" s="1171"/>
      <c r="O24" s="1171"/>
      <c r="P24" s="1171"/>
      <c r="Q24" s="1171"/>
      <c r="R24" s="1171"/>
      <c r="S24" s="1171"/>
      <c r="T24" s="1171"/>
      <c r="U24" s="1171"/>
      <c r="V24" s="1171"/>
      <c r="W24" s="1171"/>
      <c r="X24" s="1171"/>
      <c r="Y24" s="1171"/>
      <c r="Z24" s="1171"/>
      <c r="AA24" s="1171"/>
      <c r="AB24" s="1171"/>
      <c r="AC24" s="1171"/>
      <c r="AD24" s="1171"/>
      <c r="AE24" s="1171"/>
      <c r="AF24" s="1171"/>
      <c r="AG24" s="1171"/>
      <c r="AH24" s="1171"/>
      <c r="AI24" s="1171"/>
      <c r="AJ24" s="1171"/>
      <c r="AK24" s="1171"/>
      <c r="AL24" s="1171"/>
      <c r="AM24" s="1171"/>
      <c r="AN24" s="1171"/>
      <c r="AO24" s="1171"/>
      <c r="AP24" s="1171"/>
      <c r="AQ24" s="1171"/>
      <c r="AR24" s="1171"/>
      <c r="AS24" s="1171"/>
      <c r="AT24" s="1171"/>
      <c r="AU24" s="1171"/>
      <c r="AV24" s="1171"/>
      <c r="AW24" s="1171"/>
      <c r="AX24" s="1171"/>
      <c r="AY24" s="1171"/>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c r="A25" s="1170" t="s">
        <v>393</v>
      </c>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0"/>
      <c r="AI25" s="1170"/>
      <c r="AJ25" s="1170"/>
      <c r="AK25" s="1170"/>
      <c r="AL25" s="1170"/>
      <c r="AM25" s="1170"/>
      <c r="AN25" s="1170"/>
      <c r="AO25" s="1170"/>
      <c r="AP25" s="1170"/>
      <c r="AQ25" s="1170"/>
      <c r="AR25" s="1170"/>
      <c r="AS25" s="1170"/>
      <c r="AT25" s="1170"/>
      <c r="AU25" s="1170"/>
      <c r="AV25" s="1170"/>
      <c r="AW25" s="1170"/>
      <c r="AX25" s="1170"/>
      <c r="AY25" s="1170"/>
      <c r="AZ25" s="1170"/>
      <c r="BA25" s="1170"/>
      <c r="BB25" s="1170"/>
      <c r="BC25" s="1170"/>
      <c r="BD25" s="1170"/>
      <c r="BE25" s="1170"/>
      <c r="BF25" s="1170"/>
      <c r="BG25" s="1170"/>
      <c r="BH25" s="1170"/>
      <c r="BI25" s="1170"/>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66" t="s">
        <v>397</v>
      </c>
      <c r="AG26" s="1101"/>
      <c r="AH26" s="1101"/>
      <c r="AI26" s="1101"/>
      <c r="AJ26" s="1167"/>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07"/>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68"/>
      <c r="AG27" s="1104"/>
      <c r="AH27" s="1104"/>
      <c r="AI27" s="1104"/>
      <c r="AJ27" s="1169"/>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08"/>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c r="A28" s="266">
        <v>1</v>
      </c>
      <c r="B28" s="1157" t="s">
        <v>402</v>
      </c>
      <c r="C28" s="1158"/>
      <c r="D28" s="1158"/>
      <c r="E28" s="1158"/>
      <c r="F28" s="1158"/>
      <c r="G28" s="1158"/>
      <c r="H28" s="1158"/>
      <c r="I28" s="1158"/>
      <c r="J28" s="1158"/>
      <c r="K28" s="1158"/>
      <c r="L28" s="1158"/>
      <c r="M28" s="1158"/>
      <c r="N28" s="1158"/>
      <c r="O28" s="1158"/>
      <c r="P28" s="1159"/>
      <c r="Q28" s="1160">
        <v>1077</v>
      </c>
      <c r="R28" s="1161"/>
      <c r="S28" s="1161"/>
      <c r="T28" s="1161"/>
      <c r="U28" s="1161"/>
      <c r="V28" s="1161">
        <v>999</v>
      </c>
      <c r="W28" s="1161"/>
      <c r="X28" s="1161"/>
      <c r="Y28" s="1161"/>
      <c r="Z28" s="1161"/>
      <c r="AA28" s="1161">
        <v>78</v>
      </c>
      <c r="AB28" s="1161"/>
      <c r="AC28" s="1161"/>
      <c r="AD28" s="1161"/>
      <c r="AE28" s="1162"/>
      <c r="AF28" s="1163">
        <v>78</v>
      </c>
      <c r="AG28" s="1161"/>
      <c r="AH28" s="1161"/>
      <c r="AI28" s="1161"/>
      <c r="AJ28" s="1164"/>
      <c r="AK28" s="1145">
        <v>95</v>
      </c>
      <c r="AL28" s="1165"/>
      <c r="AM28" s="1165"/>
      <c r="AN28" s="1165"/>
      <c r="AO28" s="1165"/>
      <c r="AP28" s="1152" t="s">
        <v>604</v>
      </c>
      <c r="AQ28" s="1153"/>
      <c r="AR28" s="1153"/>
      <c r="AS28" s="1153"/>
      <c r="AT28" s="1154"/>
      <c r="AU28" s="1149" t="s">
        <v>604</v>
      </c>
      <c r="AV28" s="1150"/>
      <c r="AW28" s="1150"/>
      <c r="AX28" s="1150"/>
      <c r="AY28" s="1151"/>
      <c r="AZ28" s="1152" t="s">
        <v>604</v>
      </c>
      <c r="BA28" s="1153"/>
      <c r="BB28" s="1153"/>
      <c r="BC28" s="1153"/>
      <c r="BD28" s="1154"/>
      <c r="BE28" s="1155"/>
      <c r="BF28" s="1155"/>
      <c r="BG28" s="1155"/>
      <c r="BH28" s="1155"/>
      <c r="BI28" s="1156"/>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c r="A29" s="266">
        <v>2</v>
      </c>
      <c r="B29" s="1134" t="s">
        <v>403</v>
      </c>
      <c r="C29" s="1135"/>
      <c r="D29" s="1135"/>
      <c r="E29" s="1135"/>
      <c r="F29" s="1135"/>
      <c r="G29" s="1135"/>
      <c r="H29" s="1135"/>
      <c r="I29" s="1135"/>
      <c r="J29" s="1135"/>
      <c r="K29" s="1135"/>
      <c r="L29" s="1135"/>
      <c r="M29" s="1135"/>
      <c r="N29" s="1135"/>
      <c r="O29" s="1135"/>
      <c r="P29" s="1136"/>
      <c r="Q29" s="1140">
        <v>143</v>
      </c>
      <c r="R29" s="1141"/>
      <c r="S29" s="1141"/>
      <c r="T29" s="1141"/>
      <c r="U29" s="1141"/>
      <c r="V29" s="1141">
        <v>143</v>
      </c>
      <c r="W29" s="1141"/>
      <c r="X29" s="1141"/>
      <c r="Y29" s="1141"/>
      <c r="Z29" s="1141"/>
      <c r="AA29" s="1141">
        <v>0</v>
      </c>
      <c r="AB29" s="1141"/>
      <c r="AC29" s="1141"/>
      <c r="AD29" s="1141"/>
      <c r="AE29" s="1142"/>
      <c r="AF29" s="1116">
        <v>0</v>
      </c>
      <c r="AG29" s="1117"/>
      <c r="AH29" s="1117"/>
      <c r="AI29" s="1117"/>
      <c r="AJ29" s="1118"/>
      <c r="AK29" s="812">
        <v>50</v>
      </c>
      <c r="AL29" s="809"/>
      <c r="AM29" s="809"/>
      <c r="AN29" s="809"/>
      <c r="AO29" s="809"/>
      <c r="AP29" s="1143" t="s">
        <v>604</v>
      </c>
      <c r="AQ29" s="1144"/>
      <c r="AR29" s="1144"/>
      <c r="AS29" s="1144"/>
      <c r="AT29" s="1145"/>
      <c r="AU29" s="810" t="s">
        <v>604</v>
      </c>
      <c r="AV29" s="811"/>
      <c r="AW29" s="811"/>
      <c r="AX29" s="811"/>
      <c r="AY29" s="812"/>
      <c r="AZ29" s="1146" t="s">
        <v>604</v>
      </c>
      <c r="BA29" s="1147"/>
      <c r="BB29" s="1147"/>
      <c r="BC29" s="1147"/>
      <c r="BD29" s="1148"/>
      <c r="BE29" s="1129"/>
      <c r="BF29" s="1129"/>
      <c r="BG29" s="1129"/>
      <c r="BH29" s="1129"/>
      <c r="BI29" s="1130"/>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c r="A30" s="266">
        <v>3</v>
      </c>
      <c r="B30" s="1134" t="s">
        <v>404</v>
      </c>
      <c r="C30" s="1135"/>
      <c r="D30" s="1135"/>
      <c r="E30" s="1135"/>
      <c r="F30" s="1135"/>
      <c r="G30" s="1135"/>
      <c r="H30" s="1135"/>
      <c r="I30" s="1135"/>
      <c r="J30" s="1135"/>
      <c r="K30" s="1135"/>
      <c r="L30" s="1135"/>
      <c r="M30" s="1135"/>
      <c r="N30" s="1135"/>
      <c r="O30" s="1135"/>
      <c r="P30" s="1136"/>
      <c r="Q30" s="1140">
        <v>335</v>
      </c>
      <c r="R30" s="1141"/>
      <c r="S30" s="1141"/>
      <c r="T30" s="1141"/>
      <c r="U30" s="1141"/>
      <c r="V30" s="1141">
        <v>235</v>
      </c>
      <c r="W30" s="1141"/>
      <c r="X30" s="1141"/>
      <c r="Y30" s="1141"/>
      <c r="Z30" s="1141"/>
      <c r="AA30" s="1141">
        <v>-100</v>
      </c>
      <c r="AB30" s="1141"/>
      <c r="AC30" s="1141"/>
      <c r="AD30" s="1141"/>
      <c r="AE30" s="1142"/>
      <c r="AF30" s="1116">
        <v>-100</v>
      </c>
      <c r="AG30" s="1117"/>
      <c r="AH30" s="1117"/>
      <c r="AI30" s="1117"/>
      <c r="AJ30" s="1118"/>
      <c r="AK30" s="812" t="s">
        <v>604</v>
      </c>
      <c r="AL30" s="809"/>
      <c r="AM30" s="809"/>
      <c r="AN30" s="809"/>
      <c r="AO30" s="809"/>
      <c r="AP30" s="809">
        <v>118</v>
      </c>
      <c r="AQ30" s="809"/>
      <c r="AR30" s="809"/>
      <c r="AS30" s="809"/>
      <c r="AT30" s="809"/>
      <c r="AU30" s="809">
        <v>100</v>
      </c>
      <c r="AV30" s="809"/>
      <c r="AW30" s="809"/>
      <c r="AX30" s="809"/>
      <c r="AY30" s="809"/>
      <c r="AZ30" s="1139">
        <v>26.5</v>
      </c>
      <c r="BA30" s="1139"/>
      <c r="BB30" s="1139"/>
      <c r="BC30" s="1139"/>
      <c r="BD30" s="1139"/>
      <c r="BE30" s="1129" t="s">
        <v>405</v>
      </c>
      <c r="BF30" s="1129"/>
      <c r="BG30" s="1129"/>
      <c r="BH30" s="1129"/>
      <c r="BI30" s="1130"/>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c r="A31" s="266">
        <v>4</v>
      </c>
      <c r="B31" s="1134" t="s">
        <v>406</v>
      </c>
      <c r="C31" s="1135"/>
      <c r="D31" s="1135"/>
      <c r="E31" s="1135"/>
      <c r="F31" s="1135"/>
      <c r="G31" s="1135"/>
      <c r="H31" s="1135"/>
      <c r="I31" s="1135"/>
      <c r="J31" s="1135"/>
      <c r="K31" s="1135"/>
      <c r="L31" s="1135"/>
      <c r="M31" s="1135"/>
      <c r="N31" s="1135"/>
      <c r="O31" s="1135"/>
      <c r="P31" s="1136"/>
      <c r="Q31" s="1140">
        <v>216</v>
      </c>
      <c r="R31" s="1141"/>
      <c r="S31" s="1141"/>
      <c r="T31" s="1141"/>
      <c r="U31" s="1141"/>
      <c r="V31" s="1141">
        <v>204</v>
      </c>
      <c r="W31" s="1141"/>
      <c r="X31" s="1141"/>
      <c r="Y31" s="1141"/>
      <c r="Z31" s="1141"/>
      <c r="AA31" s="1141">
        <v>12</v>
      </c>
      <c r="AB31" s="1141"/>
      <c r="AC31" s="1141"/>
      <c r="AD31" s="1141"/>
      <c r="AE31" s="1142"/>
      <c r="AF31" s="1116">
        <v>12</v>
      </c>
      <c r="AG31" s="1117"/>
      <c r="AH31" s="1117"/>
      <c r="AI31" s="1117"/>
      <c r="AJ31" s="1118"/>
      <c r="AK31" s="812">
        <v>1</v>
      </c>
      <c r="AL31" s="809"/>
      <c r="AM31" s="809"/>
      <c r="AN31" s="809"/>
      <c r="AO31" s="809"/>
      <c r="AP31" s="809">
        <v>310</v>
      </c>
      <c r="AQ31" s="809"/>
      <c r="AR31" s="809"/>
      <c r="AS31" s="809"/>
      <c r="AT31" s="809"/>
      <c r="AU31" s="809">
        <v>1</v>
      </c>
      <c r="AV31" s="809"/>
      <c r="AW31" s="809"/>
      <c r="AX31" s="809"/>
      <c r="AY31" s="809"/>
      <c r="AZ31" s="1139" t="s">
        <v>604</v>
      </c>
      <c r="BA31" s="1139"/>
      <c r="BB31" s="1139"/>
      <c r="BC31" s="1139"/>
      <c r="BD31" s="1139"/>
      <c r="BE31" s="1129" t="s">
        <v>405</v>
      </c>
      <c r="BF31" s="1129"/>
      <c r="BG31" s="1129"/>
      <c r="BH31" s="1129"/>
      <c r="BI31" s="1130"/>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c r="A32" s="266">
        <v>5</v>
      </c>
      <c r="B32" s="1134" t="s">
        <v>407</v>
      </c>
      <c r="C32" s="1135"/>
      <c r="D32" s="1135"/>
      <c r="E32" s="1135"/>
      <c r="F32" s="1135"/>
      <c r="G32" s="1135"/>
      <c r="H32" s="1135"/>
      <c r="I32" s="1135"/>
      <c r="J32" s="1135"/>
      <c r="K32" s="1135"/>
      <c r="L32" s="1135"/>
      <c r="M32" s="1135"/>
      <c r="N32" s="1135"/>
      <c r="O32" s="1135"/>
      <c r="P32" s="1136"/>
      <c r="Q32" s="1140">
        <v>55</v>
      </c>
      <c r="R32" s="1141"/>
      <c r="S32" s="1141"/>
      <c r="T32" s="1141"/>
      <c r="U32" s="1141"/>
      <c r="V32" s="1141">
        <v>55</v>
      </c>
      <c r="W32" s="1141"/>
      <c r="X32" s="1141"/>
      <c r="Y32" s="1141"/>
      <c r="Z32" s="1141"/>
      <c r="AA32" s="1141" t="s">
        <v>605</v>
      </c>
      <c r="AB32" s="1141"/>
      <c r="AC32" s="1141"/>
      <c r="AD32" s="1141"/>
      <c r="AE32" s="1142"/>
      <c r="AF32" s="1116" t="s">
        <v>408</v>
      </c>
      <c r="AG32" s="1117"/>
      <c r="AH32" s="1117"/>
      <c r="AI32" s="1117"/>
      <c r="AJ32" s="1118"/>
      <c r="AK32" s="812">
        <v>21</v>
      </c>
      <c r="AL32" s="809"/>
      <c r="AM32" s="809"/>
      <c r="AN32" s="809"/>
      <c r="AO32" s="809"/>
      <c r="AP32" s="809">
        <v>90</v>
      </c>
      <c r="AQ32" s="809"/>
      <c r="AR32" s="809"/>
      <c r="AS32" s="809"/>
      <c r="AT32" s="809"/>
      <c r="AU32" s="809">
        <v>90</v>
      </c>
      <c r="AV32" s="809"/>
      <c r="AW32" s="809"/>
      <c r="AX32" s="809"/>
      <c r="AY32" s="809"/>
      <c r="AZ32" s="1139" t="s">
        <v>604</v>
      </c>
      <c r="BA32" s="1139"/>
      <c r="BB32" s="1139"/>
      <c r="BC32" s="1139"/>
      <c r="BD32" s="1139"/>
      <c r="BE32" s="1129" t="s">
        <v>409</v>
      </c>
      <c r="BF32" s="1129"/>
      <c r="BG32" s="1129"/>
      <c r="BH32" s="1129"/>
      <c r="BI32" s="1130"/>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c r="A33" s="266">
        <v>6</v>
      </c>
      <c r="B33" s="1134" t="s">
        <v>578</v>
      </c>
      <c r="C33" s="1135"/>
      <c r="D33" s="1135"/>
      <c r="E33" s="1135"/>
      <c r="F33" s="1135"/>
      <c r="G33" s="1135"/>
      <c r="H33" s="1135"/>
      <c r="I33" s="1135"/>
      <c r="J33" s="1135"/>
      <c r="K33" s="1135"/>
      <c r="L33" s="1135"/>
      <c r="M33" s="1135"/>
      <c r="N33" s="1135"/>
      <c r="O33" s="1135"/>
      <c r="P33" s="1136"/>
      <c r="Q33" s="1140">
        <v>230</v>
      </c>
      <c r="R33" s="1141"/>
      <c r="S33" s="1141"/>
      <c r="T33" s="1141"/>
      <c r="U33" s="1141"/>
      <c r="V33" s="1141">
        <v>230</v>
      </c>
      <c r="W33" s="1141"/>
      <c r="X33" s="1141"/>
      <c r="Y33" s="1141"/>
      <c r="Z33" s="1141"/>
      <c r="AA33" s="1141" t="s">
        <v>605</v>
      </c>
      <c r="AB33" s="1141"/>
      <c r="AC33" s="1141"/>
      <c r="AD33" s="1141"/>
      <c r="AE33" s="1142"/>
      <c r="AF33" s="1116" t="s">
        <v>410</v>
      </c>
      <c r="AG33" s="1117"/>
      <c r="AH33" s="1117"/>
      <c r="AI33" s="1117"/>
      <c r="AJ33" s="1118"/>
      <c r="AK33" s="812">
        <v>86</v>
      </c>
      <c r="AL33" s="809"/>
      <c r="AM33" s="809"/>
      <c r="AN33" s="809"/>
      <c r="AO33" s="809"/>
      <c r="AP33" s="809">
        <v>1646</v>
      </c>
      <c r="AQ33" s="809"/>
      <c r="AR33" s="809"/>
      <c r="AS33" s="809"/>
      <c r="AT33" s="809"/>
      <c r="AU33" s="809">
        <v>1646</v>
      </c>
      <c r="AV33" s="809"/>
      <c r="AW33" s="809"/>
      <c r="AX33" s="809"/>
      <c r="AY33" s="809"/>
      <c r="AZ33" s="1139" t="s">
        <v>604</v>
      </c>
      <c r="BA33" s="1139"/>
      <c r="BB33" s="1139"/>
      <c r="BC33" s="1139"/>
      <c r="BD33" s="1139"/>
      <c r="BE33" s="1129" t="s">
        <v>411</v>
      </c>
      <c r="BF33" s="1129"/>
      <c r="BG33" s="1129"/>
      <c r="BH33" s="1129"/>
      <c r="BI33" s="1130"/>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c r="A34" s="266">
        <v>7</v>
      </c>
      <c r="B34" s="1134"/>
      <c r="C34" s="1135"/>
      <c r="D34" s="1135"/>
      <c r="E34" s="1135"/>
      <c r="F34" s="1135"/>
      <c r="G34" s="1135"/>
      <c r="H34" s="1135"/>
      <c r="I34" s="1135"/>
      <c r="J34" s="1135"/>
      <c r="K34" s="1135"/>
      <c r="L34" s="1135"/>
      <c r="M34" s="1135"/>
      <c r="N34" s="1135"/>
      <c r="O34" s="1135"/>
      <c r="P34" s="1136"/>
      <c r="Q34" s="1140"/>
      <c r="R34" s="1141"/>
      <c r="S34" s="1141"/>
      <c r="T34" s="1141"/>
      <c r="U34" s="1141"/>
      <c r="V34" s="1141"/>
      <c r="W34" s="1141"/>
      <c r="X34" s="1141"/>
      <c r="Y34" s="1141"/>
      <c r="Z34" s="1141"/>
      <c r="AA34" s="1141"/>
      <c r="AB34" s="1141"/>
      <c r="AC34" s="1141"/>
      <c r="AD34" s="1141"/>
      <c r="AE34" s="1142"/>
      <c r="AF34" s="1116"/>
      <c r="AG34" s="1117"/>
      <c r="AH34" s="1117"/>
      <c r="AI34" s="1117"/>
      <c r="AJ34" s="1118"/>
      <c r="AK34" s="812"/>
      <c r="AL34" s="809"/>
      <c r="AM34" s="809"/>
      <c r="AN34" s="809"/>
      <c r="AO34" s="809"/>
      <c r="AP34" s="809"/>
      <c r="AQ34" s="809"/>
      <c r="AR34" s="809"/>
      <c r="AS34" s="809"/>
      <c r="AT34" s="809"/>
      <c r="AU34" s="809"/>
      <c r="AV34" s="809"/>
      <c r="AW34" s="809"/>
      <c r="AX34" s="809"/>
      <c r="AY34" s="809"/>
      <c r="AZ34" s="1139"/>
      <c r="BA34" s="1139"/>
      <c r="BB34" s="1139"/>
      <c r="BC34" s="1139"/>
      <c r="BD34" s="1139"/>
      <c r="BE34" s="1129"/>
      <c r="BF34" s="1129"/>
      <c r="BG34" s="1129"/>
      <c r="BH34" s="1129"/>
      <c r="BI34" s="1130"/>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c r="A35" s="266">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6"/>
      <c r="AG35" s="1117"/>
      <c r="AH35" s="1117"/>
      <c r="AI35" s="1117"/>
      <c r="AJ35" s="1118"/>
      <c r="AK35" s="812"/>
      <c r="AL35" s="809"/>
      <c r="AM35" s="809"/>
      <c r="AN35" s="809"/>
      <c r="AO35" s="809"/>
      <c r="AP35" s="809"/>
      <c r="AQ35" s="809"/>
      <c r="AR35" s="809"/>
      <c r="AS35" s="809"/>
      <c r="AT35" s="809"/>
      <c r="AU35" s="809"/>
      <c r="AV35" s="809"/>
      <c r="AW35" s="809"/>
      <c r="AX35" s="809"/>
      <c r="AY35" s="809"/>
      <c r="AZ35" s="1139"/>
      <c r="BA35" s="1139"/>
      <c r="BB35" s="1139"/>
      <c r="BC35" s="1139"/>
      <c r="BD35" s="1139"/>
      <c r="BE35" s="1129"/>
      <c r="BF35" s="1129"/>
      <c r="BG35" s="1129"/>
      <c r="BH35" s="1129"/>
      <c r="BI35" s="1130"/>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c r="A36" s="266">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812"/>
      <c r="AL36" s="809"/>
      <c r="AM36" s="809"/>
      <c r="AN36" s="809"/>
      <c r="AO36" s="809"/>
      <c r="AP36" s="809"/>
      <c r="AQ36" s="809"/>
      <c r="AR36" s="809"/>
      <c r="AS36" s="809"/>
      <c r="AT36" s="809"/>
      <c r="AU36" s="809"/>
      <c r="AV36" s="809"/>
      <c r="AW36" s="809"/>
      <c r="AX36" s="809"/>
      <c r="AY36" s="809"/>
      <c r="AZ36" s="1139"/>
      <c r="BA36" s="1139"/>
      <c r="BB36" s="1139"/>
      <c r="BC36" s="1139"/>
      <c r="BD36" s="1139"/>
      <c r="BE36" s="1129"/>
      <c r="BF36" s="1129"/>
      <c r="BG36" s="1129"/>
      <c r="BH36" s="1129"/>
      <c r="BI36" s="1130"/>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c r="A37" s="266">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812"/>
      <c r="AL37" s="809"/>
      <c r="AM37" s="809"/>
      <c r="AN37" s="809"/>
      <c r="AO37" s="809"/>
      <c r="AP37" s="809"/>
      <c r="AQ37" s="809"/>
      <c r="AR37" s="809"/>
      <c r="AS37" s="809"/>
      <c r="AT37" s="809"/>
      <c r="AU37" s="809"/>
      <c r="AV37" s="809"/>
      <c r="AW37" s="809"/>
      <c r="AX37" s="809"/>
      <c r="AY37" s="809"/>
      <c r="AZ37" s="1139"/>
      <c r="BA37" s="1139"/>
      <c r="BB37" s="1139"/>
      <c r="BC37" s="1139"/>
      <c r="BD37" s="1139"/>
      <c r="BE37" s="1129"/>
      <c r="BF37" s="1129"/>
      <c r="BG37" s="1129"/>
      <c r="BH37" s="1129"/>
      <c r="BI37" s="1130"/>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c r="A38" s="266">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812"/>
      <c r="AL38" s="809"/>
      <c r="AM38" s="809"/>
      <c r="AN38" s="809"/>
      <c r="AO38" s="809"/>
      <c r="AP38" s="809"/>
      <c r="AQ38" s="809"/>
      <c r="AR38" s="809"/>
      <c r="AS38" s="809"/>
      <c r="AT38" s="809"/>
      <c r="AU38" s="809"/>
      <c r="AV38" s="809"/>
      <c r="AW38" s="809"/>
      <c r="AX38" s="809"/>
      <c r="AY38" s="809"/>
      <c r="AZ38" s="1139"/>
      <c r="BA38" s="1139"/>
      <c r="BB38" s="1139"/>
      <c r="BC38" s="1139"/>
      <c r="BD38" s="1139"/>
      <c r="BE38" s="1129"/>
      <c r="BF38" s="1129"/>
      <c r="BG38" s="1129"/>
      <c r="BH38" s="1129"/>
      <c r="BI38" s="1130"/>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c r="A39" s="266">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812"/>
      <c r="AL39" s="809"/>
      <c r="AM39" s="809"/>
      <c r="AN39" s="809"/>
      <c r="AO39" s="809"/>
      <c r="AP39" s="809"/>
      <c r="AQ39" s="809"/>
      <c r="AR39" s="809"/>
      <c r="AS39" s="809"/>
      <c r="AT39" s="809"/>
      <c r="AU39" s="809"/>
      <c r="AV39" s="809"/>
      <c r="AW39" s="809"/>
      <c r="AX39" s="809"/>
      <c r="AY39" s="809"/>
      <c r="AZ39" s="1139"/>
      <c r="BA39" s="1139"/>
      <c r="BB39" s="1139"/>
      <c r="BC39" s="1139"/>
      <c r="BD39" s="1139"/>
      <c r="BE39" s="1129"/>
      <c r="BF39" s="1129"/>
      <c r="BG39" s="1129"/>
      <c r="BH39" s="1129"/>
      <c r="BI39" s="1130"/>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c r="A40" s="261">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812"/>
      <c r="AL40" s="809"/>
      <c r="AM40" s="809"/>
      <c r="AN40" s="809"/>
      <c r="AO40" s="809"/>
      <c r="AP40" s="809"/>
      <c r="AQ40" s="809"/>
      <c r="AR40" s="809"/>
      <c r="AS40" s="809"/>
      <c r="AT40" s="809"/>
      <c r="AU40" s="809"/>
      <c r="AV40" s="809"/>
      <c r="AW40" s="809"/>
      <c r="AX40" s="809"/>
      <c r="AY40" s="809"/>
      <c r="AZ40" s="1139"/>
      <c r="BA40" s="1139"/>
      <c r="BB40" s="1139"/>
      <c r="BC40" s="1139"/>
      <c r="BD40" s="1139"/>
      <c r="BE40" s="1129"/>
      <c r="BF40" s="1129"/>
      <c r="BG40" s="1129"/>
      <c r="BH40" s="1129"/>
      <c r="BI40" s="1130"/>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c r="A41" s="261">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812"/>
      <c r="AL41" s="809"/>
      <c r="AM41" s="809"/>
      <c r="AN41" s="809"/>
      <c r="AO41" s="809"/>
      <c r="AP41" s="809"/>
      <c r="AQ41" s="809"/>
      <c r="AR41" s="809"/>
      <c r="AS41" s="809"/>
      <c r="AT41" s="809"/>
      <c r="AU41" s="809"/>
      <c r="AV41" s="809"/>
      <c r="AW41" s="809"/>
      <c r="AX41" s="809"/>
      <c r="AY41" s="809"/>
      <c r="AZ41" s="1139"/>
      <c r="BA41" s="1139"/>
      <c r="BB41" s="1139"/>
      <c r="BC41" s="1139"/>
      <c r="BD41" s="1139"/>
      <c r="BE41" s="1129"/>
      <c r="BF41" s="1129"/>
      <c r="BG41" s="1129"/>
      <c r="BH41" s="1129"/>
      <c r="BI41" s="1130"/>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c r="A42" s="261">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812"/>
      <c r="AL42" s="809"/>
      <c r="AM42" s="809"/>
      <c r="AN42" s="809"/>
      <c r="AO42" s="809"/>
      <c r="AP42" s="809"/>
      <c r="AQ42" s="809"/>
      <c r="AR42" s="809"/>
      <c r="AS42" s="809"/>
      <c r="AT42" s="809"/>
      <c r="AU42" s="809"/>
      <c r="AV42" s="809"/>
      <c r="AW42" s="809"/>
      <c r="AX42" s="809"/>
      <c r="AY42" s="809"/>
      <c r="AZ42" s="1139"/>
      <c r="BA42" s="1139"/>
      <c r="BB42" s="1139"/>
      <c r="BC42" s="1139"/>
      <c r="BD42" s="1139"/>
      <c r="BE42" s="1129"/>
      <c r="BF42" s="1129"/>
      <c r="BG42" s="1129"/>
      <c r="BH42" s="1129"/>
      <c r="BI42" s="1130"/>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c r="A43" s="261">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812"/>
      <c r="AL43" s="809"/>
      <c r="AM43" s="809"/>
      <c r="AN43" s="809"/>
      <c r="AO43" s="809"/>
      <c r="AP43" s="809"/>
      <c r="AQ43" s="809"/>
      <c r="AR43" s="809"/>
      <c r="AS43" s="809"/>
      <c r="AT43" s="809"/>
      <c r="AU43" s="809"/>
      <c r="AV43" s="809"/>
      <c r="AW43" s="809"/>
      <c r="AX43" s="809"/>
      <c r="AY43" s="809"/>
      <c r="AZ43" s="1139"/>
      <c r="BA43" s="1139"/>
      <c r="BB43" s="1139"/>
      <c r="BC43" s="1139"/>
      <c r="BD43" s="1139"/>
      <c r="BE43" s="1129"/>
      <c r="BF43" s="1129"/>
      <c r="BG43" s="1129"/>
      <c r="BH43" s="1129"/>
      <c r="BI43" s="1130"/>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c r="A44" s="261">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812"/>
      <c r="AL44" s="809"/>
      <c r="AM44" s="809"/>
      <c r="AN44" s="809"/>
      <c r="AO44" s="809"/>
      <c r="AP44" s="809"/>
      <c r="AQ44" s="809"/>
      <c r="AR44" s="809"/>
      <c r="AS44" s="809"/>
      <c r="AT44" s="809"/>
      <c r="AU44" s="809"/>
      <c r="AV44" s="809"/>
      <c r="AW44" s="809"/>
      <c r="AX44" s="809"/>
      <c r="AY44" s="809"/>
      <c r="AZ44" s="1139"/>
      <c r="BA44" s="1139"/>
      <c r="BB44" s="1139"/>
      <c r="BC44" s="1139"/>
      <c r="BD44" s="1139"/>
      <c r="BE44" s="1129"/>
      <c r="BF44" s="1129"/>
      <c r="BG44" s="1129"/>
      <c r="BH44" s="1129"/>
      <c r="BI44" s="1130"/>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c r="A45" s="261">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812"/>
      <c r="AL45" s="809"/>
      <c r="AM45" s="809"/>
      <c r="AN45" s="809"/>
      <c r="AO45" s="809"/>
      <c r="AP45" s="809"/>
      <c r="AQ45" s="809"/>
      <c r="AR45" s="809"/>
      <c r="AS45" s="809"/>
      <c r="AT45" s="809"/>
      <c r="AU45" s="809"/>
      <c r="AV45" s="809"/>
      <c r="AW45" s="809"/>
      <c r="AX45" s="809"/>
      <c r="AY45" s="809"/>
      <c r="AZ45" s="1139"/>
      <c r="BA45" s="1139"/>
      <c r="BB45" s="1139"/>
      <c r="BC45" s="1139"/>
      <c r="BD45" s="1139"/>
      <c r="BE45" s="1129"/>
      <c r="BF45" s="1129"/>
      <c r="BG45" s="1129"/>
      <c r="BH45" s="1129"/>
      <c r="BI45" s="1130"/>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c r="A46" s="261">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812"/>
      <c r="AL46" s="809"/>
      <c r="AM46" s="809"/>
      <c r="AN46" s="809"/>
      <c r="AO46" s="809"/>
      <c r="AP46" s="809"/>
      <c r="AQ46" s="809"/>
      <c r="AR46" s="809"/>
      <c r="AS46" s="809"/>
      <c r="AT46" s="809"/>
      <c r="AU46" s="809"/>
      <c r="AV46" s="809"/>
      <c r="AW46" s="809"/>
      <c r="AX46" s="809"/>
      <c r="AY46" s="809"/>
      <c r="AZ46" s="1139"/>
      <c r="BA46" s="1139"/>
      <c r="BB46" s="1139"/>
      <c r="BC46" s="1139"/>
      <c r="BD46" s="1139"/>
      <c r="BE46" s="1129"/>
      <c r="BF46" s="1129"/>
      <c r="BG46" s="1129"/>
      <c r="BH46" s="1129"/>
      <c r="BI46" s="1130"/>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c r="A47" s="261">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812"/>
      <c r="AL47" s="809"/>
      <c r="AM47" s="809"/>
      <c r="AN47" s="809"/>
      <c r="AO47" s="809"/>
      <c r="AP47" s="809"/>
      <c r="AQ47" s="809"/>
      <c r="AR47" s="809"/>
      <c r="AS47" s="809"/>
      <c r="AT47" s="809"/>
      <c r="AU47" s="809"/>
      <c r="AV47" s="809"/>
      <c r="AW47" s="809"/>
      <c r="AX47" s="809"/>
      <c r="AY47" s="809"/>
      <c r="AZ47" s="1139"/>
      <c r="BA47" s="1139"/>
      <c r="BB47" s="1139"/>
      <c r="BC47" s="1139"/>
      <c r="BD47" s="1139"/>
      <c r="BE47" s="1129"/>
      <c r="BF47" s="1129"/>
      <c r="BG47" s="1129"/>
      <c r="BH47" s="1129"/>
      <c r="BI47" s="1130"/>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c r="A48" s="261">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812"/>
      <c r="AL48" s="809"/>
      <c r="AM48" s="809"/>
      <c r="AN48" s="809"/>
      <c r="AO48" s="809"/>
      <c r="AP48" s="809"/>
      <c r="AQ48" s="809"/>
      <c r="AR48" s="809"/>
      <c r="AS48" s="809"/>
      <c r="AT48" s="809"/>
      <c r="AU48" s="809"/>
      <c r="AV48" s="809"/>
      <c r="AW48" s="809"/>
      <c r="AX48" s="809"/>
      <c r="AY48" s="809"/>
      <c r="AZ48" s="1139"/>
      <c r="BA48" s="1139"/>
      <c r="BB48" s="1139"/>
      <c r="BC48" s="1139"/>
      <c r="BD48" s="1139"/>
      <c r="BE48" s="1129"/>
      <c r="BF48" s="1129"/>
      <c r="BG48" s="1129"/>
      <c r="BH48" s="1129"/>
      <c r="BI48" s="1130"/>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c r="A49" s="261">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812"/>
      <c r="AL49" s="809"/>
      <c r="AM49" s="809"/>
      <c r="AN49" s="809"/>
      <c r="AO49" s="809"/>
      <c r="AP49" s="809"/>
      <c r="AQ49" s="809"/>
      <c r="AR49" s="809"/>
      <c r="AS49" s="809"/>
      <c r="AT49" s="809"/>
      <c r="AU49" s="809"/>
      <c r="AV49" s="809"/>
      <c r="AW49" s="809"/>
      <c r="AX49" s="809"/>
      <c r="AY49" s="809"/>
      <c r="AZ49" s="1139"/>
      <c r="BA49" s="1139"/>
      <c r="BB49" s="1139"/>
      <c r="BC49" s="1139"/>
      <c r="BD49" s="1139"/>
      <c r="BE49" s="1129"/>
      <c r="BF49" s="1129"/>
      <c r="BG49" s="1129"/>
      <c r="BH49" s="1129"/>
      <c r="BI49" s="1130"/>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c r="A50" s="261">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c r="A51" s="261">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c r="A52" s="261">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c r="A53" s="261">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c r="A54" s="261">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c r="A55" s="261">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c r="A56" s="261">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c r="A57" s="261">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c r="A58" s="261">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c r="A59" s="261">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c r="A60" s="261">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c r="A61" s="261">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c r="A62" s="261">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412</v>
      </c>
      <c r="BK62" s="1132"/>
      <c r="BL62" s="1132"/>
      <c r="BM62" s="1132"/>
      <c r="BN62" s="1133"/>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c r="A63" s="264" t="s">
        <v>389</v>
      </c>
      <c r="B63" s="1050" t="s">
        <v>413</v>
      </c>
      <c r="C63" s="1051"/>
      <c r="D63" s="1051"/>
      <c r="E63" s="1051"/>
      <c r="F63" s="1051"/>
      <c r="G63" s="1051"/>
      <c r="H63" s="1051"/>
      <c r="I63" s="1051"/>
      <c r="J63" s="1051"/>
      <c r="K63" s="1051"/>
      <c r="L63" s="1051"/>
      <c r="M63" s="1051"/>
      <c r="N63" s="1051"/>
      <c r="O63" s="1051"/>
      <c r="P63" s="1052"/>
      <c r="Q63" s="1068"/>
      <c r="R63" s="1069"/>
      <c r="S63" s="1069"/>
      <c r="T63" s="1069"/>
      <c r="U63" s="1069"/>
      <c r="V63" s="1069"/>
      <c r="W63" s="1069"/>
      <c r="X63" s="1069"/>
      <c r="Y63" s="1069"/>
      <c r="Z63" s="1069"/>
      <c r="AA63" s="1069"/>
      <c r="AB63" s="1069"/>
      <c r="AC63" s="1069"/>
      <c r="AD63" s="1069"/>
      <c r="AE63" s="1125"/>
      <c r="AF63" s="1126">
        <v>102</v>
      </c>
      <c r="AG63" s="1065"/>
      <c r="AH63" s="1065"/>
      <c r="AI63" s="1065"/>
      <c r="AJ63" s="1127"/>
      <c r="AK63" s="1128"/>
      <c r="AL63" s="1069"/>
      <c r="AM63" s="1069"/>
      <c r="AN63" s="1069"/>
      <c r="AO63" s="1069"/>
      <c r="AP63" s="1065">
        <v>2164</v>
      </c>
      <c r="AQ63" s="1065"/>
      <c r="AR63" s="1065"/>
      <c r="AS63" s="1065"/>
      <c r="AT63" s="1065"/>
      <c r="AU63" s="1065">
        <v>1837</v>
      </c>
      <c r="AV63" s="1065"/>
      <c r="AW63" s="1065"/>
      <c r="AX63" s="1065"/>
      <c r="AY63" s="1065"/>
      <c r="AZ63" s="1122"/>
      <c r="BA63" s="1122"/>
      <c r="BB63" s="1122"/>
      <c r="BC63" s="1122"/>
      <c r="BD63" s="1122"/>
      <c r="BE63" s="1066"/>
      <c r="BF63" s="1066"/>
      <c r="BG63" s="1066"/>
      <c r="BH63" s="1066"/>
      <c r="BI63" s="1067"/>
      <c r="BJ63" s="1123" t="s">
        <v>408</v>
      </c>
      <c r="BK63" s="1057"/>
      <c r="BL63" s="1057"/>
      <c r="BM63" s="1057"/>
      <c r="BN63" s="1124"/>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c r="A66" s="1088" t="s">
        <v>415</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416</v>
      </c>
      <c r="W66" s="1095"/>
      <c r="X66" s="1095"/>
      <c r="Y66" s="1095"/>
      <c r="Z66" s="1096"/>
      <c r="AA66" s="1094" t="s">
        <v>417</v>
      </c>
      <c r="AB66" s="1095"/>
      <c r="AC66" s="1095"/>
      <c r="AD66" s="1095"/>
      <c r="AE66" s="1096"/>
      <c r="AF66" s="1100" t="s">
        <v>397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377</v>
      </c>
      <c r="BA66" s="1095"/>
      <c r="BB66" s="1095"/>
      <c r="BC66" s="1095"/>
      <c r="BD66" s="1107"/>
      <c r="BE66" s="265"/>
      <c r="BF66" s="265"/>
      <c r="BG66" s="265"/>
      <c r="BH66" s="265"/>
      <c r="BI66" s="265"/>
      <c r="BJ66" s="265"/>
      <c r="BK66" s="265"/>
      <c r="BL66" s="265"/>
      <c r="BM66" s="265"/>
      <c r="BN66" s="265"/>
      <c r="BO66" s="265"/>
      <c r="BP66" s="265"/>
      <c r="BQ66" s="262">
        <v>60</v>
      </c>
      <c r="BR66" s="267"/>
      <c r="BS66" s="1059"/>
      <c r="BT66" s="1060"/>
      <c r="BU66" s="1060"/>
      <c r="BV66" s="1060"/>
      <c r="BW66" s="1060"/>
      <c r="BX66" s="1060"/>
      <c r="BY66" s="1060"/>
      <c r="BZ66" s="1060"/>
      <c r="CA66" s="1060"/>
      <c r="CB66" s="1060"/>
      <c r="CC66" s="1060"/>
      <c r="CD66" s="1060"/>
      <c r="CE66" s="1060"/>
      <c r="CF66" s="1060"/>
      <c r="CG66" s="1061"/>
      <c r="CH66" s="1062"/>
      <c r="CI66" s="1063"/>
      <c r="CJ66" s="1063"/>
      <c r="CK66" s="1063"/>
      <c r="CL66" s="1064"/>
      <c r="CM66" s="1062"/>
      <c r="CN66" s="1063"/>
      <c r="CO66" s="1063"/>
      <c r="CP66" s="1063"/>
      <c r="CQ66" s="1064"/>
      <c r="CR66" s="1062"/>
      <c r="CS66" s="1063"/>
      <c r="CT66" s="1063"/>
      <c r="CU66" s="1063"/>
      <c r="CV66" s="1064"/>
      <c r="CW66" s="1062"/>
      <c r="CX66" s="1063"/>
      <c r="CY66" s="1063"/>
      <c r="CZ66" s="1063"/>
      <c r="DA66" s="1064"/>
      <c r="DB66" s="1062"/>
      <c r="DC66" s="1063"/>
      <c r="DD66" s="1063"/>
      <c r="DE66" s="1063"/>
      <c r="DF66" s="1064"/>
      <c r="DG66" s="1062"/>
      <c r="DH66" s="1063"/>
      <c r="DI66" s="1063"/>
      <c r="DJ66" s="1063"/>
      <c r="DK66" s="1064"/>
      <c r="DL66" s="1062"/>
      <c r="DM66" s="1063"/>
      <c r="DN66" s="1063"/>
      <c r="DO66" s="1063"/>
      <c r="DP66" s="1064"/>
      <c r="DQ66" s="1062"/>
      <c r="DR66" s="1063"/>
      <c r="DS66" s="1063"/>
      <c r="DT66" s="1063"/>
      <c r="DU66" s="1064"/>
      <c r="DV66" s="1047"/>
      <c r="DW66" s="1048"/>
      <c r="DX66" s="1048"/>
      <c r="DY66" s="1048"/>
      <c r="DZ66" s="1049"/>
      <c r="EA66" s="246"/>
    </row>
    <row r="67" spans="1:131" s="247"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08"/>
      <c r="BE67" s="265"/>
      <c r="BF67" s="265"/>
      <c r="BG67" s="265"/>
      <c r="BH67" s="265"/>
      <c r="BI67" s="265"/>
      <c r="BJ67" s="265"/>
      <c r="BK67" s="265"/>
      <c r="BL67" s="265"/>
      <c r="BM67" s="265"/>
      <c r="BN67" s="265"/>
      <c r="BO67" s="265"/>
      <c r="BP67" s="265"/>
      <c r="BQ67" s="262">
        <v>61</v>
      </c>
      <c r="BR67" s="267"/>
      <c r="BS67" s="1059"/>
      <c r="BT67" s="1060"/>
      <c r="BU67" s="1060"/>
      <c r="BV67" s="1060"/>
      <c r="BW67" s="1060"/>
      <c r="BX67" s="1060"/>
      <c r="BY67" s="1060"/>
      <c r="BZ67" s="1060"/>
      <c r="CA67" s="1060"/>
      <c r="CB67" s="1060"/>
      <c r="CC67" s="1060"/>
      <c r="CD67" s="1060"/>
      <c r="CE67" s="1060"/>
      <c r="CF67" s="1060"/>
      <c r="CG67" s="1061"/>
      <c r="CH67" s="1062"/>
      <c r="CI67" s="1063"/>
      <c r="CJ67" s="1063"/>
      <c r="CK67" s="1063"/>
      <c r="CL67" s="1064"/>
      <c r="CM67" s="1062"/>
      <c r="CN67" s="1063"/>
      <c r="CO67" s="1063"/>
      <c r="CP67" s="1063"/>
      <c r="CQ67" s="1064"/>
      <c r="CR67" s="1062"/>
      <c r="CS67" s="1063"/>
      <c r="CT67" s="1063"/>
      <c r="CU67" s="1063"/>
      <c r="CV67" s="1064"/>
      <c r="CW67" s="1062"/>
      <c r="CX67" s="1063"/>
      <c r="CY67" s="1063"/>
      <c r="CZ67" s="1063"/>
      <c r="DA67" s="1064"/>
      <c r="DB67" s="1062"/>
      <c r="DC67" s="1063"/>
      <c r="DD67" s="1063"/>
      <c r="DE67" s="1063"/>
      <c r="DF67" s="1064"/>
      <c r="DG67" s="1062"/>
      <c r="DH67" s="1063"/>
      <c r="DI67" s="1063"/>
      <c r="DJ67" s="1063"/>
      <c r="DK67" s="1064"/>
      <c r="DL67" s="1062"/>
      <c r="DM67" s="1063"/>
      <c r="DN67" s="1063"/>
      <c r="DO67" s="1063"/>
      <c r="DP67" s="1064"/>
      <c r="DQ67" s="1062"/>
      <c r="DR67" s="1063"/>
      <c r="DS67" s="1063"/>
      <c r="DT67" s="1063"/>
      <c r="DU67" s="1064"/>
      <c r="DV67" s="1047"/>
      <c r="DW67" s="1048"/>
      <c r="DX67" s="1048"/>
      <c r="DY67" s="1048"/>
      <c r="DZ67" s="1049"/>
      <c r="EA67" s="246"/>
    </row>
    <row r="68" spans="1:131" s="247" customFormat="1" ht="26.25" customHeight="1" thickTop="1">
      <c r="A68" s="258">
        <v>1</v>
      </c>
      <c r="B68" s="1109" t="s">
        <v>587</v>
      </c>
      <c r="C68" s="1110"/>
      <c r="D68" s="1110"/>
      <c r="E68" s="1110"/>
      <c r="F68" s="1110"/>
      <c r="G68" s="1110"/>
      <c r="H68" s="1110"/>
      <c r="I68" s="1110"/>
      <c r="J68" s="1110"/>
      <c r="K68" s="1110"/>
      <c r="L68" s="1110"/>
      <c r="M68" s="1110"/>
      <c r="N68" s="1110"/>
      <c r="O68" s="1110"/>
      <c r="P68" s="1111"/>
      <c r="Q68" s="1112">
        <v>83</v>
      </c>
      <c r="R68" s="1079"/>
      <c r="S68" s="1079"/>
      <c r="T68" s="1079"/>
      <c r="U68" s="1079"/>
      <c r="V68" s="1079">
        <v>81</v>
      </c>
      <c r="W68" s="1079"/>
      <c r="X68" s="1079"/>
      <c r="Y68" s="1079"/>
      <c r="Z68" s="1079"/>
      <c r="AA68" s="1079">
        <v>2</v>
      </c>
      <c r="AB68" s="1079"/>
      <c r="AC68" s="1079"/>
      <c r="AD68" s="1079"/>
      <c r="AE68" s="1079"/>
      <c r="AF68" s="1079">
        <v>2</v>
      </c>
      <c r="AG68" s="1079"/>
      <c r="AH68" s="1079"/>
      <c r="AI68" s="1079"/>
      <c r="AJ68" s="1079"/>
      <c r="AK68" s="1079" t="s">
        <v>519</v>
      </c>
      <c r="AL68" s="1079"/>
      <c r="AM68" s="1079"/>
      <c r="AN68" s="1079"/>
      <c r="AO68" s="1079"/>
      <c r="AP68" s="1079" t="s">
        <v>519</v>
      </c>
      <c r="AQ68" s="1079"/>
      <c r="AR68" s="1079"/>
      <c r="AS68" s="1079"/>
      <c r="AT68" s="1079"/>
      <c r="AU68" s="1079" t="s">
        <v>519</v>
      </c>
      <c r="AV68" s="1079"/>
      <c r="AW68" s="1079"/>
      <c r="AX68" s="1079"/>
      <c r="AY68" s="1079"/>
      <c r="AZ68" s="1080"/>
      <c r="BA68" s="1080"/>
      <c r="BB68" s="1080"/>
      <c r="BC68" s="1080"/>
      <c r="BD68" s="1081"/>
      <c r="BE68" s="265"/>
      <c r="BF68" s="265"/>
      <c r="BG68" s="265"/>
      <c r="BH68" s="265"/>
      <c r="BI68" s="265"/>
      <c r="BJ68" s="265"/>
      <c r="BK68" s="265"/>
      <c r="BL68" s="265"/>
      <c r="BM68" s="265"/>
      <c r="BN68" s="265"/>
      <c r="BO68" s="265"/>
      <c r="BP68" s="265"/>
      <c r="BQ68" s="262">
        <v>62</v>
      </c>
      <c r="BR68" s="267"/>
      <c r="BS68" s="1059"/>
      <c r="BT68" s="1060"/>
      <c r="BU68" s="1060"/>
      <c r="BV68" s="1060"/>
      <c r="BW68" s="1060"/>
      <c r="BX68" s="1060"/>
      <c r="BY68" s="1060"/>
      <c r="BZ68" s="1060"/>
      <c r="CA68" s="1060"/>
      <c r="CB68" s="1060"/>
      <c r="CC68" s="1060"/>
      <c r="CD68" s="1060"/>
      <c r="CE68" s="1060"/>
      <c r="CF68" s="1060"/>
      <c r="CG68" s="1061"/>
      <c r="CH68" s="1062"/>
      <c r="CI68" s="1063"/>
      <c r="CJ68" s="1063"/>
      <c r="CK68" s="1063"/>
      <c r="CL68" s="1064"/>
      <c r="CM68" s="1062"/>
      <c r="CN68" s="1063"/>
      <c r="CO68" s="1063"/>
      <c r="CP68" s="1063"/>
      <c r="CQ68" s="1064"/>
      <c r="CR68" s="1062"/>
      <c r="CS68" s="1063"/>
      <c r="CT68" s="1063"/>
      <c r="CU68" s="1063"/>
      <c r="CV68" s="1064"/>
      <c r="CW68" s="1062"/>
      <c r="CX68" s="1063"/>
      <c r="CY68" s="1063"/>
      <c r="CZ68" s="1063"/>
      <c r="DA68" s="1064"/>
      <c r="DB68" s="1062"/>
      <c r="DC68" s="1063"/>
      <c r="DD68" s="1063"/>
      <c r="DE68" s="1063"/>
      <c r="DF68" s="1064"/>
      <c r="DG68" s="1062"/>
      <c r="DH68" s="1063"/>
      <c r="DI68" s="1063"/>
      <c r="DJ68" s="1063"/>
      <c r="DK68" s="1064"/>
      <c r="DL68" s="1062"/>
      <c r="DM68" s="1063"/>
      <c r="DN68" s="1063"/>
      <c r="DO68" s="1063"/>
      <c r="DP68" s="1064"/>
      <c r="DQ68" s="1062"/>
      <c r="DR68" s="1063"/>
      <c r="DS68" s="1063"/>
      <c r="DT68" s="1063"/>
      <c r="DU68" s="1064"/>
      <c r="DV68" s="1047"/>
      <c r="DW68" s="1048"/>
      <c r="DX68" s="1048"/>
      <c r="DY68" s="1048"/>
      <c r="DZ68" s="1049"/>
      <c r="EA68" s="246"/>
    </row>
    <row r="69" spans="1:131" s="247" customFormat="1" ht="26.25" customHeight="1">
      <c r="A69" s="261">
        <v>2</v>
      </c>
      <c r="B69" s="805" t="s">
        <v>588</v>
      </c>
      <c r="C69" s="806"/>
      <c r="D69" s="806"/>
      <c r="E69" s="806"/>
      <c r="F69" s="806"/>
      <c r="G69" s="806"/>
      <c r="H69" s="806"/>
      <c r="I69" s="806"/>
      <c r="J69" s="806"/>
      <c r="K69" s="806"/>
      <c r="L69" s="806"/>
      <c r="M69" s="806"/>
      <c r="N69" s="806"/>
      <c r="O69" s="806"/>
      <c r="P69" s="807"/>
      <c r="Q69" s="808">
        <v>198</v>
      </c>
      <c r="R69" s="809"/>
      <c r="S69" s="809"/>
      <c r="T69" s="809"/>
      <c r="U69" s="809"/>
      <c r="V69" s="809">
        <v>188</v>
      </c>
      <c r="W69" s="809"/>
      <c r="X69" s="809"/>
      <c r="Y69" s="809"/>
      <c r="Z69" s="809"/>
      <c r="AA69" s="809">
        <v>10</v>
      </c>
      <c r="AB69" s="809"/>
      <c r="AC69" s="809"/>
      <c r="AD69" s="809"/>
      <c r="AE69" s="809"/>
      <c r="AF69" s="809">
        <v>10</v>
      </c>
      <c r="AG69" s="809"/>
      <c r="AH69" s="809"/>
      <c r="AI69" s="809"/>
      <c r="AJ69" s="809"/>
      <c r="AK69" s="810" t="s">
        <v>519</v>
      </c>
      <c r="AL69" s="811"/>
      <c r="AM69" s="811"/>
      <c r="AN69" s="811"/>
      <c r="AO69" s="812"/>
      <c r="AP69" s="810" t="s">
        <v>519</v>
      </c>
      <c r="AQ69" s="811"/>
      <c r="AR69" s="811"/>
      <c r="AS69" s="811"/>
      <c r="AT69" s="812"/>
      <c r="AU69" s="810" t="s">
        <v>609</v>
      </c>
      <c r="AV69" s="811"/>
      <c r="AW69" s="811"/>
      <c r="AX69" s="811"/>
      <c r="AY69" s="812"/>
      <c r="AZ69" s="1077"/>
      <c r="BA69" s="1077"/>
      <c r="BB69" s="1077"/>
      <c r="BC69" s="1077"/>
      <c r="BD69" s="1078"/>
      <c r="BE69" s="265"/>
      <c r="BF69" s="265"/>
      <c r="BG69" s="265"/>
      <c r="BH69" s="265"/>
      <c r="BI69" s="265"/>
      <c r="BJ69" s="265"/>
      <c r="BK69" s="265"/>
      <c r="BL69" s="265"/>
      <c r="BM69" s="265"/>
      <c r="BN69" s="265"/>
      <c r="BO69" s="265"/>
      <c r="BP69" s="265"/>
      <c r="BQ69" s="262">
        <v>63</v>
      </c>
      <c r="BR69" s="267"/>
      <c r="BS69" s="1059"/>
      <c r="BT69" s="1060"/>
      <c r="BU69" s="1060"/>
      <c r="BV69" s="1060"/>
      <c r="BW69" s="1060"/>
      <c r="BX69" s="1060"/>
      <c r="BY69" s="1060"/>
      <c r="BZ69" s="1060"/>
      <c r="CA69" s="1060"/>
      <c r="CB69" s="1060"/>
      <c r="CC69" s="1060"/>
      <c r="CD69" s="1060"/>
      <c r="CE69" s="1060"/>
      <c r="CF69" s="1060"/>
      <c r="CG69" s="1061"/>
      <c r="CH69" s="1062"/>
      <c r="CI69" s="1063"/>
      <c r="CJ69" s="1063"/>
      <c r="CK69" s="1063"/>
      <c r="CL69" s="1064"/>
      <c r="CM69" s="1062"/>
      <c r="CN69" s="1063"/>
      <c r="CO69" s="1063"/>
      <c r="CP69" s="1063"/>
      <c r="CQ69" s="1064"/>
      <c r="CR69" s="1062"/>
      <c r="CS69" s="1063"/>
      <c r="CT69" s="1063"/>
      <c r="CU69" s="1063"/>
      <c r="CV69" s="1064"/>
      <c r="CW69" s="1062"/>
      <c r="CX69" s="1063"/>
      <c r="CY69" s="1063"/>
      <c r="CZ69" s="1063"/>
      <c r="DA69" s="1064"/>
      <c r="DB69" s="1062"/>
      <c r="DC69" s="1063"/>
      <c r="DD69" s="1063"/>
      <c r="DE69" s="1063"/>
      <c r="DF69" s="1064"/>
      <c r="DG69" s="1062"/>
      <c r="DH69" s="1063"/>
      <c r="DI69" s="1063"/>
      <c r="DJ69" s="1063"/>
      <c r="DK69" s="1064"/>
      <c r="DL69" s="1062"/>
      <c r="DM69" s="1063"/>
      <c r="DN69" s="1063"/>
      <c r="DO69" s="1063"/>
      <c r="DP69" s="1064"/>
      <c r="DQ69" s="1062"/>
      <c r="DR69" s="1063"/>
      <c r="DS69" s="1063"/>
      <c r="DT69" s="1063"/>
      <c r="DU69" s="1064"/>
      <c r="DV69" s="1047"/>
      <c r="DW69" s="1048"/>
      <c r="DX69" s="1048"/>
      <c r="DY69" s="1048"/>
      <c r="DZ69" s="1049"/>
      <c r="EA69" s="246"/>
    </row>
    <row r="70" spans="1:131" s="247" customFormat="1" ht="26.25" customHeight="1">
      <c r="A70" s="261">
        <v>3</v>
      </c>
      <c r="B70" s="805" t="s">
        <v>589</v>
      </c>
      <c r="C70" s="806"/>
      <c r="D70" s="806"/>
      <c r="E70" s="806"/>
      <c r="F70" s="806"/>
      <c r="G70" s="806"/>
      <c r="H70" s="806"/>
      <c r="I70" s="806"/>
      <c r="J70" s="806"/>
      <c r="K70" s="806"/>
      <c r="L70" s="806"/>
      <c r="M70" s="806"/>
      <c r="N70" s="806"/>
      <c r="O70" s="806"/>
      <c r="P70" s="807"/>
      <c r="Q70" s="808">
        <v>486</v>
      </c>
      <c r="R70" s="809"/>
      <c r="S70" s="809"/>
      <c r="T70" s="809"/>
      <c r="U70" s="809"/>
      <c r="V70" s="809">
        <v>456</v>
      </c>
      <c r="W70" s="809"/>
      <c r="X70" s="809"/>
      <c r="Y70" s="809"/>
      <c r="Z70" s="809"/>
      <c r="AA70" s="809">
        <v>30</v>
      </c>
      <c r="AB70" s="809"/>
      <c r="AC70" s="809"/>
      <c r="AD70" s="809"/>
      <c r="AE70" s="809"/>
      <c r="AF70" s="809">
        <v>30</v>
      </c>
      <c r="AG70" s="809"/>
      <c r="AH70" s="809"/>
      <c r="AI70" s="809"/>
      <c r="AJ70" s="809"/>
      <c r="AK70" s="810" t="s">
        <v>519</v>
      </c>
      <c r="AL70" s="811"/>
      <c r="AM70" s="811"/>
      <c r="AN70" s="811"/>
      <c r="AO70" s="812"/>
      <c r="AP70" s="810" t="s">
        <v>519</v>
      </c>
      <c r="AQ70" s="811"/>
      <c r="AR70" s="811"/>
      <c r="AS70" s="811"/>
      <c r="AT70" s="812"/>
      <c r="AU70" s="810" t="s">
        <v>609</v>
      </c>
      <c r="AV70" s="811"/>
      <c r="AW70" s="811"/>
      <c r="AX70" s="811"/>
      <c r="AY70" s="812"/>
      <c r="AZ70" s="1077"/>
      <c r="BA70" s="1077"/>
      <c r="BB70" s="1077"/>
      <c r="BC70" s="1077"/>
      <c r="BD70" s="1078"/>
      <c r="BE70" s="265"/>
      <c r="BF70" s="265"/>
      <c r="BG70" s="265"/>
      <c r="BH70" s="265"/>
      <c r="BI70" s="265"/>
      <c r="BJ70" s="265"/>
      <c r="BK70" s="265"/>
      <c r="BL70" s="265"/>
      <c r="BM70" s="265"/>
      <c r="BN70" s="265"/>
      <c r="BO70" s="265"/>
      <c r="BP70" s="265"/>
      <c r="BQ70" s="262">
        <v>64</v>
      </c>
      <c r="BR70" s="267"/>
      <c r="BS70" s="1059"/>
      <c r="BT70" s="1060"/>
      <c r="BU70" s="1060"/>
      <c r="BV70" s="1060"/>
      <c r="BW70" s="1060"/>
      <c r="BX70" s="1060"/>
      <c r="BY70" s="1060"/>
      <c r="BZ70" s="1060"/>
      <c r="CA70" s="1060"/>
      <c r="CB70" s="1060"/>
      <c r="CC70" s="1060"/>
      <c r="CD70" s="1060"/>
      <c r="CE70" s="1060"/>
      <c r="CF70" s="1060"/>
      <c r="CG70" s="1061"/>
      <c r="CH70" s="1062"/>
      <c r="CI70" s="1063"/>
      <c r="CJ70" s="1063"/>
      <c r="CK70" s="1063"/>
      <c r="CL70" s="1064"/>
      <c r="CM70" s="1062"/>
      <c r="CN70" s="1063"/>
      <c r="CO70" s="1063"/>
      <c r="CP70" s="1063"/>
      <c r="CQ70" s="1064"/>
      <c r="CR70" s="1062"/>
      <c r="CS70" s="1063"/>
      <c r="CT70" s="1063"/>
      <c r="CU70" s="1063"/>
      <c r="CV70" s="1064"/>
      <c r="CW70" s="1062"/>
      <c r="CX70" s="1063"/>
      <c r="CY70" s="1063"/>
      <c r="CZ70" s="1063"/>
      <c r="DA70" s="1064"/>
      <c r="DB70" s="1062"/>
      <c r="DC70" s="1063"/>
      <c r="DD70" s="1063"/>
      <c r="DE70" s="1063"/>
      <c r="DF70" s="1064"/>
      <c r="DG70" s="1062"/>
      <c r="DH70" s="1063"/>
      <c r="DI70" s="1063"/>
      <c r="DJ70" s="1063"/>
      <c r="DK70" s="1064"/>
      <c r="DL70" s="1062"/>
      <c r="DM70" s="1063"/>
      <c r="DN70" s="1063"/>
      <c r="DO70" s="1063"/>
      <c r="DP70" s="1064"/>
      <c r="DQ70" s="1062"/>
      <c r="DR70" s="1063"/>
      <c r="DS70" s="1063"/>
      <c r="DT70" s="1063"/>
      <c r="DU70" s="1064"/>
      <c r="DV70" s="1047"/>
      <c r="DW70" s="1048"/>
      <c r="DX70" s="1048"/>
      <c r="DY70" s="1048"/>
      <c r="DZ70" s="1049"/>
      <c r="EA70" s="246"/>
    </row>
    <row r="71" spans="1:131" s="247" customFormat="1" ht="26.25" customHeight="1">
      <c r="A71" s="261">
        <v>4</v>
      </c>
      <c r="B71" s="805" t="s">
        <v>590</v>
      </c>
      <c r="C71" s="806"/>
      <c r="D71" s="806"/>
      <c r="E71" s="806"/>
      <c r="F71" s="806"/>
      <c r="G71" s="806"/>
      <c r="H71" s="806"/>
      <c r="I71" s="806"/>
      <c r="J71" s="806"/>
      <c r="K71" s="806"/>
      <c r="L71" s="806"/>
      <c r="M71" s="806"/>
      <c r="N71" s="806"/>
      <c r="O71" s="806"/>
      <c r="P71" s="807"/>
      <c r="Q71" s="808">
        <v>8</v>
      </c>
      <c r="R71" s="809"/>
      <c r="S71" s="809"/>
      <c r="T71" s="809"/>
      <c r="U71" s="809"/>
      <c r="V71" s="809">
        <v>6</v>
      </c>
      <c r="W71" s="809"/>
      <c r="X71" s="809"/>
      <c r="Y71" s="809"/>
      <c r="Z71" s="809"/>
      <c r="AA71" s="809">
        <v>1</v>
      </c>
      <c r="AB71" s="809"/>
      <c r="AC71" s="809"/>
      <c r="AD71" s="809"/>
      <c r="AE71" s="809"/>
      <c r="AF71" s="809">
        <v>1</v>
      </c>
      <c r="AG71" s="809"/>
      <c r="AH71" s="809"/>
      <c r="AI71" s="809"/>
      <c r="AJ71" s="809"/>
      <c r="AK71" s="810" t="s">
        <v>519</v>
      </c>
      <c r="AL71" s="811"/>
      <c r="AM71" s="811"/>
      <c r="AN71" s="811"/>
      <c r="AO71" s="812"/>
      <c r="AP71" s="810" t="s">
        <v>519</v>
      </c>
      <c r="AQ71" s="811"/>
      <c r="AR71" s="811"/>
      <c r="AS71" s="811"/>
      <c r="AT71" s="812"/>
      <c r="AU71" s="810" t="s">
        <v>609</v>
      </c>
      <c r="AV71" s="811"/>
      <c r="AW71" s="811"/>
      <c r="AX71" s="811"/>
      <c r="AY71" s="812"/>
      <c r="AZ71" s="1077"/>
      <c r="BA71" s="1077"/>
      <c r="BB71" s="1077"/>
      <c r="BC71" s="1077"/>
      <c r="BD71" s="1078"/>
      <c r="BE71" s="265"/>
      <c r="BF71" s="265"/>
      <c r="BG71" s="265"/>
      <c r="BH71" s="265"/>
      <c r="BI71" s="265"/>
      <c r="BJ71" s="265"/>
      <c r="BK71" s="265"/>
      <c r="BL71" s="265"/>
      <c r="BM71" s="265"/>
      <c r="BN71" s="265"/>
      <c r="BO71" s="265"/>
      <c r="BP71" s="265"/>
      <c r="BQ71" s="262">
        <v>65</v>
      </c>
      <c r="BR71" s="267"/>
      <c r="BS71" s="1059"/>
      <c r="BT71" s="1060"/>
      <c r="BU71" s="1060"/>
      <c r="BV71" s="1060"/>
      <c r="BW71" s="1060"/>
      <c r="BX71" s="1060"/>
      <c r="BY71" s="1060"/>
      <c r="BZ71" s="1060"/>
      <c r="CA71" s="1060"/>
      <c r="CB71" s="1060"/>
      <c r="CC71" s="1060"/>
      <c r="CD71" s="1060"/>
      <c r="CE71" s="1060"/>
      <c r="CF71" s="1060"/>
      <c r="CG71" s="1061"/>
      <c r="CH71" s="1062"/>
      <c r="CI71" s="1063"/>
      <c r="CJ71" s="1063"/>
      <c r="CK71" s="1063"/>
      <c r="CL71" s="1064"/>
      <c r="CM71" s="1062"/>
      <c r="CN71" s="1063"/>
      <c r="CO71" s="1063"/>
      <c r="CP71" s="1063"/>
      <c r="CQ71" s="1064"/>
      <c r="CR71" s="1062"/>
      <c r="CS71" s="1063"/>
      <c r="CT71" s="1063"/>
      <c r="CU71" s="1063"/>
      <c r="CV71" s="1064"/>
      <c r="CW71" s="1062"/>
      <c r="CX71" s="1063"/>
      <c r="CY71" s="1063"/>
      <c r="CZ71" s="1063"/>
      <c r="DA71" s="1064"/>
      <c r="DB71" s="1062"/>
      <c r="DC71" s="1063"/>
      <c r="DD71" s="1063"/>
      <c r="DE71" s="1063"/>
      <c r="DF71" s="1064"/>
      <c r="DG71" s="1062"/>
      <c r="DH71" s="1063"/>
      <c r="DI71" s="1063"/>
      <c r="DJ71" s="1063"/>
      <c r="DK71" s="1064"/>
      <c r="DL71" s="1062"/>
      <c r="DM71" s="1063"/>
      <c r="DN71" s="1063"/>
      <c r="DO71" s="1063"/>
      <c r="DP71" s="1064"/>
      <c r="DQ71" s="1062"/>
      <c r="DR71" s="1063"/>
      <c r="DS71" s="1063"/>
      <c r="DT71" s="1063"/>
      <c r="DU71" s="1064"/>
      <c r="DV71" s="1047"/>
      <c r="DW71" s="1048"/>
      <c r="DX71" s="1048"/>
      <c r="DY71" s="1048"/>
      <c r="DZ71" s="1049"/>
      <c r="EA71" s="246"/>
    </row>
    <row r="72" spans="1:131" s="247" customFormat="1" ht="26.25" customHeight="1">
      <c r="A72" s="261">
        <v>5</v>
      </c>
      <c r="B72" s="805" t="s">
        <v>591</v>
      </c>
      <c r="C72" s="806"/>
      <c r="D72" s="806"/>
      <c r="E72" s="806"/>
      <c r="F72" s="806"/>
      <c r="G72" s="806"/>
      <c r="H72" s="806"/>
      <c r="I72" s="806"/>
      <c r="J72" s="806"/>
      <c r="K72" s="806"/>
      <c r="L72" s="806"/>
      <c r="M72" s="806"/>
      <c r="N72" s="806"/>
      <c r="O72" s="806"/>
      <c r="P72" s="807"/>
      <c r="Q72" s="808">
        <v>50</v>
      </c>
      <c r="R72" s="809"/>
      <c r="S72" s="809"/>
      <c r="T72" s="809"/>
      <c r="U72" s="809"/>
      <c r="V72" s="809">
        <v>33</v>
      </c>
      <c r="W72" s="809"/>
      <c r="X72" s="809"/>
      <c r="Y72" s="809"/>
      <c r="Z72" s="809"/>
      <c r="AA72" s="809">
        <v>17</v>
      </c>
      <c r="AB72" s="809"/>
      <c r="AC72" s="809"/>
      <c r="AD72" s="809"/>
      <c r="AE72" s="809"/>
      <c r="AF72" s="809">
        <v>17</v>
      </c>
      <c r="AG72" s="809"/>
      <c r="AH72" s="809"/>
      <c r="AI72" s="809"/>
      <c r="AJ72" s="809"/>
      <c r="AK72" s="810" t="s">
        <v>519</v>
      </c>
      <c r="AL72" s="811"/>
      <c r="AM72" s="811"/>
      <c r="AN72" s="811"/>
      <c r="AO72" s="812"/>
      <c r="AP72" s="810" t="s">
        <v>519</v>
      </c>
      <c r="AQ72" s="811"/>
      <c r="AR72" s="811"/>
      <c r="AS72" s="811"/>
      <c r="AT72" s="812"/>
      <c r="AU72" s="810" t="s">
        <v>609</v>
      </c>
      <c r="AV72" s="811"/>
      <c r="AW72" s="811"/>
      <c r="AX72" s="811"/>
      <c r="AY72" s="812"/>
      <c r="AZ72" s="1077"/>
      <c r="BA72" s="1077"/>
      <c r="BB72" s="1077"/>
      <c r="BC72" s="1077"/>
      <c r="BD72" s="1078"/>
      <c r="BE72" s="265"/>
      <c r="BF72" s="265"/>
      <c r="BG72" s="265"/>
      <c r="BH72" s="265"/>
      <c r="BI72" s="265"/>
      <c r="BJ72" s="265"/>
      <c r="BK72" s="265"/>
      <c r="BL72" s="265"/>
      <c r="BM72" s="265"/>
      <c r="BN72" s="265"/>
      <c r="BO72" s="265"/>
      <c r="BP72" s="265"/>
      <c r="BQ72" s="262">
        <v>66</v>
      </c>
      <c r="BR72" s="267"/>
      <c r="BS72" s="1059"/>
      <c r="BT72" s="1060"/>
      <c r="BU72" s="1060"/>
      <c r="BV72" s="1060"/>
      <c r="BW72" s="1060"/>
      <c r="BX72" s="1060"/>
      <c r="BY72" s="1060"/>
      <c r="BZ72" s="1060"/>
      <c r="CA72" s="1060"/>
      <c r="CB72" s="1060"/>
      <c r="CC72" s="1060"/>
      <c r="CD72" s="1060"/>
      <c r="CE72" s="1060"/>
      <c r="CF72" s="1060"/>
      <c r="CG72" s="1061"/>
      <c r="CH72" s="1062"/>
      <c r="CI72" s="1063"/>
      <c r="CJ72" s="1063"/>
      <c r="CK72" s="1063"/>
      <c r="CL72" s="1064"/>
      <c r="CM72" s="1062"/>
      <c r="CN72" s="1063"/>
      <c r="CO72" s="1063"/>
      <c r="CP72" s="1063"/>
      <c r="CQ72" s="1064"/>
      <c r="CR72" s="1062"/>
      <c r="CS72" s="1063"/>
      <c r="CT72" s="1063"/>
      <c r="CU72" s="1063"/>
      <c r="CV72" s="1064"/>
      <c r="CW72" s="1062"/>
      <c r="CX72" s="1063"/>
      <c r="CY72" s="1063"/>
      <c r="CZ72" s="1063"/>
      <c r="DA72" s="1064"/>
      <c r="DB72" s="1062"/>
      <c r="DC72" s="1063"/>
      <c r="DD72" s="1063"/>
      <c r="DE72" s="1063"/>
      <c r="DF72" s="1064"/>
      <c r="DG72" s="1062"/>
      <c r="DH72" s="1063"/>
      <c r="DI72" s="1063"/>
      <c r="DJ72" s="1063"/>
      <c r="DK72" s="1064"/>
      <c r="DL72" s="1062"/>
      <c r="DM72" s="1063"/>
      <c r="DN72" s="1063"/>
      <c r="DO72" s="1063"/>
      <c r="DP72" s="1064"/>
      <c r="DQ72" s="1062"/>
      <c r="DR72" s="1063"/>
      <c r="DS72" s="1063"/>
      <c r="DT72" s="1063"/>
      <c r="DU72" s="1064"/>
      <c r="DV72" s="1047"/>
      <c r="DW72" s="1048"/>
      <c r="DX72" s="1048"/>
      <c r="DY72" s="1048"/>
      <c r="DZ72" s="1049"/>
      <c r="EA72" s="246"/>
    </row>
    <row r="73" spans="1:131" s="247" customFormat="1" ht="26.25" customHeight="1">
      <c r="A73" s="261">
        <v>6</v>
      </c>
      <c r="B73" s="805" t="s">
        <v>592</v>
      </c>
      <c r="C73" s="806"/>
      <c r="D73" s="806"/>
      <c r="E73" s="806"/>
      <c r="F73" s="806"/>
      <c r="G73" s="806"/>
      <c r="H73" s="806"/>
      <c r="I73" s="806"/>
      <c r="J73" s="806"/>
      <c r="K73" s="806"/>
      <c r="L73" s="806"/>
      <c r="M73" s="806"/>
      <c r="N73" s="806"/>
      <c r="O73" s="806"/>
      <c r="P73" s="807"/>
      <c r="Q73" s="808">
        <v>934</v>
      </c>
      <c r="R73" s="809"/>
      <c r="S73" s="809"/>
      <c r="T73" s="809"/>
      <c r="U73" s="809"/>
      <c r="V73" s="809">
        <v>897</v>
      </c>
      <c r="W73" s="809"/>
      <c r="X73" s="809"/>
      <c r="Y73" s="809"/>
      <c r="Z73" s="809"/>
      <c r="AA73" s="809">
        <v>36</v>
      </c>
      <c r="AB73" s="809"/>
      <c r="AC73" s="809"/>
      <c r="AD73" s="809"/>
      <c r="AE73" s="809"/>
      <c r="AF73" s="809">
        <v>34</v>
      </c>
      <c r="AG73" s="809"/>
      <c r="AH73" s="809"/>
      <c r="AI73" s="809"/>
      <c r="AJ73" s="809"/>
      <c r="AK73" s="810" t="s">
        <v>519</v>
      </c>
      <c r="AL73" s="811"/>
      <c r="AM73" s="811"/>
      <c r="AN73" s="811"/>
      <c r="AO73" s="812"/>
      <c r="AP73" s="809">
        <v>39</v>
      </c>
      <c r="AQ73" s="809"/>
      <c r="AR73" s="809"/>
      <c r="AS73" s="809"/>
      <c r="AT73" s="809"/>
      <c r="AU73" s="809">
        <v>8</v>
      </c>
      <c r="AV73" s="809"/>
      <c r="AW73" s="809"/>
      <c r="AX73" s="809"/>
      <c r="AY73" s="809"/>
      <c r="AZ73" s="1077"/>
      <c r="BA73" s="1077"/>
      <c r="BB73" s="1077"/>
      <c r="BC73" s="1077"/>
      <c r="BD73" s="1078"/>
      <c r="BE73" s="265"/>
      <c r="BF73" s="265"/>
      <c r="BG73" s="265"/>
      <c r="BH73" s="265"/>
      <c r="BI73" s="265"/>
      <c r="BJ73" s="265"/>
      <c r="BK73" s="265"/>
      <c r="BL73" s="265"/>
      <c r="BM73" s="265"/>
      <c r="BN73" s="265"/>
      <c r="BO73" s="265"/>
      <c r="BP73" s="265"/>
      <c r="BQ73" s="262">
        <v>67</v>
      </c>
      <c r="BR73" s="267"/>
      <c r="BS73" s="1059"/>
      <c r="BT73" s="1060"/>
      <c r="BU73" s="1060"/>
      <c r="BV73" s="1060"/>
      <c r="BW73" s="1060"/>
      <c r="BX73" s="1060"/>
      <c r="BY73" s="1060"/>
      <c r="BZ73" s="1060"/>
      <c r="CA73" s="1060"/>
      <c r="CB73" s="1060"/>
      <c r="CC73" s="1060"/>
      <c r="CD73" s="1060"/>
      <c r="CE73" s="1060"/>
      <c r="CF73" s="1060"/>
      <c r="CG73" s="1061"/>
      <c r="CH73" s="1062"/>
      <c r="CI73" s="1063"/>
      <c r="CJ73" s="1063"/>
      <c r="CK73" s="1063"/>
      <c r="CL73" s="1064"/>
      <c r="CM73" s="1062"/>
      <c r="CN73" s="1063"/>
      <c r="CO73" s="1063"/>
      <c r="CP73" s="1063"/>
      <c r="CQ73" s="1064"/>
      <c r="CR73" s="1062"/>
      <c r="CS73" s="1063"/>
      <c r="CT73" s="1063"/>
      <c r="CU73" s="1063"/>
      <c r="CV73" s="1064"/>
      <c r="CW73" s="1062"/>
      <c r="CX73" s="1063"/>
      <c r="CY73" s="1063"/>
      <c r="CZ73" s="1063"/>
      <c r="DA73" s="1064"/>
      <c r="DB73" s="1062"/>
      <c r="DC73" s="1063"/>
      <c r="DD73" s="1063"/>
      <c r="DE73" s="1063"/>
      <c r="DF73" s="1064"/>
      <c r="DG73" s="1062"/>
      <c r="DH73" s="1063"/>
      <c r="DI73" s="1063"/>
      <c r="DJ73" s="1063"/>
      <c r="DK73" s="1064"/>
      <c r="DL73" s="1062"/>
      <c r="DM73" s="1063"/>
      <c r="DN73" s="1063"/>
      <c r="DO73" s="1063"/>
      <c r="DP73" s="1064"/>
      <c r="DQ73" s="1062"/>
      <c r="DR73" s="1063"/>
      <c r="DS73" s="1063"/>
      <c r="DT73" s="1063"/>
      <c r="DU73" s="1064"/>
      <c r="DV73" s="1047"/>
      <c r="DW73" s="1048"/>
      <c r="DX73" s="1048"/>
      <c r="DY73" s="1048"/>
      <c r="DZ73" s="1049"/>
      <c r="EA73" s="246"/>
    </row>
    <row r="74" spans="1:131" s="247" customFormat="1" ht="26.25" customHeight="1">
      <c r="A74" s="261">
        <v>7</v>
      </c>
      <c r="B74" s="805" t="s">
        <v>594</v>
      </c>
      <c r="C74" s="806"/>
      <c r="D74" s="806"/>
      <c r="E74" s="806"/>
      <c r="F74" s="806"/>
      <c r="G74" s="806"/>
      <c r="H74" s="806"/>
      <c r="I74" s="806"/>
      <c r="J74" s="806"/>
      <c r="K74" s="806"/>
      <c r="L74" s="806"/>
      <c r="M74" s="806"/>
      <c r="N74" s="806"/>
      <c r="O74" s="806"/>
      <c r="P74" s="807"/>
      <c r="Q74" s="808">
        <v>3481</v>
      </c>
      <c r="R74" s="809"/>
      <c r="S74" s="809"/>
      <c r="T74" s="809"/>
      <c r="U74" s="809"/>
      <c r="V74" s="809">
        <v>3251</v>
      </c>
      <c r="W74" s="809"/>
      <c r="X74" s="809"/>
      <c r="Y74" s="809"/>
      <c r="Z74" s="809"/>
      <c r="AA74" s="809">
        <v>230</v>
      </c>
      <c r="AB74" s="809"/>
      <c r="AC74" s="809"/>
      <c r="AD74" s="809"/>
      <c r="AE74" s="809"/>
      <c r="AF74" s="809">
        <v>230</v>
      </c>
      <c r="AG74" s="809"/>
      <c r="AH74" s="809"/>
      <c r="AI74" s="809"/>
      <c r="AJ74" s="809"/>
      <c r="AK74" s="810">
        <v>32</v>
      </c>
      <c r="AL74" s="811"/>
      <c r="AM74" s="811"/>
      <c r="AN74" s="811"/>
      <c r="AO74" s="812"/>
      <c r="AP74" s="810" t="s">
        <v>519</v>
      </c>
      <c r="AQ74" s="811"/>
      <c r="AR74" s="811"/>
      <c r="AS74" s="811"/>
      <c r="AT74" s="812"/>
      <c r="AU74" s="810" t="s">
        <v>609</v>
      </c>
      <c r="AV74" s="811"/>
      <c r="AW74" s="811"/>
      <c r="AX74" s="811"/>
      <c r="AY74" s="812"/>
      <c r="AZ74" s="1077"/>
      <c r="BA74" s="1077"/>
      <c r="BB74" s="1077"/>
      <c r="BC74" s="1077"/>
      <c r="BD74" s="1078"/>
      <c r="BE74" s="265"/>
      <c r="BF74" s="265"/>
      <c r="BG74" s="265"/>
      <c r="BH74" s="265"/>
      <c r="BI74" s="265"/>
      <c r="BJ74" s="265"/>
      <c r="BK74" s="265"/>
      <c r="BL74" s="265"/>
      <c r="BM74" s="265"/>
      <c r="BN74" s="265"/>
      <c r="BO74" s="265"/>
      <c r="BP74" s="265"/>
      <c r="BQ74" s="262">
        <v>68</v>
      </c>
      <c r="BR74" s="267"/>
      <c r="BS74" s="1059"/>
      <c r="BT74" s="1060"/>
      <c r="BU74" s="1060"/>
      <c r="BV74" s="1060"/>
      <c r="BW74" s="1060"/>
      <c r="BX74" s="1060"/>
      <c r="BY74" s="1060"/>
      <c r="BZ74" s="1060"/>
      <c r="CA74" s="1060"/>
      <c r="CB74" s="1060"/>
      <c r="CC74" s="1060"/>
      <c r="CD74" s="1060"/>
      <c r="CE74" s="1060"/>
      <c r="CF74" s="1060"/>
      <c r="CG74" s="1061"/>
      <c r="CH74" s="1062"/>
      <c r="CI74" s="1063"/>
      <c r="CJ74" s="1063"/>
      <c r="CK74" s="1063"/>
      <c r="CL74" s="1064"/>
      <c r="CM74" s="1062"/>
      <c r="CN74" s="1063"/>
      <c r="CO74" s="1063"/>
      <c r="CP74" s="1063"/>
      <c r="CQ74" s="1064"/>
      <c r="CR74" s="1062"/>
      <c r="CS74" s="1063"/>
      <c r="CT74" s="1063"/>
      <c r="CU74" s="1063"/>
      <c r="CV74" s="1064"/>
      <c r="CW74" s="1062"/>
      <c r="CX74" s="1063"/>
      <c r="CY74" s="1063"/>
      <c r="CZ74" s="1063"/>
      <c r="DA74" s="1064"/>
      <c r="DB74" s="1062"/>
      <c r="DC74" s="1063"/>
      <c r="DD74" s="1063"/>
      <c r="DE74" s="1063"/>
      <c r="DF74" s="1064"/>
      <c r="DG74" s="1062"/>
      <c r="DH74" s="1063"/>
      <c r="DI74" s="1063"/>
      <c r="DJ74" s="1063"/>
      <c r="DK74" s="1064"/>
      <c r="DL74" s="1062"/>
      <c r="DM74" s="1063"/>
      <c r="DN74" s="1063"/>
      <c r="DO74" s="1063"/>
      <c r="DP74" s="1064"/>
      <c r="DQ74" s="1062"/>
      <c r="DR74" s="1063"/>
      <c r="DS74" s="1063"/>
      <c r="DT74" s="1063"/>
      <c r="DU74" s="1064"/>
      <c r="DV74" s="1047"/>
      <c r="DW74" s="1048"/>
      <c r="DX74" s="1048"/>
      <c r="DY74" s="1048"/>
      <c r="DZ74" s="1049"/>
      <c r="EA74" s="246"/>
    </row>
    <row r="75" spans="1:131" s="247" customFormat="1" ht="26.25" customHeight="1">
      <c r="A75" s="261">
        <v>8</v>
      </c>
      <c r="B75" s="805" t="s">
        <v>593</v>
      </c>
      <c r="C75" s="806"/>
      <c r="D75" s="806"/>
      <c r="E75" s="806"/>
      <c r="F75" s="806"/>
      <c r="G75" s="806"/>
      <c r="H75" s="806"/>
      <c r="I75" s="806"/>
      <c r="J75" s="806"/>
      <c r="K75" s="806"/>
      <c r="L75" s="806"/>
      <c r="M75" s="806"/>
      <c r="N75" s="806"/>
      <c r="O75" s="806"/>
      <c r="P75" s="807"/>
      <c r="Q75" s="813">
        <v>236</v>
      </c>
      <c r="R75" s="811"/>
      <c r="S75" s="811"/>
      <c r="T75" s="811"/>
      <c r="U75" s="812"/>
      <c r="V75" s="810">
        <v>228</v>
      </c>
      <c r="W75" s="811"/>
      <c r="X75" s="811"/>
      <c r="Y75" s="811"/>
      <c r="Z75" s="812"/>
      <c r="AA75" s="810">
        <v>8</v>
      </c>
      <c r="AB75" s="811"/>
      <c r="AC75" s="811"/>
      <c r="AD75" s="811"/>
      <c r="AE75" s="812"/>
      <c r="AF75" s="810">
        <v>8</v>
      </c>
      <c r="AG75" s="811"/>
      <c r="AH75" s="811"/>
      <c r="AI75" s="811"/>
      <c r="AJ75" s="812"/>
      <c r="AK75" s="810">
        <v>45</v>
      </c>
      <c r="AL75" s="811"/>
      <c r="AM75" s="811"/>
      <c r="AN75" s="811"/>
      <c r="AO75" s="812"/>
      <c r="AP75" s="810" t="s">
        <v>519</v>
      </c>
      <c r="AQ75" s="811"/>
      <c r="AR75" s="811"/>
      <c r="AS75" s="811"/>
      <c r="AT75" s="812"/>
      <c r="AU75" s="810" t="s">
        <v>609</v>
      </c>
      <c r="AV75" s="811"/>
      <c r="AW75" s="811"/>
      <c r="AX75" s="811"/>
      <c r="AY75" s="812"/>
      <c r="AZ75" s="1077"/>
      <c r="BA75" s="1077"/>
      <c r="BB75" s="1077"/>
      <c r="BC75" s="1077"/>
      <c r="BD75" s="1078"/>
      <c r="BE75" s="265"/>
      <c r="BF75" s="265"/>
      <c r="BG75" s="265"/>
      <c r="BH75" s="265"/>
      <c r="BI75" s="265"/>
      <c r="BJ75" s="265"/>
      <c r="BK75" s="265"/>
      <c r="BL75" s="265"/>
      <c r="BM75" s="265"/>
      <c r="BN75" s="265"/>
      <c r="BO75" s="265"/>
      <c r="BP75" s="265"/>
      <c r="BQ75" s="262">
        <v>69</v>
      </c>
      <c r="BR75" s="267"/>
      <c r="BS75" s="1059"/>
      <c r="BT75" s="1060"/>
      <c r="BU75" s="1060"/>
      <c r="BV75" s="1060"/>
      <c r="BW75" s="1060"/>
      <c r="BX75" s="1060"/>
      <c r="BY75" s="1060"/>
      <c r="BZ75" s="1060"/>
      <c r="CA75" s="1060"/>
      <c r="CB75" s="1060"/>
      <c r="CC75" s="1060"/>
      <c r="CD75" s="1060"/>
      <c r="CE75" s="1060"/>
      <c r="CF75" s="1060"/>
      <c r="CG75" s="1061"/>
      <c r="CH75" s="1062"/>
      <c r="CI75" s="1063"/>
      <c r="CJ75" s="1063"/>
      <c r="CK75" s="1063"/>
      <c r="CL75" s="1064"/>
      <c r="CM75" s="1062"/>
      <c r="CN75" s="1063"/>
      <c r="CO75" s="1063"/>
      <c r="CP75" s="1063"/>
      <c r="CQ75" s="1064"/>
      <c r="CR75" s="1062"/>
      <c r="CS75" s="1063"/>
      <c r="CT75" s="1063"/>
      <c r="CU75" s="1063"/>
      <c r="CV75" s="1064"/>
      <c r="CW75" s="1062"/>
      <c r="CX75" s="1063"/>
      <c r="CY75" s="1063"/>
      <c r="CZ75" s="1063"/>
      <c r="DA75" s="1064"/>
      <c r="DB75" s="1062"/>
      <c r="DC75" s="1063"/>
      <c r="DD75" s="1063"/>
      <c r="DE75" s="1063"/>
      <c r="DF75" s="1064"/>
      <c r="DG75" s="1062"/>
      <c r="DH75" s="1063"/>
      <c r="DI75" s="1063"/>
      <c r="DJ75" s="1063"/>
      <c r="DK75" s="1064"/>
      <c r="DL75" s="1062"/>
      <c r="DM75" s="1063"/>
      <c r="DN75" s="1063"/>
      <c r="DO75" s="1063"/>
      <c r="DP75" s="1064"/>
      <c r="DQ75" s="1062"/>
      <c r="DR75" s="1063"/>
      <c r="DS75" s="1063"/>
      <c r="DT75" s="1063"/>
      <c r="DU75" s="1064"/>
      <c r="DV75" s="1047"/>
      <c r="DW75" s="1048"/>
      <c r="DX75" s="1048"/>
      <c r="DY75" s="1048"/>
      <c r="DZ75" s="1049"/>
      <c r="EA75" s="246"/>
    </row>
    <row r="76" spans="1:131" s="247" customFormat="1" ht="26.25" customHeight="1">
      <c r="A76" s="261">
        <v>9</v>
      </c>
      <c r="B76" s="805" t="s">
        <v>610</v>
      </c>
      <c r="C76" s="806"/>
      <c r="D76" s="806"/>
      <c r="E76" s="806"/>
      <c r="F76" s="806"/>
      <c r="G76" s="806"/>
      <c r="H76" s="806"/>
      <c r="I76" s="806"/>
      <c r="J76" s="806"/>
      <c r="K76" s="806"/>
      <c r="L76" s="806"/>
      <c r="M76" s="806"/>
      <c r="N76" s="806"/>
      <c r="O76" s="806"/>
      <c r="P76" s="807"/>
      <c r="Q76" s="813">
        <v>65</v>
      </c>
      <c r="R76" s="811"/>
      <c r="S76" s="811"/>
      <c r="T76" s="811"/>
      <c r="U76" s="812"/>
      <c r="V76" s="810">
        <v>65</v>
      </c>
      <c r="W76" s="811"/>
      <c r="X76" s="811"/>
      <c r="Y76" s="811"/>
      <c r="Z76" s="812"/>
      <c r="AA76" s="810" t="s">
        <v>519</v>
      </c>
      <c r="AB76" s="811"/>
      <c r="AC76" s="811"/>
      <c r="AD76" s="811"/>
      <c r="AE76" s="812"/>
      <c r="AF76" s="810" t="s">
        <v>519</v>
      </c>
      <c r="AG76" s="811"/>
      <c r="AH76" s="811"/>
      <c r="AI76" s="811"/>
      <c r="AJ76" s="812"/>
      <c r="AK76" s="810" t="s">
        <v>519</v>
      </c>
      <c r="AL76" s="811"/>
      <c r="AM76" s="811"/>
      <c r="AN76" s="811"/>
      <c r="AO76" s="812"/>
      <c r="AP76" s="810" t="s">
        <v>519</v>
      </c>
      <c r="AQ76" s="811"/>
      <c r="AR76" s="811"/>
      <c r="AS76" s="811"/>
      <c r="AT76" s="812"/>
      <c r="AU76" s="810" t="s">
        <v>609</v>
      </c>
      <c r="AV76" s="811"/>
      <c r="AW76" s="811"/>
      <c r="AX76" s="811"/>
      <c r="AY76" s="812"/>
      <c r="AZ76" s="1077"/>
      <c r="BA76" s="1077"/>
      <c r="BB76" s="1077"/>
      <c r="BC76" s="1077"/>
      <c r="BD76" s="1078"/>
      <c r="BE76" s="265"/>
      <c r="BF76" s="265"/>
      <c r="BG76" s="265"/>
      <c r="BH76" s="265"/>
      <c r="BI76" s="265"/>
      <c r="BJ76" s="265"/>
      <c r="BK76" s="265"/>
      <c r="BL76" s="265"/>
      <c r="BM76" s="265"/>
      <c r="BN76" s="265"/>
      <c r="BO76" s="265"/>
      <c r="BP76" s="265"/>
      <c r="BQ76" s="262">
        <v>70</v>
      </c>
      <c r="BR76" s="267"/>
      <c r="BS76" s="1059"/>
      <c r="BT76" s="1060"/>
      <c r="BU76" s="1060"/>
      <c r="BV76" s="1060"/>
      <c r="BW76" s="1060"/>
      <c r="BX76" s="1060"/>
      <c r="BY76" s="1060"/>
      <c r="BZ76" s="1060"/>
      <c r="CA76" s="1060"/>
      <c r="CB76" s="1060"/>
      <c r="CC76" s="1060"/>
      <c r="CD76" s="1060"/>
      <c r="CE76" s="1060"/>
      <c r="CF76" s="1060"/>
      <c r="CG76" s="1061"/>
      <c r="CH76" s="1062"/>
      <c r="CI76" s="1063"/>
      <c r="CJ76" s="1063"/>
      <c r="CK76" s="1063"/>
      <c r="CL76" s="1064"/>
      <c r="CM76" s="1062"/>
      <c r="CN76" s="1063"/>
      <c r="CO76" s="1063"/>
      <c r="CP76" s="1063"/>
      <c r="CQ76" s="1064"/>
      <c r="CR76" s="1062"/>
      <c r="CS76" s="1063"/>
      <c r="CT76" s="1063"/>
      <c r="CU76" s="1063"/>
      <c r="CV76" s="1064"/>
      <c r="CW76" s="1062"/>
      <c r="CX76" s="1063"/>
      <c r="CY76" s="1063"/>
      <c r="CZ76" s="1063"/>
      <c r="DA76" s="1064"/>
      <c r="DB76" s="1062"/>
      <c r="DC76" s="1063"/>
      <c r="DD76" s="1063"/>
      <c r="DE76" s="1063"/>
      <c r="DF76" s="1064"/>
      <c r="DG76" s="1062"/>
      <c r="DH76" s="1063"/>
      <c r="DI76" s="1063"/>
      <c r="DJ76" s="1063"/>
      <c r="DK76" s="1064"/>
      <c r="DL76" s="1062"/>
      <c r="DM76" s="1063"/>
      <c r="DN76" s="1063"/>
      <c r="DO76" s="1063"/>
      <c r="DP76" s="1064"/>
      <c r="DQ76" s="1062"/>
      <c r="DR76" s="1063"/>
      <c r="DS76" s="1063"/>
      <c r="DT76" s="1063"/>
      <c r="DU76" s="1064"/>
      <c r="DV76" s="1047"/>
      <c r="DW76" s="1048"/>
      <c r="DX76" s="1048"/>
      <c r="DY76" s="1048"/>
      <c r="DZ76" s="1049"/>
      <c r="EA76" s="246"/>
    </row>
    <row r="77" spans="1:131" s="247" customFormat="1" ht="26.25" customHeight="1">
      <c r="A77" s="261">
        <v>10</v>
      </c>
      <c r="B77" s="805" t="s">
        <v>600</v>
      </c>
      <c r="C77" s="806"/>
      <c r="D77" s="806"/>
      <c r="E77" s="806"/>
      <c r="F77" s="806"/>
      <c r="G77" s="806"/>
      <c r="H77" s="806"/>
      <c r="I77" s="806"/>
      <c r="J77" s="806"/>
      <c r="K77" s="806"/>
      <c r="L77" s="806"/>
      <c r="M77" s="806"/>
      <c r="N77" s="806"/>
      <c r="O77" s="806"/>
      <c r="P77" s="807"/>
      <c r="Q77" s="813">
        <v>1891</v>
      </c>
      <c r="R77" s="811"/>
      <c r="S77" s="811"/>
      <c r="T77" s="811"/>
      <c r="U77" s="812"/>
      <c r="V77" s="810">
        <v>1844</v>
      </c>
      <c r="W77" s="811"/>
      <c r="X77" s="811"/>
      <c r="Y77" s="811"/>
      <c r="Z77" s="812"/>
      <c r="AA77" s="810">
        <v>47</v>
      </c>
      <c r="AB77" s="811"/>
      <c r="AC77" s="811"/>
      <c r="AD77" s="811"/>
      <c r="AE77" s="812"/>
      <c r="AF77" s="810">
        <v>47</v>
      </c>
      <c r="AG77" s="811"/>
      <c r="AH77" s="811"/>
      <c r="AI77" s="811"/>
      <c r="AJ77" s="812"/>
      <c r="AK77" s="810" t="s">
        <v>519</v>
      </c>
      <c r="AL77" s="811"/>
      <c r="AM77" s="811"/>
      <c r="AN77" s="811"/>
      <c r="AO77" s="812"/>
      <c r="AP77" s="810" t="s">
        <v>519</v>
      </c>
      <c r="AQ77" s="811"/>
      <c r="AR77" s="811"/>
      <c r="AS77" s="811"/>
      <c r="AT77" s="812"/>
      <c r="AU77" s="810" t="s">
        <v>609</v>
      </c>
      <c r="AV77" s="811"/>
      <c r="AW77" s="811"/>
      <c r="AX77" s="811"/>
      <c r="AY77" s="812"/>
      <c r="AZ77" s="1077"/>
      <c r="BA77" s="1077"/>
      <c r="BB77" s="1077"/>
      <c r="BC77" s="1077"/>
      <c r="BD77" s="1078"/>
      <c r="BE77" s="265"/>
      <c r="BF77" s="265"/>
      <c r="BG77" s="265"/>
      <c r="BH77" s="265"/>
      <c r="BI77" s="265"/>
      <c r="BJ77" s="265"/>
      <c r="BK77" s="265"/>
      <c r="BL77" s="265"/>
      <c r="BM77" s="265"/>
      <c r="BN77" s="265"/>
      <c r="BO77" s="265"/>
      <c r="BP77" s="265"/>
      <c r="BQ77" s="262">
        <v>71</v>
      </c>
      <c r="BR77" s="267"/>
      <c r="BS77" s="1059"/>
      <c r="BT77" s="1060"/>
      <c r="BU77" s="1060"/>
      <c r="BV77" s="1060"/>
      <c r="BW77" s="1060"/>
      <c r="BX77" s="1060"/>
      <c r="BY77" s="1060"/>
      <c r="BZ77" s="1060"/>
      <c r="CA77" s="1060"/>
      <c r="CB77" s="1060"/>
      <c r="CC77" s="1060"/>
      <c r="CD77" s="1060"/>
      <c r="CE77" s="1060"/>
      <c r="CF77" s="1060"/>
      <c r="CG77" s="1061"/>
      <c r="CH77" s="1062"/>
      <c r="CI77" s="1063"/>
      <c r="CJ77" s="1063"/>
      <c r="CK77" s="1063"/>
      <c r="CL77" s="1064"/>
      <c r="CM77" s="1062"/>
      <c r="CN77" s="1063"/>
      <c r="CO77" s="1063"/>
      <c r="CP77" s="1063"/>
      <c r="CQ77" s="1064"/>
      <c r="CR77" s="1062"/>
      <c r="CS77" s="1063"/>
      <c r="CT77" s="1063"/>
      <c r="CU77" s="1063"/>
      <c r="CV77" s="1064"/>
      <c r="CW77" s="1062"/>
      <c r="CX77" s="1063"/>
      <c r="CY77" s="1063"/>
      <c r="CZ77" s="1063"/>
      <c r="DA77" s="1064"/>
      <c r="DB77" s="1062"/>
      <c r="DC77" s="1063"/>
      <c r="DD77" s="1063"/>
      <c r="DE77" s="1063"/>
      <c r="DF77" s="1064"/>
      <c r="DG77" s="1062"/>
      <c r="DH77" s="1063"/>
      <c r="DI77" s="1063"/>
      <c r="DJ77" s="1063"/>
      <c r="DK77" s="1064"/>
      <c r="DL77" s="1062"/>
      <c r="DM77" s="1063"/>
      <c r="DN77" s="1063"/>
      <c r="DO77" s="1063"/>
      <c r="DP77" s="1064"/>
      <c r="DQ77" s="1062"/>
      <c r="DR77" s="1063"/>
      <c r="DS77" s="1063"/>
      <c r="DT77" s="1063"/>
      <c r="DU77" s="1064"/>
      <c r="DV77" s="1047"/>
      <c r="DW77" s="1048"/>
      <c r="DX77" s="1048"/>
      <c r="DY77" s="1048"/>
      <c r="DZ77" s="1049"/>
      <c r="EA77" s="246"/>
    </row>
    <row r="78" spans="1:131" s="247" customFormat="1" ht="26.25" customHeight="1">
      <c r="A78" s="261">
        <v>11</v>
      </c>
      <c r="B78" s="805" t="s">
        <v>601</v>
      </c>
      <c r="C78" s="806"/>
      <c r="D78" s="806"/>
      <c r="E78" s="806"/>
      <c r="F78" s="806"/>
      <c r="G78" s="806"/>
      <c r="H78" s="806"/>
      <c r="I78" s="806"/>
      <c r="J78" s="806"/>
      <c r="K78" s="806"/>
      <c r="L78" s="806"/>
      <c r="M78" s="806"/>
      <c r="N78" s="806"/>
      <c r="O78" s="806"/>
      <c r="P78" s="807"/>
      <c r="Q78" s="808">
        <v>70477</v>
      </c>
      <c r="R78" s="809"/>
      <c r="S78" s="809"/>
      <c r="T78" s="809"/>
      <c r="U78" s="809"/>
      <c r="V78" s="809">
        <v>68238</v>
      </c>
      <c r="W78" s="809"/>
      <c r="X78" s="809"/>
      <c r="Y78" s="809"/>
      <c r="Z78" s="809"/>
      <c r="AA78" s="809">
        <v>2239</v>
      </c>
      <c r="AB78" s="809"/>
      <c r="AC78" s="809"/>
      <c r="AD78" s="809"/>
      <c r="AE78" s="809"/>
      <c r="AF78" s="809">
        <v>2239</v>
      </c>
      <c r="AG78" s="809"/>
      <c r="AH78" s="809"/>
      <c r="AI78" s="809"/>
      <c r="AJ78" s="809"/>
      <c r="AK78" s="809">
        <v>1112</v>
      </c>
      <c r="AL78" s="809"/>
      <c r="AM78" s="809"/>
      <c r="AN78" s="809"/>
      <c r="AO78" s="809"/>
      <c r="AP78" s="810" t="s">
        <v>519</v>
      </c>
      <c r="AQ78" s="811"/>
      <c r="AR78" s="811"/>
      <c r="AS78" s="811"/>
      <c r="AT78" s="812"/>
      <c r="AU78" s="810" t="s">
        <v>609</v>
      </c>
      <c r="AV78" s="811"/>
      <c r="AW78" s="811"/>
      <c r="AX78" s="811"/>
      <c r="AY78" s="812"/>
      <c r="AZ78" s="1077"/>
      <c r="BA78" s="1077"/>
      <c r="BB78" s="1077"/>
      <c r="BC78" s="1077"/>
      <c r="BD78" s="1078"/>
      <c r="BE78" s="265"/>
      <c r="BF78" s="265"/>
      <c r="BG78" s="265"/>
      <c r="BH78" s="265"/>
      <c r="BI78" s="265"/>
      <c r="BJ78" s="268"/>
      <c r="BK78" s="268"/>
      <c r="BL78" s="268"/>
      <c r="BM78" s="268"/>
      <c r="BN78" s="268"/>
      <c r="BO78" s="265"/>
      <c r="BP78" s="265"/>
      <c r="BQ78" s="262">
        <v>72</v>
      </c>
      <c r="BR78" s="267"/>
      <c r="BS78" s="1059"/>
      <c r="BT78" s="1060"/>
      <c r="BU78" s="1060"/>
      <c r="BV78" s="1060"/>
      <c r="BW78" s="1060"/>
      <c r="BX78" s="1060"/>
      <c r="BY78" s="1060"/>
      <c r="BZ78" s="1060"/>
      <c r="CA78" s="1060"/>
      <c r="CB78" s="1060"/>
      <c r="CC78" s="1060"/>
      <c r="CD78" s="1060"/>
      <c r="CE78" s="1060"/>
      <c r="CF78" s="1060"/>
      <c r="CG78" s="1061"/>
      <c r="CH78" s="1062"/>
      <c r="CI78" s="1063"/>
      <c r="CJ78" s="1063"/>
      <c r="CK78" s="1063"/>
      <c r="CL78" s="1064"/>
      <c r="CM78" s="1062"/>
      <c r="CN78" s="1063"/>
      <c r="CO78" s="1063"/>
      <c r="CP78" s="1063"/>
      <c r="CQ78" s="1064"/>
      <c r="CR78" s="1062"/>
      <c r="CS78" s="1063"/>
      <c r="CT78" s="1063"/>
      <c r="CU78" s="1063"/>
      <c r="CV78" s="1064"/>
      <c r="CW78" s="1062"/>
      <c r="CX78" s="1063"/>
      <c r="CY78" s="1063"/>
      <c r="CZ78" s="1063"/>
      <c r="DA78" s="1064"/>
      <c r="DB78" s="1062"/>
      <c r="DC78" s="1063"/>
      <c r="DD78" s="1063"/>
      <c r="DE78" s="1063"/>
      <c r="DF78" s="1064"/>
      <c r="DG78" s="1062"/>
      <c r="DH78" s="1063"/>
      <c r="DI78" s="1063"/>
      <c r="DJ78" s="1063"/>
      <c r="DK78" s="1064"/>
      <c r="DL78" s="1062"/>
      <c r="DM78" s="1063"/>
      <c r="DN78" s="1063"/>
      <c r="DO78" s="1063"/>
      <c r="DP78" s="1064"/>
      <c r="DQ78" s="1062"/>
      <c r="DR78" s="1063"/>
      <c r="DS78" s="1063"/>
      <c r="DT78" s="1063"/>
      <c r="DU78" s="1064"/>
      <c r="DV78" s="1047"/>
      <c r="DW78" s="1048"/>
      <c r="DX78" s="1048"/>
      <c r="DY78" s="1048"/>
      <c r="DZ78" s="1049"/>
      <c r="EA78" s="246"/>
    </row>
    <row r="79" spans="1:131" s="247" customFormat="1" ht="26.25" customHeight="1">
      <c r="A79" s="261">
        <v>12</v>
      </c>
      <c r="B79" s="805" t="s">
        <v>602</v>
      </c>
      <c r="C79" s="806"/>
      <c r="D79" s="806"/>
      <c r="E79" s="806"/>
      <c r="F79" s="806"/>
      <c r="G79" s="806"/>
      <c r="H79" s="806"/>
      <c r="I79" s="806"/>
      <c r="J79" s="806"/>
      <c r="K79" s="806"/>
      <c r="L79" s="806"/>
      <c r="M79" s="806"/>
      <c r="N79" s="806"/>
      <c r="O79" s="806"/>
      <c r="P79" s="807"/>
      <c r="Q79" s="808">
        <v>168</v>
      </c>
      <c r="R79" s="809"/>
      <c r="S79" s="809"/>
      <c r="T79" s="809"/>
      <c r="U79" s="809"/>
      <c r="V79" s="809">
        <v>146</v>
      </c>
      <c r="W79" s="809"/>
      <c r="X79" s="809"/>
      <c r="Y79" s="809"/>
      <c r="Z79" s="809"/>
      <c r="AA79" s="809">
        <v>21</v>
      </c>
      <c r="AB79" s="809"/>
      <c r="AC79" s="809"/>
      <c r="AD79" s="809"/>
      <c r="AE79" s="809"/>
      <c r="AF79" s="809">
        <v>21</v>
      </c>
      <c r="AG79" s="809"/>
      <c r="AH79" s="809"/>
      <c r="AI79" s="809"/>
      <c r="AJ79" s="809"/>
      <c r="AK79" s="809" t="s">
        <v>519</v>
      </c>
      <c r="AL79" s="809"/>
      <c r="AM79" s="809"/>
      <c r="AN79" s="809"/>
      <c r="AO79" s="809"/>
      <c r="AP79" s="810" t="s">
        <v>519</v>
      </c>
      <c r="AQ79" s="811"/>
      <c r="AR79" s="811"/>
      <c r="AS79" s="811"/>
      <c r="AT79" s="812"/>
      <c r="AU79" s="810" t="s">
        <v>609</v>
      </c>
      <c r="AV79" s="811"/>
      <c r="AW79" s="811"/>
      <c r="AX79" s="811"/>
      <c r="AY79" s="812"/>
      <c r="AZ79" s="1077"/>
      <c r="BA79" s="1077"/>
      <c r="BB79" s="1077"/>
      <c r="BC79" s="1077"/>
      <c r="BD79" s="1078"/>
      <c r="BE79" s="265"/>
      <c r="BF79" s="265"/>
      <c r="BG79" s="265"/>
      <c r="BH79" s="265"/>
      <c r="BI79" s="265"/>
      <c r="BJ79" s="268"/>
      <c r="BK79" s="268"/>
      <c r="BL79" s="268"/>
      <c r="BM79" s="268"/>
      <c r="BN79" s="268"/>
      <c r="BO79" s="265"/>
      <c r="BP79" s="265"/>
      <c r="BQ79" s="262">
        <v>73</v>
      </c>
      <c r="BR79" s="267"/>
      <c r="BS79" s="1059"/>
      <c r="BT79" s="1060"/>
      <c r="BU79" s="1060"/>
      <c r="BV79" s="1060"/>
      <c r="BW79" s="1060"/>
      <c r="BX79" s="1060"/>
      <c r="BY79" s="1060"/>
      <c r="BZ79" s="1060"/>
      <c r="CA79" s="1060"/>
      <c r="CB79" s="1060"/>
      <c r="CC79" s="1060"/>
      <c r="CD79" s="1060"/>
      <c r="CE79" s="1060"/>
      <c r="CF79" s="1060"/>
      <c r="CG79" s="1061"/>
      <c r="CH79" s="1062"/>
      <c r="CI79" s="1063"/>
      <c r="CJ79" s="1063"/>
      <c r="CK79" s="1063"/>
      <c r="CL79" s="1064"/>
      <c r="CM79" s="1062"/>
      <c r="CN79" s="1063"/>
      <c r="CO79" s="1063"/>
      <c r="CP79" s="1063"/>
      <c r="CQ79" s="1064"/>
      <c r="CR79" s="1062"/>
      <c r="CS79" s="1063"/>
      <c r="CT79" s="1063"/>
      <c r="CU79" s="1063"/>
      <c r="CV79" s="1064"/>
      <c r="CW79" s="1062"/>
      <c r="CX79" s="1063"/>
      <c r="CY79" s="1063"/>
      <c r="CZ79" s="1063"/>
      <c r="DA79" s="1064"/>
      <c r="DB79" s="1062"/>
      <c r="DC79" s="1063"/>
      <c r="DD79" s="1063"/>
      <c r="DE79" s="1063"/>
      <c r="DF79" s="1064"/>
      <c r="DG79" s="1062"/>
      <c r="DH79" s="1063"/>
      <c r="DI79" s="1063"/>
      <c r="DJ79" s="1063"/>
      <c r="DK79" s="1064"/>
      <c r="DL79" s="1062"/>
      <c r="DM79" s="1063"/>
      <c r="DN79" s="1063"/>
      <c r="DO79" s="1063"/>
      <c r="DP79" s="1064"/>
      <c r="DQ79" s="1062"/>
      <c r="DR79" s="1063"/>
      <c r="DS79" s="1063"/>
      <c r="DT79" s="1063"/>
      <c r="DU79" s="1064"/>
      <c r="DV79" s="1047"/>
      <c r="DW79" s="1048"/>
      <c r="DX79" s="1048"/>
      <c r="DY79" s="1048"/>
      <c r="DZ79" s="1049"/>
      <c r="EA79" s="246"/>
    </row>
    <row r="80" spans="1:131" s="247" customFormat="1" ht="26.25" customHeight="1">
      <c r="A80" s="261">
        <v>13</v>
      </c>
      <c r="B80" s="805" t="s">
        <v>603</v>
      </c>
      <c r="C80" s="806"/>
      <c r="D80" s="806"/>
      <c r="E80" s="806"/>
      <c r="F80" s="806"/>
      <c r="G80" s="806"/>
      <c r="H80" s="806"/>
      <c r="I80" s="806"/>
      <c r="J80" s="806"/>
      <c r="K80" s="806"/>
      <c r="L80" s="806"/>
      <c r="M80" s="806"/>
      <c r="N80" s="806"/>
      <c r="O80" s="806"/>
      <c r="P80" s="807"/>
      <c r="Q80" s="808">
        <v>772932</v>
      </c>
      <c r="R80" s="809"/>
      <c r="S80" s="809"/>
      <c r="T80" s="809"/>
      <c r="U80" s="809"/>
      <c r="V80" s="809">
        <v>740589</v>
      </c>
      <c r="W80" s="809"/>
      <c r="X80" s="809"/>
      <c r="Y80" s="809"/>
      <c r="Z80" s="809"/>
      <c r="AA80" s="809">
        <v>32343</v>
      </c>
      <c r="AB80" s="809"/>
      <c r="AC80" s="809"/>
      <c r="AD80" s="809"/>
      <c r="AE80" s="809"/>
      <c r="AF80" s="809">
        <v>32343</v>
      </c>
      <c r="AG80" s="809"/>
      <c r="AH80" s="809"/>
      <c r="AI80" s="809"/>
      <c r="AJ80" s="809"/>
      <c r="AK80" s="809">
        <v>691</v>
      </c>
      <c r="AL80" s="809"/>
      <c r="AM80" s="809"/>
      <c r="AN80" s="809"/>
      <c r="AO80" s="809"/>
      <c r="AP80" s="809" t="s">
        <v>519</v>
      </c>
      <c r="AQ80" s="809"/>
      <c r="AR80" s="809"/>
      <c r="AS80" s="809"/>
      <c r="AT80" s="809"/>
      <c r="AU80" s="810" t="s">
        <v>609</v>
      </c>
      <c r="AV80" s="811"/>
      <c r="AW80" s="811"/>
      <c r="AX80" s="811"/>
      <c r="AY80" s="812"/>
      <c r="AZ80" s="1077"/>
      <c r="BA80" s="1077"/>
      <c r="BB80" s="1077"/>
      <c r="BC80" s="1077"/>
      <c r="BD80" s="1078"/>
      <c r="BE80" s="265"/>
      <c r="BF80" s="265"/>
      <c r="BG80" s="265"/>
      <c r="BH80" s="265"/>
      <c r="BI80" s="265"/>
      <c r="BJ80" s="265"/>
      <c r="BK80" s="265"/>
      <c r="BL80" s="265"/>
      <c r="BM80" s="265"/>
      <c r="BN80" s="265"/>
      <c r="BO80" s="265"/>
      <c r="BP80" s="265"/>
      <c r="BQ80" s="262">
        <v>74</v>
      </c>
      <c r="BR80" s="267"/>
      <c r="BS80" s="1059"/>
      <c r="BT80" s="1060"/>
      <c r="BU80" s="1060"/>
      <c r="BV80" s="1060"/>
      <c r="BW80" s="1060"/>
      <c r="BX80" s="1060"/>
      <c r="BY80" s="1060"/>
      <c r="BZ80" s="1060"/>
      <c r="CA80" s="1060"/>
      <c r="CB80" s="1060"/>
      <c r="CC80" s="1060"/>
      <c r="CD80" s="1060"/>
      <c r="CE80" s="1060"/>
      <c r="CF80" s="1060"/>
      <c r="CG80" s="1061"/>
      <c r="CH80" s="1062"/>
      <c r="CI80" s="1063"/>
      <c r="CJ80" s="1063"/>
      <c r="CK80" s="1063"/>
      <c r="CL80" s="1064"/>
      <c r="CM80" s="1062"/>
      <c r="CN80" s="1063"/>
      <c r="CO80" s="1063"/>
      <c r="CP80" s="1063"/>
      <c r="CQ80" s="1064"/>
      <c r="CR80" s="1062"/>
      <c r="CS80" s="1063"/>
      <c r="CT80" s="1063"/>
      <c r="CU80" s="1063"/>
      <c r="CV80" s="1064"/>
      <c r="CW80" s="1062"/>
      <c r="CX80" s="1063"/>
      <c r="CY80" s="1063"/>
      <c r="CZ80" s="1063"/>
      <c r="DA80" s="1064"/>
      <c r="DB80" s="1062"/>
      <c r="DC80" s="1063"/>
      <c r="DD80" s="1063"/>
      <c r="DE80" s="1063"/>
      <c r="DF80" s="1064"/>
      <c r="DG80" s="1062"/>
      <c r="DH80" s="1063"/>
      <c r="DI80" s="1063"/>
      <c r="DJ80" s="1063"/>
      <c r="DK80" s="1064"/>
      <c r="DL80" s="1062"/>
      <c r="DM80" s="1063"/>
      <c r="DN80" s="1063"/>
      <c r="DO80" s="1063"/>
      <c r="DP80" s="1064"/>
      <c r="DQ80" s="1062"/>
      <c r="DR80" s="1063"/>
      <c r="DS80" s="1063"/>
      <c r="DT80" s="1063"/>
      <c r="DU80" s="1064"/>
      <c r="DV80" s="1047"/>
      <c r="DW80" s="1048"/>
      <c r="DX80" s="1048"/>
      <c r="DY80" s="1048"/>
      <c r="DZ80" s="1049"/>
      <c r="EA80" s="246"/>
    </row>
    <row r="81" spans="1:131" s="247" customFormat="1" ht="26.25" customHeight="1">
      <c r="A81" s="261">
        <v>14</v>
      </c>
      <c r="B81" s="805"/>
      <c r="C81" s="806"/>
      <c r="D81" s="806"/>
      <c r="E81" s="806"/>
      <c r="F81" s="806"/>
      <c r="G81" s="806"/>
      <c r="H81" s="806"/>
      <c r="I81" s="806"/>
      <c r="J81" s="806"/>
      <c r="K81" s="806"/>
      <c r="L81" s="806"/>
      <c r="M81" s="806"/>
      <c r="N81" s="806"/>
      <c r="O81" s="806"/>
      <c r="P81" s="807"/>
      <c r="Q81" s="808"/>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c r="AS81" s="809"/>
      <c r="AT81" s="809"/>
      <c r="AU81" s="809"/>
      <c r="AV81" s="809"/>
      <c r="AW81" s="809"/>
      <c r="AX81" s="809"/>
      <c r="AY81" s="809"/>
      <c r="AZ81" s="1077"/>
      <c r="BA81" s="1077"/>
      <c r="BB81" s="1077"/>
      <c r="BC81" s="1077"/>
      <c r="BD81" s="1078"/>
      <c r="BE81" s="265"/>
      <c r="BF81" s="265"/>
      <c r="BG81" s="265"/>
      <c r="BH81" s="265"/>
      <c r="BI81" s="265"/>
      <c r="BJ81" s="265"/>
      <c r="BK81" s="265"/>
      <c r="BL81" s="265"/>
      <c r="BM81" s="265"/>
      <c r="BN81" s="265"/>
      <c r="BO81" s="265"/>
      <c r="BP81" s="265"/>
      <c r="BQ81" s="262">
        <v>75</v>
      </c>
      <c r="BR81" s="267"/>
      <c r="BS81" s="1059"/>
      <c r="BT81" s="1060"/>
      <c r="BU81" s="1060"/>
      <c r="BV81" s="1060"/>
      <c r="BW81" s="1060"/>
      <c r="BX81" s="1060"/>
      <c r="BY81" s="1060"/>
      <c r="BZ81" s="1060"/>
      <c r="CA81" s="1060"/>
      <c r="CB81" s="1060"/>
      <c r="CC81" s="1060"/>
      <c r="CD81" s="1060"/>
      <c r="CE81" s="1060"/>
      <c r="CF81" s="1060"/>
      <c r="CG81" s="1061"/>
      <c r="CH81" s="1062"/>
      <c r="CI81" s="1063"/>
      <c r="CJ81" s="1063"/>
      <c r="CK81" s="1063"/>
      <c r="CL81" s="1064"/>
      <c r="CM81" s="1062"/>
      <c r="CN81" s="1063"/>
      <c r="CO81" s="1063"/>
      <c r="CP81" s="1063"/>
      <c r="CQ81" s="1064"/>
      <c r="CR81" s="1062"/>
      <c r="CS81" s="1063"/>
      <c r="CT81" s="1063"/>
      <c r="CU81" s="1063"/>
      <c r="CV81" s="1064"/>
      <c r="CW81" s="1062"/>
      <c r="CX81" s="1063"/>
      <c r="CY81" s="1063"/>
      <c r="CZ81" s="1063"/>
      <c r="DA81" s="1064"/>
      <c r="DB81" s="1062"/>
      <c r="DC81" s="1063"/>
      <c r="DD81" s="1063"/>
      <c r="DE81" s="1063"/>
      <c r="DF81" s="1064"/>
      <c r="DG81" s="1062"/>
      <c r="DH81" s="1063"/>
      <c r="DI81" s="1063"/>
      <c r="DJ81" s="1063"/>
      <c r="DK81" s="1064"/>
      <c r="DL81" s="1062"/>
      <c r="DM81" s="1063"/>
      <c r="DN81" s="1063"/>
      <c r="DO81" s="1063"/>
      <c r="DP81" s="1064"/>
      <c r="DQ81" s="1062"/>
      <c r="DR81" s="1063"/>
      <c r="DS81" s="1063"/>
      <c r="DT81" s="1063"/>
      <c r="DU81" s="1064"/>
      <c r="DV81" s="1047"/>
      <c r="DW81" s="1048"/>
      <c r="DX81" s="1048"/>
      <c r="DY81" s="1048"/>
      <c r="DZ81" s="1049"/>
      <c r="EA81" s="246"/>
    </row>
    <row r="82" spans="1:131" s="247" customFormat="1" ht="26.25" customHeight="1">
      <c r="A82" s="261">
        <v>15</v>
      </c>
      <c r="B82" s="805"/>
      <c r="C82" s="806"/>
      <c r="D82" s="806"/>
      <c r="E82" s="806"/>
      <c r="F82" s="806"/>
      <c r="G82" s="806"/>
      <c r="H82" s="806"/>
      <c r="I82" s="806"/>
      <c r="J82" s="806"/>
      <c r="K82" s="806"/>
      <c r="L82" s="806"/>
      <c r="M82" s="806"/>
      <c r="N82" s="806"/>
      <c r="O82" s="806"/>
      <c r="P82" s="807"/>
      <c r="Q82" s="808"/>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09"/>
      <c r="AZ82" s="1077"/>
      <c r="BA82" s="1077"/>
      <c r="BB82" s="1077"/>
      <c r="BC82" s="1077"/>
      <c r="BD82" s="1078"/>
      <c r="BE82" s="265"/>
      <c r="BF82" s="265"/>
      <c r="BG82" s="265"/>
      <c r="BH82" s="265"/>
      <c r="BI82" s="265"/>
      <c r="BJ82" s="265"/>
      <c r="BK82" s="265"/>
      <c r="BL82" s="265"/>
      <c r="BM82" s="265"/>
      <c r="BN82" s="265"/>
      <c r="BO82" s="265"/>
      <c r="BP82" s="265"/>
      <c r="BQ82" s="262">
        <v>76</v>
      </c>
      <c r="BR82" s="267"/>
      <c r="BS82" s="1059"/>
      <c r="BT82" s="1060"/>
      <c r="BU82" s="1060"/>
      <c r="BV82" s="1060"/>
      <c r="BW82" s="1060"/>
      <c r="BX82" s="1060"/>
      <c r="BY82" s="1060"/>
      <c r="BZ82" s="1060"/>
      <c r="CA82" s="1060"/>
      <c r="CB82" s="1060"/>
      <c r="CC82" s="1060"/>
      <c r="CD82" s="1060"/>
      <c r="CE82" s="1060"/>
      <c r="CF82" s="1060"/>
      <c r="CG82" s="1061"/>
      <c r="CH82" s="1062"/>
      <c r="CI82" s="1063"/>
      <c r="CJ82" s="1063"/>
      <c r="CK82" s="1063"/>
      <c r="CL82" s="1064"/>
      <c r="CM82" s="1062"/>
      <c r="CN82" s="1063"/>
      <c r="CO82" s="1063"/>
      <c r="CP82" s="1063"/>
      <c r="CQ82" s="1064"/>
      <c r="CR82" s="1062"/>
      <c r="CS82" s="1063"/>
      <c r="CT82" s="1063"/>
      <c r="CU82" s="1063"/>
      <c r="CV82" s="1064"/>
      <c r="CW82" s="1062"/>
      <c r="CX82" s="1063"/>
      <c r="CY82" s="1063"/>
      <c r="CZ82" s="1063"/>
      <c r="DA82" s="1064"/>
      <c r="DB82" s="1062"/>
      <c r="DC82" s="1063"/>
      <c r="DD82" s="1063"/>
      <c r="DE82" s="1063"/>
      <c r="DF82" s="1064"/>
      <c r="DG82" s="1062"/>
      <c r="DH82" s="1063"/>
      <c r="DI82" s="1063"/>
      <c r="DJ82" s="1063"/>
      <c r="DK82" s="1064"/>
      <c r="DL82" s="1062"/>
      <c r="DM82" s="1063"/>
      <c r="DN82" s="1063"/>
      <c r="DO82" s="1063"/>
      <c r="DP82" s="1064"/>
      <c r="DQ82" s="1062"/>
      <c r="DR82" s="1063"/>
      <c r="DS82" s="1063"/>
      <c r="DT82" s="1063"/>
      <c r="DU82" s="1064"/>
      <c r="DV82" s="1047"/>
      <c r="DW82" s="1048"/>
      <c r="DX82" s="1048"/>
      <c r="DY82" s="1048"/>
      <c r="DZ82" s="1049"/>
      <c r="EA82" s="246"/>
    </row>
    <row r="83" spans="1:131" s="247" customFormat="1" ht="26.25" customHeight="1">
      <c r="A83" s="261">
        <v>16</v>
      </c>
      <c r="B83" s="805"/>
      <c r="C83" s="806"/>
      <c r="D83" s="806"/>
      <c r="E83" s="806"/>
      <c r="F83" s="806"/>
      <c r="G83" s="806"/>
      <c r="H83" s="806"/>
      <c r="I83" s="806"/>
      <c r="J83" s="806"/>
      <c r="K83" s="806"/>
      <c r="L83" s="806"/>
      <c r="M83" s="806"/>
      <c r="N83" s="806"/>
      <c r="O83" s="806"/>
      <c r="P83" s="807"/>
      <c r="Q83" s="808"/>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09"/>
      <c r="AY83" s="809"/>
      <c r="AZ83" s="1077"/>
      <c r="BA83" s="1077"/>
      <c r="BB83" s="1077"/>
      <c r="BC83" s="1077"/>
      <c r="BD83" s="1078"/>
      <c r="BE83" s="265"/>
      <c r="BF83" s="265"/>
      <c r="BG83" s="265"/>
      <c r="BH83" s="265"/>
      <c r="BI83" s="265"/>
      <c r="BJ83" s="265"/>
      <c r="BK83" s="265"/>
      <c r="BL83" s="265"/>
      <c r="BM83" s="265"/>
      <c r="BN83" s="265"/>
      <c r="BO83" s="265"/>
      <c r="BP83" s="265"/>
      <c r="BQ83" s="262">
        <v>77</v>
      </c>
      <c r="BR83" s="267"/>
      <c r="BS83" s="1059"/>
      <c r="BT83" s="1060"/>
      <c r="BU83" s="1060"/>
      <c r="BV83" s="1060"/>
      <c r="BW83" s="1060"/>
      <c r="BX83" s="1060"/>
      <c r="BY83" s="1060"/>
      <c r="BZ83" s="1060"/>
      <c r="CA83" s="1060"/>
      <c r="CB83" s="1060"/>
      <c r="CC83" s="1060"/>
      <c r="CD83" s="1060"/>
      <c r="CE83" s="1060"/>
      <c r="CF83" s="1060"/>
      <c r="CG83" s="1061"/>
      <c r="CH83" s="1062"/>
      <c r="CI83" s="1063"/>
      <c r="CJ83" s="1063"/>
      <c r="CK83" s="1063"/>
      <c r="CL83" s="1064"/>
      <c r="CM83" s="1062"/>
      <c r="CN83" s="1063"/>
      <c r="CO83" s="1063"/>
      <c r="CP83" s="1063"/>
      <c r="CQ83" s="1064"/>
      <c r="CR83" s="1062"/>
      <c r="CS83" s="1063"/>
      <c r="CT83" s="1063"/>
      <c r="CU83" s="1063"/>
      <c r="CV83" s="1064"/>
      <c r="CW83" s="1062"/>
      <c r="CX83" s="1063"/>
      <c r="CY83" s="1063"/>
      <c r="CZ83" s="1063"/>
      <c r="DA83" s="1064"/>
      <c r="DB83" s="1062"/>
      <c r="DC83" s="1063"/>
      <c r="DD83" s="1063"/>
      <c r="DE83" s="1063"/>
      <c r="DF83" s="1064"/>
      <c r="DG83" s="1062"/>
      <c r="DH83" s="1063"/>
      <c r="DI83" s="1063"/>
      <c r="DJ83" s="1063"/>
      <c r="DK83" s="1064"/>
      <c r="DL83" s="1062"/>
      <c r="DM83" s="1063"/>
      <c r="DN83" s="1063"/>
      <c r="DO83" s="1063"/>
      <c r="DP83" s="1064"/>
      <c r="DQ83" s="1062"/>
      <c r="DR83" s="1063"/>
      <c r="DS83" s="1063"/>
      <c r="DT83" s="1063"/>
      <c r="DU83" s="1064"/>
      <c r="DV83" s="1047"/>
      <c r="DW83" s="1048"/>
      <c r="DX83" s="1048"/>
      <c r="DY83" s="1048"/>
      <c r="DZ83" s="1049"/>
      <c r="EA83" s="246"/>
    </row>
    <row r="84" spans="1:131" s="247" customFormat="1" ht="26.25" customHeight="1">
      <c r="A84" s="261">
        <v>17</v>
      </c>
      <c r="B84" s="805"/>
      <c r="C84" s="806"/>
      <c r="D84" s="806"/>
      <c r="E84" s="806"/>
      <c r="F84" s="806"/>
      <c r="G84" s="806"/>
      <c r="H84" s="806"/>
      <c r="I84" s="806"/>
      <c r="J84" s="806"/>
      <c r="K84" s="806"/>
      <c r="L84" s="806"/>
      <c r="M84" s="806"/>
      <c r="N84" s="806"/>
      <c r="O84" s="806"/>
      <c r="P84" s="807"/>
      <c r="Q84" s="808"/>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1077"/>
      <c r="BA84" s="1077"/>
      <c r="BB84" s="1077"/>
      <c r="BC84" s="1077"/>
      <c r="BD84" s="1078"/>
      <c r="BE84" s="265"/>
      <c r="BF84" s="265"/>
      <c r="BG84" s="265"/>
      <c r="BH84" s="265"/>
      <c r="BI84" s="265"/>
      <c r="BJ84" s="265"/>
      <c r="BK84" s="265"/>
      <c r="BL84" s="265"/>
      <c r="BM84" s="265"/>
      <c r="BN84" s="265"/>
      <c r="BO84" s="265"/>
      <c r="BP84" s="265"/>
      <c r="BQ84" s="262">
        <v>78</v>
      </c>
      <c r="BR84" s="267"/>
      <c r="BS84" s="1059"/>
      <c r="BT84" s="1060"/>
      <c r="BU84" s="1060"/>
      <c r="BV84" s="1060"/>
      <c r="BW84" s="1060"/>
      <c r="BX84" s="1060"/>
      <c r="BY84" s="1060"/>
      <c r="BZ84" s="1060"/>
      <c r="CA84" s="1060"/>
      <c r="CB84" s="1060"/>
      <c r="CC84" s="1060"/>
      <c r="CD84" s="1060"/>
      <c r="CE84" s="1060"/>
      <c r="CF84" s="1060"/>
      <c r="CG84" s="1061"/>
      <c r="CH84" s="1062"/>
      <c r="CI84" s="1063"/>
      <c r="CJ84" s="1063"/>
      <c r="CK84" s="1063"/>
      <c r="CL84" s="1064"/>
      <c r="CM84" s="1062"/>
      <c r="CN84" s="1063"/>
      <c r="CO84" s="1063"/>
      <c r="CP84" s="1063"/>
      <c r="CQ84" s="1064"/>
      <c r="CR84" s="1062"/>
      <c r="CS84" s="1063"/>
      <c r="CT84" s="1063"/>
      <c r="CU84" s="1063"/>
      <c r="CV84" s="1064"/>
      <c r="CW84" s="1062"/>
      <c r="CX84" s="1063"/>
      <c r="CY84" s="1063"/>
      <c r="CZ84" s="1063"/>
      <c r="DA84" s="1064"/>
      <c r="DB84" s="1062"/>
      <c r="DC84" s="1063"/>
      <c r="DD84" s="1063"/>
      <c r="DE84" s="1063"/>
      <c r="DF84" s="1064"/>
      <c r="DG84" s="1062"/>
      <c r="DH84" s="1063"/>
      <c r="DI84" s="1063"/>
      <c r="DJ84" s="1063"/>
      <c r="DK84" s="1064"/>
      <c r="DL84" s="1062"/>
      <c r="DM84" s="1063"/>
      <c r="DN84" s="1063"/>
      <c r="DO84" s="1063"/>
      <c r="DP84" s="1064"/>
      <c r="DQ84" s="1062"/>
      <c r="DR84" s="1063"/>
      <c r="DS84" s="1063"/>
      <c r="DT84" s="1063"/>
      <c r="DU84" s="1064"/>
      <c r="DV84" s="1047"/>
      <c r="DW84" s="1048"/>
      <c r="DX84" s="1048"/>
      <c r="DY84" s="1048"/>
      <c r="DZ84" s="1049"/>
      <c r="EA84" s="246"/>
    </row>
    <row r="85" spans="1:131" s="247" customFormat="1" ht="26.25" customHeight="1">
      <c r="A85" s="261">
        <v>18</v>
      </c>
      <c r="B85" s="805"/>
      <c r="C85" s="806"/>
      <c r="D85" s="806"/>
      <c r="E85" s="806"/>
      <c r="F85" s="806"/>
      <c r="G85" s="806"/>
      <c r="H85" s="806"/>
      <c r="I85" s="806"/>
      <c r="J85" s="806"/>
      <c r="K85" s="806"/>
      <c r="L85" s="806"/>
      <c r="M85" s="806"/>
      <c r="N85" s="806"/>
      <c r="O85" s="806"/>
      <c r="P85" s="807"/>
      <c r="Q85" s="808"/>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1077"/>
      <c r="BA85" s="1077"/>
      <c r="BB85" s="1077"/>
      <c r="BC85" s="1077"/>
      <c r="BD85" s="1078"/>
      <c r="BE85" s="265"/>
      <c r="BF85" s="265"/>
      <c r="BG85" s="265"/>
      <c r="BH85" s="265"/>
      <c r="BI85" s="265"/>
      <c r="BJ85" s="265"/>
      <c r="BK85" s="265"/>
      <c r="BL85" s="265"/>
      <c r="BM85" s="265"/>
      <c r="BN85" s="265"/>
      <c r="BO85" s="265"/>
      <c r="BP85" s="265"/>
      <c r="BQ85" s="262">
        <v>79</v>
      </c>
      <c r="BR85" s="267"/>
      <c r="BS85" s="1059"/>
      <c r="BT85" s="1060"/>
      <c r="BU85" s="1060"/>
      <c r="BV85" s="1060"/>
      <c r="BW85" s="1060"/>
      <c r="BX85" s="1060"/>
      <c r="BY85" s="1060"/>
      <c r="BZ85" s="1060"/>
      <c r="CA85" s="1060"/>
      <c r="CB85" s="1060"/>
      <c r="CC85" s="1060"/>
      <c r="CD85" s="1060"/>
      <c r="CE85" s="1060"/>
      <c r="CF85" s="1060"/>
      <c r="CG85" s="1061"/>
      <c r="CH85" s="1062"/>
      <c r="CI85" s="1063"/>
      <c r="CJ85" s="1063"/>
      <c r="CK85" s="1063"/>
      <c r="CL85" s="1064"/>
      <c r="CM85" s="1062"/>
      <c r="CN85" s="1063"/>
      <c r="CO85" s="1063"/>
      <c r="CP85" s="1063"/>
      <c r="CQ85" s="1064"/>
      <c r="CR85" s="1062"/>
      <c r="CS85" s="1063"/>
      <c r="CT85" s="1063"/>
      <c r="CU85" s="1063"/>
      <c r="CV85" s="1064"/>
      <c r="CW85" s="1062"/>
      <c r="CX85" s="1063"/>
      <c r="CY85" s="1063"/>
      <c r="CZ85" s="1063"/>
      <c r="DA85" s="1064"/>
      <c r="DB85" s="1062"/>
      <c r="DC85" s="1063"/>
      <c r="DD85" s="1063"/>
      <c r="DE85" s="1063"/>
      <c r="DF85" s="1064"/>
      <c r="DG85" s="1062"/>
      <c r="DH85" s="1063"/>
      <c r="DI85" s="1063"/>
      <c r="DJ85" s="1063"/>
      <c r="DK85" s="1064"/>
      <c r="DL85" s="1062"/>
      <c r="DM85" s="1063"/>
      <c r="DN85" s="1063"/>
      <c r="DO85" s="1063"/>
      <c r="DP85" s="1064"/>
      <c r="DQ85" s="1062"/>
      <c r="DR85" s="1063"/>
      <c r="DS85" s="1063"/>
      <c r="DT85" s="1063"/>
      <c r="DU85" s="1064"/>
      <c r="DV85" s="1047"/>
      <c r="DW85" s="1048"/>
      <c r="DX85" s="1048"/>
      <c r="DY85" s="1048"/>
      <c r="DZ85" s="1049"/>
      <c r="EA85" s="246"/>
    </row>
    <row r="86" spans="1:131" s="247" customFormat="1" ht="26.25" customHeight="1">
      <c r="A86" s="261">
        <v>19</v>
      </c>
      <c r="B86" s="805"/>
      <c r="C86" s="806"/>
      <c r="D86" s="806"/>
      <c r="E86" s="806"/>
      <c r="F86" s="806"/>
      <c r="G86" s="806"/>
      <c r="H86" s="806"/>
      <c r="I86" s="806"/>
      <c r="J86" s="806"/>
      <c r="K86" s="806"/>
      <c r="L86" s="806"/>
      <c r="M86" s="806"/>
      <c r="N86" s="806"/>
      <c r="O86" s="806"/>
      <c r="P86" s="807"/>
      <c r="Q86" s="808"/>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c r="AU86" s="809"/>
      <c r="AV86" s="809"/>
      <c r="AW86" s="809"/>
      <c r="AX86" s="809"/>
      <c r="AY86" s="809"/>
      <c r="AZ86" s="1077"/>
      <c r="BA86" s="1077"/>
      <c r="BB86" s="1077"/>
      <c r="BC86" s="1077"/>
      <c r="BD86" s="1078"/>
      <c r="BE86" s="265"/>
      <c r="BF86" s="265"/>
      <c r="BG86" s="265"/>
      <c r="BH86" s="265"/>
      <c r="BI86" s="265"/>
      <c r="BJ86" s="265"/>
      <c r="BK86" s="265"/>
      <c r="BL86" s="265"/>
      <c r="BM86" s="265"/>
      <c r="BN86" s="265"/>
      <c r="BO86" s="265"/>
      <c r="BP86" s="265"/>
      <c r="BQ86" s="262">
        <v>80</v>
      </c>
      <c r="BR86" s="267"/>
      <c r="BS86" s="1059"/>
      <c r="BT86" s="1060"/>
      <c r="BU86" s="1060"/>
      <c r="BV86" s="1060"/>
      <c r="BW86" s="1060"/>
      <c r="BX86" s="1060"/>
      <c r="BY86" s="1060"/>
      <c r="BZ86" s="1060"/>
      <c r="CA86" s="1060"/>
      <c r="CB86" s="1060"/>
      <c r="CC86" s="1060"/>
      <c r="CD86" s="1060"/>
      <c r="CE86" s="1060"/>
      <c r="CF86" s="1060"/>
      <c r="CG86" s="1061"/>
      <c r="CH86" s="1062"/>
      <c r="CI86" s="1063"/>
      <c r="CJ86" s="1063"/>
      <c r="CK86" s="1063"/>
      <c r="CL86" s="1064"/>
      <c r="CM86" s="1062"/>
      <c r="CN86" s="1063"/>
      <c r="CO86" s="1063"/>
      <c r="CP86" s="1063"/>
      <c r="CQ86" s="1064"/>
      <c r="CR86" s="1062"/>
      <c r="CS86" s="1063"/>
      <c r="CT86" s="1063"/>
      <c r="CU86" s="1063"/>
      <c r="CV86" s="1064"/>
      <c r="CW86" s="1062"/>
      <c r="CX86" s="1063"/>
      <c r="CY86" s="1063"/>
      <c r="CZ86" s="1063"/>
      <c r="DA86" s="1064"/>
      <c r="DB86" s="1062"/>
      <c r="DC86" s="1063"/>
      <c r="DD86" s="1063"/>
      <c r="DE86" s="1063"/>
      <c r="DF86" s="1064"/>
      <c r="DG86" s="1062"/>
      <c r="DH86" s="1063"/>
      <c r="DI86" s="1063"/>
      <c r="DJ86" s="1063"/>
      <c r="DK86" s="1064"/>
      <c r="DL86" s="1062"/>
      <c r="DM86" s="1063"/>
      <c r="DN86" s="1063"/>
      <c r="DO86" s="1063"/>
      <c r="DP86" s="1064"/>
      <c r="DQ86" s="1062"/>
      <c r="DR86" s="1063"/>
      <c r="DS86" s="1063"/>
      <c r="DT86" s="1063"/>
      <c r="DU86" s="1064"/>
      <c r="DV86" s="1047"/>
      <c r="DW86" s="1048"/>
      <c r="DX86" s="1048"/>
      <c r="DY86" s="1048"/>
      <c r="DZ86" s="1049"/>
      <c r="EA86" s="246"/>
    </row>
    <row r="87" spans="1:131" s="247" customFormat="1" ht="26.25" customHeight="1">
      <c r="A87" s="269">
        <v>20</v>
      </c>
      <c r="B87" s="1070"/>
      <c r="C87" s="1071"/>
      <c r="D87" s="1071"/>
      <c r="E87" s="1071"/>
      <c r="F87" s="1071"/>
      <c r="G87" s="1071"/>
      <c r="H87" s="1071"/>
      <c r="I87" s="1071"/>
      <c r="J87" s="1071"/>
      <c r="K87" s="1071"/>
      <c r="L87" s="1071"/>
      <c r="M87" s="1071"/>
      <c r="N87" s="1071"/>
      <c r="O87" s="1071"/>
      <c r="P87" s="1072"/>
      <c r="Q87" s="1073"/>
      <c r="R87" s="1074"/>
      <c r="S87" s="1074"/>
      <c r="T87" s="1074"/>
      <c r="U87" s="1074"/>
      <c r="V87" s="1074"/>
      <c r="W87" s="1074"/>
      <c r="X87" s="1074"/>
      <c r="Y87" s="1074"/>
      <c r="Z87" s="1074"/>
      <c r="AA87" s="1074"/>
      <c r="AB87" s="1074"/>
      <c r="AC87" s="1074"/>
      <c r="AD87" s="1074"/>
      <c r="AE87" s="1074"/>
      <c r="AF87" s="1074"/>
      <c r="AG87" s="1074"/>
      <c r="AH87" s="1074"/>
      <c r="AI87" s="1074"/>
      <c r="AJ87" s="1074"/>
      <c r="AK87" s="1074"/>
      <c r="AL87" s="1074"/>
      <c r="AM87" s="1074"/>
      <c r="AN87" s="1074"/>
      <c r="AO87" s="1074"/>
      <c r="AP87" s="1074"/>
      <c r="AQ87" s="1074"/>
      <c r="AR87" s="1074"/>
      <c r="AS87" s="1074"/>
      <c r="AT87" s="1074"/>
      <c r="AU87" s="1074"/>
      <c r="AV87" s="1074"/>
      <c r="AW87" s="1074"/>
      <c r="AX87" s="1074"/>
      <c r="AY87" s="1074"/>
      <c r="AZ87" s="1075"/>
      <c r="BA87" s="1075"/>
      <c r="BB87" s="1075"/>
      <c r="BC87" s="1075"/>
      <c r="BD87" s="1076"/>
      <c r="BE87" s="265"/>
      <c r="BF87" s="265"/>
      <c r="BG87" s="265"/>
      <c r="BH87" s="265"/>
      <c r="BI87" s="265"/>
      <c r="BJ87" s="265"/>
      <c r="BK87" s="265"/>
      <c r="BL87" s="265"/>
      <c r="BM87" s="265"/>
      <c r="BN87" s="265"/>
      <c r="BO87" s="265"/>
      <c r="BP87" s="265"/>
      <c r="BQ87" s="262">
        <v>81</v>
      </c>
      <c r="BR87" s="267"/>
      <c r="BS87" s="1059"/>
      <c r="BT87" s="1060"/>
      <c r="BU87" s="1060"/>
      <c r="BV87" s="1060"/>
      <c r="BW87" s="1060"/>
      <c r="BX87" s="1060"/>
      <c r="BY87" s="1060"/>
      <c r="BZ87" s="1060"/>
      <c r="CA87" s="1060"/>
      <c r="CB87" s="1060"/>
      <c r="CC87" s="1060"/>
      <c r="CD87" s="1060"/>
      <c r="CE87" s="1060"/>
      <c r="CF87" s="1060"/>
      <c r="CG87" s="1061"/>
      <c r="CH87" s="1062"/>
      <c r="CI87" s="1063"/>
      <c r="CJ87" s="1063"/>
      <c r="CK87" s="1063"/>
      <c r="CL87" s="1064"/>
      <c r="CM87" s="1062"/>
      <c r="CN87" s="1063"/>
      <c r="CO87" s="1063"/>
      <c r="CP87" s="1063"/>
      <c r="CQ87" s="1064"/>
      <c r="CR87" s="1062"/>
      <c r="CS87" s="1063"/>
      <c r="CT87" s="1063"/>
      <c r="CU87" s="1063"/>
      <c r="CV87" s="1064"/>
      <c r="CW87" s="1062"/>
      <c r="CX87" s="1063"/>
      <c r="CY87" s="1063"/>
      <c r="CZ87" s="1063"/>
      <c r="DA87" s="1064"/>
      <c r="DB87" s="1062"/>
      <c r="DC87" s="1063"/>
      <c r="DD87" s="1063"/>
      <c r="DE87" s="1063"/>
      <c r="DF87" s="1064"/>
      <c r="DG87" s="1062"/>
      <c r="DH87" s="1063"/>
      <c r="DI87" s="1063"/>
      <c r="DJ87" s="1063"/>
      <c r="DK87" s="1064"/>
      <c r="DL87" s="1062"/>
      <c r="DM87" s="1063"/>
      <c r="DN87" s="1063"/>
      <c r="DO87" s="1063"/>
      <c r="DP87" s="1064"/>
      <c r="DQ87" s="1062"/>
      <c r="DR87" s="1063"/>
      <c r="DS87" s="1063"/>
      <c r="DT87" s="1063"/>
      <c r="DU87" s="1064"/>
      <c r="DV87" s="1047"/>
      <c r="DW87" s="1048"/>
      <c r="DX87" s="1048"/>
      <c r="DY87" s="1048"/>
      <c r="DZ87" s="1049"/>
      <c r="EA87" s="246"/>
    </row>
    <row r="88" spans="1:131" s="247" customFormat="1" ht="26.25" customHeight="1" thickBot="1">
      <c r="A88" s="264" t="s">
        <v>389</v>
      </c>
      <c r="B88" s="1050" t="s">
        <v>421</v>
      </c>
      <c r="C88" s="1051"/>
      <c r="D88" s="1051"/>
      <c r="E88" s="1051"/>
      <c r="F88" s="1051"/>
      <c r="G88" s="1051"/>
      <c r="H88" s="1051"/>
      <c r="I88" s="1051"/>
      <c r="J88" s="1051"/>
      <c r="K88" s="1051"/>
      <c r="L88" s="1051"/>
      <c r="M88" s="1051"/>
      <c r="N88" s="1051"/>
      <c r="O88" s="1051"/>
      <c r="P88" s="1052"/>
      <c r="Q88" s="1068"/>
      <c r="R88" s="1069"/>
      <c r="S88" s="1069"/>
      <c r="T88" s="1069"/>
      <c r="U88" s="1069"/>
      <c r="V88" s="1069"/>
      <c r="W88" s="1069"/>
      <c r="X88" s="1069"/>
      <c r="Y88" s="1069"/>
      <c r="Z88" s="1069"/>
      <c r="AA88" s="1069"/>
      <c r="AB88" s="1069"/>
      <c r="AC88" s="1069"/>
      <c r="AD88" s="1069"/>
      <c r="AE88" s="1069"/>
      <c r="AF88" s="1065"/>
      <c r="AG88" s="1065"/>
      <c r="AH88" s="1065"/>
      <c r="AI88" s="1065"/>
      <c r="AJ88" s="1065"/>
      <c r="AK88" s="1069"/>
      <c r="AL88" s="1069"/>
      <c r="AM88" s="1069"/>
      <c r="AN88" s="1069"/>
      <c r="AO88" s="1069"/>
      <c r="AP88" s="1065"/>
      <c r="AQ88" s="1065"/>
      <c r="AR88" s="1065"/>
      <c r="AS88" s="1065"/>
      <c r="AT88" s="1065"/>
      <c r="AU88" s="1065"/>
      <c r="AV88" s="1065"/>
      <c r="AW88" s="1065"/>
      <c r="AX88" s="1065"/>
      <c r="AY88" s="1065"/>
      <c r="AZ88" s="1066"/>
      <c r="BA88" s="1066"/>
      <c r="BB88" s="1066"/>
      <c r="BC88" s="1066"/>
      <c r="BD88" s="1067"/>
      <c r="BE88" s="265"/>
      <c r="BF88" s="265"/>
      <c r="BG88" s="265"/>
      <c r="BH88" s="265"/>
      <c r="BI88" s="265"/>
      <c r="BJ88" s="265"/>
      <c r="BK88" s="265"/>
      <c r="BL88" s="265"/>
      <c r="BM88" s="265"/>
      <c r="BN88" s="265"/>
      <c r="BO88" s="265"/>
      <c r="BP88" s="265"/>
      <c r="BQ88" s="262">
        <v>82</v>
      </c>
      <c r="BR88" s="267"/>
      <c r="BS88" s="1059"/>
      <c r="BT88" s="1060"/>
      <c r="BU88" s="1060"/>
      <c r="BV88" s="1060"/>
      <c r="BW88" s="1060"/>
      <c r="BX88" s="1060"/>
      <c r="BY88" s="1060"/>
      <c r="BZ88" s="1060"/>
      <c r="CA88" s="1060"/>
      <c r="CB88" s="1060"/>
      <c r="CC88" s="1060"/>
      <c r="CD88" s="1060"/>
      <c r="CE88" s="1060"/>
      <c r="CF88" s="1060"/>
      <c r="CG88" s="1061"/>
      <c r="CH88" s="1062"/>
      <c r="CI88" s="1063"/>
      <c r="CJ88" s="1063"/>
      <c r="CK88" s="1063"/>
      <c r="CL88" s="1064"/>
      <c r="CM88" s="1062"/>
      <c r="CN88" s="1063"/>
      <c r="CO88" s="1063"/>
      <c r="CP88" s="1063"/>
      <c r="CQ88" s="1064"/>
      <c r="CR88" s="1062"/>
      <c r="CS88" s="1063"/>
      <c r="CT88" s="1063"/>
      <c r="CU88" s="1063"/>
      <c r="CV88" s="1064"/>
      <c r="CW88" s="1062"/>
      <c r="CX88" s="1063"/>
      <c r="CY88" s="1063"/>
      <c r="CZ88" s="1063"/>
      <c r="DA88" s="1064"/>
      <c r="DB88" s="1062"/>
      <c r="DC88" s="1063"/>
      <c r="DD88" s="1063"/>
      <c r="DE88" s="1063"/>
      <c r="DF88" s="1064"/>
      <c r="DG88" s="1062"/>
      <c r="DH88" s="1063"/>
      <c r="DI88" s="1063"/>
      <c r="DJ88" s="1063"/>
      <c r="DK88" s="1064"/>
      <c r="DL88" s="1062"/>
      <c r="DM88" s="1063"/>
      <c r="DN88" s="1063"/>
      <c r="DO88" s="1063"/>
      <c r="DP88" s="1064"/>
      <c r="DQ88" s="1062"/>
      <c r="DR88" s="1063"/>
      <c r="DS88" s="1063"/>
      <c r="DT88" s="1063"/>
      <c r="DU88" s="1064"/>
      <c r="DV88" s="1047"/>
      <c r="DW88" s="1048"/>
      <c r="DX88" s="1048"/>
      <c r="DY88" s="1048"/>
      <c r="DZ88" s="104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59"/>
      <c r="BT89" s="1060"/>
      <c r="BU89" s="1060"/>
      <c r="BV89" s="1060"/>
      <c r="BW89" s="1060"/>
      <c r="BX89" s="1060"/>
      <c r="BY89" s="1060"/>
      <c r="BZ89" s="1060"/>
      <c r="CA89" s="1060"/>
      <c r="CB89" s="1060"/>
      <c r="CC89" s="1060"/>
      <c r="CD89" s="1060"/>
      <c r="CE89" s="1060"/>
      <c r="CF89" s="1060"/>
      <c r="CG89" s="1061"/>
      <c r="CH89" s="1062"/>
      <c r="CI89" s="1063"/>
      <c r="CJ89" s="1063"/>
      <c r="CK89" s="1063"/>
      <c r="CL89" s="1064"/>
      <c r="CM89" s="1062"/>
      <c r="CN89" s="1063"/>
      <c r="CO89" s="1063"/>
      <c r="CP89" s="1063"/>
      <c r="CQ89" s="1064"/>
      <c r="CR89" s="1062"/>
      <c r="CS89" s="1063"/>
      <c r="CT89" s="1063"/>
      <c r="CU89" s="1063"/>
      <c r="CV89" s="1064"/>
      <c r="CW89" s="1062"/>
      <c r="CX89" s="1063"/>
      <c r="CY89" s="1063"/>
      <c r="CZ89" s="1063"/>
      <c r="DA89" s="1064"/>
      <c r="DB89" s="1062"/>
      <c r="DC89" s="1063"/>
      <c r="DD89" s="1063"/>
      <c r="DE89" s="1063"/>
      <c r="DF89" s="1064"/>
      <c r="DG89" s="1062"/>
      <c r="DH89" s="1063"/>
      <c r="DI89" s="1063"/>
      <c r="DJ89" s="1063"/>
      <c r="DK89" s="1064"/>
      <c r="DL89" s="1062"/>
      <c r="DM89" s="1063"/>
      <c r="DN89" s="1063"/>
      <c r="DO89" s="1063"/>
      <c r="DP89" s="1064"/>
      <c r="DQ89" s="1062"/>
      <c r="DR89" s="1063"/>
      <c r="DS89" s="1063"/>
      <c r="DT89" s="1063"/>
      <c r="DU89" s="1064"/>
      <c r="DV89" s="1047"/>
      <c r="DW89" s="1048"/>
      <c r="DX89" s="1048"/>
      <c r="DY89" s="1048"/>
      <c r="DZ89" s="104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59"/>
      <c r="BT90" s="1060"/>
      <c r="BU90" s="1060"/>
      <c r="BV90" s="1060"/>
      <c r="BW90" s="1060"/>
      <c r="BX90" s="1060"/>
      <c r="BY90" s="1060"/>
      <c r="BZ90" s="1060"/>
      <c r="CA90" s="1060"/>
      <c r="CB90" s="1060"/>
      <c r="CC90" s="1060"/>
      <c r="CD90" s="1060"/>
      <c r="CE90" s="1060"/>
      <c r="CF90" s="1060"/>
      <c r="CG90" s="1061"/>
      <c r="CH90" s="1062"/>
      <c r="CI90" s="1063"/>
      <c r="CJ90" s="1063"/>
      <c r="CK90" s="1063"/>
      <c r="CL90" s="1064"/>
      <c r="CM90" s="1062"/>
      <c r="CN90" s="1063"/>
      <c r="CO90" s="1063"/>
      <c r="CP90" s="1063"/>
      <c r="CQ90" s="1064"/>
      <c r="CR90" s="1062"/>
      <c r="CS90" s="1063"/>
      <c r="CT90" s="1063"/>
      <c r="CU90" s="1063"/>
      <c r="CV90" s="1064"/>
      <c r="CW90" s="1062"/>
      <c r="CX90" s="1063"/>
      <c r="CY90" s="1063"/>
      <c r="CZ90" s="1063"/>
      <c r="DA90" s="1064"/>
      <c r="DB90" s="1062"/>
      <c r="DC90" s="1063"/>
      <c r="DD90" s="1063"/>
      <c r="DE90" s="1063"/>
      <c r="DF90" s="1064"/>
      <c r="DG90" s="1062"/>
      <c r="DH90" s="1063"/>
      <c r="DI90" s="1063"/>
      <c r="DJ90" s="1063"/>
      <c r="DK90" s="1064"/>
      <c r="DL90" s="1062"/>
      <c r="DM90" s="1063"/>
      <c r="DN90" s="1063"/>
      <c r="DO90" s="1063"/>
      <c r="DP90" s="1064"/>
      <c r="DQ90" s="1062"/>
      <c r="DR90" s="1063"/>
      <c r="DS90" s="1063"/>
      <c r="DT90" s="1063"/>
      <c r="DU90" s="1064"/>
      <c r="DV90" s="1047"/>
      <c r="DW90" s="1048"/>
      <c r="DX90" s="1048"/>
      <c r="DY90" s="1048"/>
      <c r="DZ90" s="104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59"/>
      <c r="BT91" s="1060"/>
      <c r="BU91" s="1060"/>
      <c r="BV91" s="1060"/>
      <c r="BW91" s="1060"/>
      <c r="BX91" s="1060"/>
      <c r="BY91" s="1060"/>
      <c r="BZ91" s="1060"/>
      <c r="CA91" s="1060"/>
      <c r="CB91" s="1060"/>
      <c r="CC91" s="1060"/>
      <c r="CD91" s="1060"/>
      <c r="CE91" s="1060"/>
      <c r="CF91" s="1060"/>
      <c r="CG91" s="1061"/>
      <c r="CH91" s="1062"/>
      <c r="CI91" s="1063"/>
      <c r="CJ91" s="1063"/>
      <c r="CK91" s="1063"/>
      <c r="CL91" s="1064"/>
      <c r="CM91" s="1062"/>
      <c r="CN91" s="1063"/>
      <c r="CO91" s="1063"/>
      <c r="CP91" s="1063"/>
      <c r="CQ91" s="1064"/>
      <c r="CR91" s="1062"/>
      <c r="CS91" s="1063"/>
      <c r="CT91" s="1063"/>
      <c r="CU91" s="1063"/>
      <c r="CV91" s="1064"/>
      <c r="CW91" s="1062"/>
      <c r="CX91" s="1063"/>
      <c r="CY91" s="1063"/>
      <c r="CZ91" s="1063"/>
      <c r="DA91" s="1064"/>
      <c r="DB91" s="1062"/>
      <c r="DC91" s="1063"/>
      <c r="DD91" s="1063"/>
      <c r="DE91" s="1063"/>
      <c r="DF91" s="1064"/>
      <c r="DG91" s="1062"/>
      <c r="DH91" s="1063"/>
      <c r="DI91" s="1063"/>
      <c r="DJ91" s="1063"/>
      <c r="DK91" s="1064"/>
      <c r="DL91" s="1062"/>
      <c r="DM91" s="1063"/>
      <c r="DN91" s="1063"/>
      <c r="DO91" s="1063"/>
      <c r="DP91" s="1064"/>
      <c r="DQ91" s="1062"/>
      <c r="DR91" s="1063"/>
      <c r="DS91" s="1063"/>
      <c r="DT91" s="1063"/>
      <c r="DU91" s="1064"/>
      <c r="DV91" s="1047"/>
      <c r="DW91" s="1048"/>
      <c r="DX91" s="1048"/>
      <c r="DY91" s="1048"/>
      <c r="DZ91" s="104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59"/>
      <c r="BT92" s="1060"/>
      <c r="BU92" s="1060"/>
      <c r="BV92" s="1060"/>
      <c r="BW92" s="1060"/>
      <c r="BX92" s="1060"/>
      <c r="BY92" s="1060"/>
      <c r="BZ92" s="1060"/>
      <c r="CA92" s="1060"/>
      <c r="CB92" s="1060"/>
      <c r="CC92" s="1060"/>
      <c r="CD92" s="1060"/>
      <c r="CE92" s="1060"/>
      <c r="CF92" s="1060"/>
      <c r="CG92" s="1061"/>
      <c r="CH92" s="1062"/>
      <c r="CI92" s="1063"/>
      <c r="CJ92" s="1063"/>
      <c r="CK92" s="1063"/>
      <c r="CL92" s="1064"/>
      <c r="CM92" s="1062"/>
      <c r="CN92" s="1063"/>
      <c r="CO92" s="1063"/>
      <c r="CP92" s="1063"/>
      <c r="CQ92" s="1064"/>
      <c r="CR92" s="1062"/>
      <c r="CS92" s="1063"/>
      <c r="CT92" s="1063"/>
      <c r="CU92" s="1063"/>
      <c r="CV92" s="1064"/>
      <c r="CW92" s="1062"/>
      <c r="CX92" s="1063"/>
      <c r="CY92" s="1063"/>
      <c r="CZ92" s="1063"/>
      <c r="DA92" s="1064"/>
      <c r="DB92" s="1062"/>
      <c r="DC92" s="1063"/>
      <c r="DD92" s="1063"/>
      <c r="DE92" s="1063"/>
      <c r="DF92" s="1064"/>
      <c r="DG92" s="1062"/>
      <c r="DH92" s="1063"/>
      <c r="DI92" s="1063"/>
      <c r="DJ92" s="1063"/>
      <c r="DK92" s="1064"/>
      <c r="DL92" s="1062"/>
      <c r="DM92" s="1063"/>
      <c r="DN92" s="1063"/>
      <c r="DO92" s="1063"/>
      <c r="DP92" s="1064"/>
      <c r="DQ92" s="1062"/>
      <c r="DR92" s="1063"/>
      <c r="DS92" s="1063"/>
      <c r="DT92" s="1063"/>
      <c r="DU92" s="1064"/>
      <c r="DV92" s="1047"/>
      <c r="DW92" s="1048"/>
      <c r="DX92" s="1048"/>
      <c r="DY92" s="1048"/>
      <c r="DZ92" s="104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59"/>
      <c r="BT93" s="1060"/>
      <c r="BU93" s="1060"/>
      <c r="BV93" s="1060"/>
      <c r="BW93" s="1060"/>
      <c r="BX93" s="1060"/>
      <c r="BY93" s="1060"/>
      <c r="BZ93" s="1060"/>
      <c r="CA93" s="1060"/>
      <c r="CB93" s="1060"/>
      <c r="CC93" s="1060"/>
      <c r="CD93" s="1060"/>
      <c r="CE93" s="1060"/>
      <c r="CF93" s="1060"/>
      <c r="CG93" s="1061"/>
      <c r="CH93" s="1062"/>
      <c r="CI93" s="1063"/>
      <c r="CJ93" s="1063"/>
      <c r="CK93" s="1063"/>
      <c r="CL93" s="1064"/>
      <c r="CM93" s="1062"/>
      <c r="CN93" s="1063"/>
      <c r="CO93" s="1063"/>
      <c r="CP93" s="1063"/>
      <c r="CQ93" s="1064"/>
      <c r="CR93" s="1062"/>
      <c r="CS93" s="1063"/>
      <c r="CT93" s="1063"/>
      <c r="CU93" s="1063"/>
      <c r="CV93" s="1064"/>
      <c r="CW93" s="1062"/>
      <c r="CX93" s="1063"/>
      <c r="CY93" s="1063"/>
      <c r="CZ93" s="1063"/>
      <c r="DA93" s="1064"/>
      <c r="DB93" s="1062"/>
      <c r="DC93" s="1063"/>
      <c r="DD93" s="1063"/>
      <c r="DE93" s="1063"/>
      <c r="DF93" s="1064"/>
      <c r="DG93" s="1062"/>
      <c r="DH93" s="1063"/>
      <c r="DI93" s="1063"/>
      <c r="DJ93" s="1063"/>
      <c r="DK93" s="1064"/>
      <c r="DL93" s="1062"/>
      <c r="DM93" s="1063"/>
      <c r="DN93" s="1063"/>
      <c r="DO93" s="1063"/>
      <c r="DP93" s="1064"/>
      <c r="DQ93" s="1062"/>
      <c r="DR93" s="1063"/>
      <c r="DS93" s="1063"/>
      <c r="DT93" s="1063"/>
      <c r="DU93" s="1064"/>
      <c r="DV93" s="1047"/>
      <c r="DW93" s="1048"/>
      <c r="DX93" s="1048"/>
      <c r="DY93" s="1048"/>
      <c r="DZ93" s="104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59"/>
      <c r="BT94" s="1060"/>
      <c r="BU94" s="1060"/>
      <c r="BV94" s="1060"/>
      <c r="BW94" s="1060"/>
      <c r="BX94" s="1060"/>
      <c r="BY94" s="1060"/>
      <c r="BZ94" s="1060"/>
      <c r="CA94" s="1060"/>
      <c r="CB94" s="1060"/>
      <c r="CC94" s="1060"/>
      <c r="CD94" s="1060"/>
      <c r="CE94" s="1060"/>
      <c r="CF94" s="1060"/>
      <c r="CG94" s="1061"/>
      <c r="CH94" s="1062"/>
      <c r="CI94" s="1063"/>
      <c r="CJ94" s="1063"/>
      <c r="CK94" s="1063"/>
      <c r="CL94" s="1064"/>
      <c r="CM94" s="1062"/>
      <c r="CN94" s="1063"/>
      <c r="CO94" s="1063"/>
      <c r="CP94" s="1063"/>
      <c r="CQ94" s="1064"/>
      <c r="CR94" s="1062"/>
      <c r="CS94" s="1063"/>
      <c r="CT94" s="1063"/>
      <c r="CU94" s="1063"/>
      <c r="CV94" s="1064"/>
      <c r="CW94" s="1062"/>
      <c r="CX94" s="1063"/>
      <c r="CY94" s="1063"/>
      <c r="CZ94" s="1063"/>
      <c r="DA94" s="1064"/>
      <c r="DB94" s="1062"/>
      <c r="DC94" s="1063"/>
      <c r="DD94" s="1063"/>
      <c r="DE94" s="1063"/>
      <c r="DF94" s="1064"/>
      <c r="DG94" s="1062"/>
      <c r="DH94" s="1063"/>
      <c r="DI94" s="1063"/>
      <c r="DJ94" s="1063"/>
      <c r="DK94" s="1064"/>
      <c r="DL94" s="1062"/>
      <c r="DM94" s="1063"/>
      <c r="DN94" s="1063"/>
      <c r="DO94" s="1063"/>
      <c r="DP94" s="1064"/>
      <c r="DQ94" s="1062"/>
      <c r="DR94" s="1063"/>
      <c r="DS94" s="1063"/>
      <c r="DT94" s="1063"/>
      <c r="DU94" s="1064"/>
      <c r="DV94" s="1047"/>
      <c r="DW94" s="1048"/>
      <c r="DX94" s="1048"/>
      <c r="DY94" s="1048"/>
      <c r="DZ94" s="104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59"/>
      <c r="BT95" s="1060"/>
      <c r="BU95" s="1060"/>
      <c r="BV95" s="1060"/>
      <c r="BW95" s="1060"/>
      <c r="BX95" s="1060"/>
      <c r="BY95" s="1060"/>
      <c r="BZ95" s="1060"/>
      <c r="CA95" s="1060"/>
      <c r="CB95" s="1060"/>
      <c r="CC95" s="1060"/>
      <c r="CD95" s="1060"/>
      <c r="CE95" s="1060"/>
      <c r="CF95" s="1060"/>
      <c r="CG95" s="1061"/>
      <c r="CH95" s="1062"/>
      <c r="CI95" s="1063"/>
      <c r="CJ95" s="1063"/>
      <c r="CK95" s="1063"/>
      <c r="CL95" s="1064"/>
      <c r="CM95" s="1062"/>
      <c r="CN95" s="1063"/>
      <c r="CO95" s="1063"/>
      <c r="CP95" s="1063"/>
      <c r="CQ95" s="1064"/>
      <c r="CR95" s="1062"/>
      <c r="CS95" s="1063"/>
      <c r="CT95" s="1063"/>
      <c r="CU95" s="1063"/>
      <c r="CV95" s="1064"/>
      <c r="CW95" s="1062"/>
      <c r="CX95" s="1063"/>
      <c r="CY95" s="1063"/>
      <c r="CZ95" s="1063"/>
      <c r="DA95" s="1064"/>
      <c r="DB95" s="1062"/>
      <c r="DC95" s="1063"/>
      <c r="DD95" s="1063"/>
      <c r="DE95" s="1063"/>
      <c r="DF95" s="1064"/>
      <c r="DG95" s="1062"/>
      <c r="DH95" s="1063"/>
      <c r="DI95" s="1063"/>
      <c r="DJ95" s="1063"/>
      <c r="DK95" s="1064"/>
      <c r="DL95" s="1062"/>
      <c r="DM95" s="1063"/>
      <c r="DN95" s="1063"/>
      <c r="DO95" s="1063"/>
      <c r="DP95" s="1064"/>
      <c r="DQ95" s="1062"/>
      <c r="DR95" s="1063"/>
      <c r="DS95" s="1063"/>
      <c r="DT95" s="1063"/>
      <c r="DU95" s="1064"/>
      <c r="DV95" s="1047"/>
      <c r="DW95" s="1048"/>
      <c r="DX95" s="1048"/>
      <c r="DY95" s="1048"/>
      <c r="DZ95" s="104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59"/>
      <c r="BT96" s="1060"/>
      <c r="BU96" s="1060"/>
      <c r="BV96" s="1060"/>
      <c r="BW96" s="1060"/>
      <c r="BX96" s="1060"/>
      <c r="BY96" s="1060"/>
      <c r="BZ96" s="1060"/>
      <c r="CA96" s="1060"/>
      <c r="CB96" s="1060"/>
      <c r="CC96" s="1060"/>
      <c r="CD96" s="1060"/>
      <c r="CE96" s="1060"/>
      <c r="CF96" s="1060"/>
      <c r="CG96" s="1061"/>
      <c r="CH96" s="1062"/>
      <c r="CI96" s="1063"/>
      <c r="CJ96" s="1063"/>
      <c r="CK96" s="1063"/>
      <c r="CL96" s="1064"/>
      <c r="CM96" s="1062"/>
      <c r="CN96" s="1063"/>
      <c r="CO96" s="1063"/>
      <c r="CP96" s="1063"/>
      <c r="CQ96" s="1064"/>
      <c r="CR96" s="1062"/>
      <c r="CS96" s="1063"/>
      <c r="CT96" s="1063"/>
      <c r="CU96" s="1063"/>
      <c r="CV96" s="1064"/>
      <c r="CW96" s="1062"/>
      <c r="CX96" s="1063"/>
      <c r="CY96" s="1063"/>
      <c r="CZ96" s="1063"/>
      <c r="DA96" s="1064"/>
      <c r="DB96" s="1062"/>
      <c r="DC96" s="1063"/>
      <c r="DD96" s="1063"/>
      <c r="DE96" s="1063"/>
      <c r="DF96" s="1064"/>
      <c r="DG96" s="1062"/>
      <c r="DH96" s="1063"/>
      <c r="DI96" s="1063"/>
      <c r="DJ96" s="1063"/>
      <c r="DK96" s="1064"/>
      <c r="DL96" s="1062"/>
      <c r="DM96" s="1063"/>
      <c r="DN96" s="1063"/>
      <c r="DO96" s="1063"/>
      <c r="DP96" s="1064"/>
      <c r="DQ96" s="1062"/>
      <c r="DR96" s="1063"/>
      <c r="DS96" s="1063"/>
      <c r="DT96" s="1063"/>
      <c r="DU96" s="1064"/>
      <c r="DV96" s="1047"/>
      <c r="DW96" s="1048"/>
      <c r="DX96" s="1048"/>
      <c r="DY96" s="1048"/>
      <c r="DZ96" s="104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59"/>
      <c r="BT97" s="1060"/>
      <c r="BU97" s="1060"/>
      <c r="BV97" s="1060"/>
      <c r="BW97" s="1060"/>
      <c r="BX97" s="1060"/>
      <c r="BY97" s="1060"/>
      <c r="BZ97" s="1060"/>
      <c r="CA97" s="1060"/>
      <c r="CB97" s="1060"/>
      <c r="CC97" s="1060"/>
      <c r="CD97" s="1060"/>
      <c r="CE97" s="1060"/>
      <c r="CF97" s="1060"/>
      <c r="CG97" s="1061"/>
      <c r="CH97" s="1062"/>
      <c r="CI97" s="1063"/>
      <c r="CJ97" s="1063"/>
      <c r="CK97" s="1063"/>
      <c r="CL97" s="1064"/>
      <c r="CM97" s="1062"/>
      <c r="CN97" s="1063"/>
      <c r="CO97" s="1063"/>
      <c r="CP97" s="1063"/>
      <c r="CQ97" s="1064"/>
      <c r="CR97" s="1062"/>
      <c r="CS97" s="1063"/>
      <c r="CT97" s="1063"/>
      <c r="CU97" s="1063"/>
      <c r="CV97" s="1064"/>
      <c r="CW97" s="1062"/>
      <c r="CX97" s="1063"/>
      <c r="CY97" s="1063"/>
      <c r="CZ97" s="1063"/>
      <c r="DA97" s="1064"/>
      <c r="DB97" s="1062"/>
      <c r="DC97" s="1063"/>
      <c r="DD97" s="1063"/>
      <c r="DE97" s="1063"/>
      <c r="DF97" s="1064"/>
      <c r="DG97" s="1062"/>
      <c r="DH97" s="1063"/>
      <c r="DI97" s="1063"/>
      <c r="DJ97" s="1063"/>
      <c r="DK97" s="1064"/>
      <c r="DL97" s="1062"/>
      <c r="DM97" s="1063"/>
      <c r="DN97" s="1063"/>
      <c r="DO97" s="1063"/>
      <c r="DP97" s="1064"/>
      <c r="DQ97" s="1062"/>
      <c r="DR97" s="1063"/>
      <c r="DS97" s="1063"/>
      <c r="DT97" s="1063"/>
      <c r="DU97" s="1064"/>
      <c r="DV97" s="1047"/>
      <c r="DW97" s="1048"/>
      <c r="DX97" s="1048"/>
      <c r="DY97" s="1048"/>
      <c r="DZ97" s="104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59"/>
      <c r="BT98" s="1060"/>
      <c r="BU98" s="1060"/>
      <c r="BV98" s="1060"/>
      <c r="BW98" s="1060"/>
      <c r="BX98" s="1060"/>
      <c r="BY98" s="1060"/>
      <c r="BZ98" s="1060"/>
      <c r="CA98" s="1060"/>
      <c r="CB98" s="1060"/>
      <c r="CC98" s="1060"/>
      <c r="CD98" s="1060"/>
      <c r="CE98" s="1060"/>
      <c r="CF98" s="1060"/>
      <c r="CG98" s="1061"/>
      <c r="CH98" s="1062"/>
      <c r="CI98" s="1063"/>
      <c r="CJ98" s="1063"/>
      <c r="CK98" s="1063"/>
      <c r="CL98" s="1064"/>
      <c r="CM98" s="1062"/>
      <c r="CN98" s="1063"/>
      <c r="CO98" s="1063"/>
      <c r="CP98" s="1063"/>
      <c r="CQ98" s="1064"/>
      <c r="CR98" s="1062"/>
      <c r="CS98" s="1063"/>
      <c r="CT98" s="1063"/>
      <c r="CU98" s="1063"/>
      <c r="CV98" s="1064"/>
      <c r="CW98" s="1062"/>
      <c r="CX98" s="1063"/>
      <c r="CY98" s="1063"/>
      <c r="CZ98" s="1063"/>
      <c r="DA98" s="1064"/>
      <c r="DB98" s="1062"/>
      <c r="DC98" s="1063"/>
      <c r="DD98" s="1063"/>
      <c r="DE98" s="1063"/>
      <c r="DF98" s="1064"/>
      <c r="DG98" s="1062"/>
      <c r="DH98" s="1063"/>
      <c r="DI98" s="1063"/>
      <c r="DJ98" s="1063"/>
      <c r="DK98" s="1064"/>
      <c r="DL98" s="1062"/>
      <c r="DM98" s="1063"/>
      <c r="DN98" s="1063"/>
      <c r="DO98" s="1063"/>
      <c r="DP98" s="1064"/>
      <c r="DQ98" s="1062"/>
      <c r="DR98" s="1063"/>
      <c r="DS98" s="1063"/>
      <c r="DT98" s="1063"/>
      <c r="DU98" s="1064"/>
      <c r="DV98" s="1047"/>
      <c r="DW98" s="1048"/>
      <c r="DX98" s="1048"/>
      <c r="DY98" s="1048"/>
      <c r="DZ98" s="104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59"/>
      <c r="BT99" s="1060"/>
      <c r="BU99" s="1060"/>
      <c r="BV99" s="1060"/>
      <c r="BW99" s="1060"/>
      <c r="BX99" s="1060"/>
      <c r="BY99" s="1060"/>
      <c r="BZ99" s="1060"/>
      <c r="CA99" s="1060"/>
      <c r="CB99" s="1060"/>
      <c r="CC99" s="1060"/>
      <c r="CD99" s="1060"/>
      <c r="CE99" s="1060"/>
      <c r="CF99" s="1060"/>
      <c r="CG99" s="1061"/>
      <c r="CH99" s="1062"/>
      <c r="CI99" s="1063"/>
      <c r="CJ99" s="1063"/>
      <c r="CK99" s="1063"/>
      <c r="CL99" s="1064"/>
      <c r="CM99" s="1062"/>
      <c r="CN99" s="1063"/>
      <c r="CO99" s="1063"/>
      <c r="CP99" s="1063"/>
      <c r="CQ99" s="1064"/>
      <c r="CR99" s="1062"/>
      <c r="CS99" s="1063"/>
      <c r="CT99" s="1063"/>
      <c r="CU99" s="1063"/>
      <c r="CV99" s="1064"/>
      <c r="CW99" s="1062"/>
      <c r="CX99" s="1063"/>
      <c r="CY99" s="1063"/>
      <c r="CZ99" s="1063"/>
      <c r="DA99" s="1064"/>
      <c r="DB99" s="1062"/>
      <c r="DC99" s="1063"/>
      <c r="DD99" s="1063"/>
      <c r="DE99" s="1063"/>
      <c r="DF99" s="1064"/>
      <c r="DG99" s="1062"/>
      <c r="DH99" s="1063"/>
      <c r="DI99" s="1063"/>
      <c r="DJ99" s="1063"/>
      <c r="DK99" s="1064"/>
      <c r="DL99" s="1062"/>
      <c r="DM99" s="1063"/>
      <c r="DN99" s="1063"/>
      <c r="DO99" s="1063"/>
      <c r="DP99" s="1064"/>
      <c r="DQ99" s="1062"/>
      <c r="DR99" s="1063"/>
      <c r="DS99" s="1063"/>
      <c r="DT99" s="1063"/>
      <c r="DU99" s="1064"/>
      <c r="DV99" s="1047"/>
      <c r="DW99" s="1048"/>
      <c r="DX99" s="1048"/>
      <c r="DY99" s="1048"/>
      <c r="DZ99" s="104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59"/>
      <c r="BT100" s="1060"/>
      <c r="BU100" s="1060"/>
      <c r="BV100" s="1060"/>
      <c r="BW100" s="1060"/>
      <c r="BX100" s="1060"/>
      <c r="BY100" s="1060"/>
      <c r="BZ100" s="1060"/>
      <c r="CA100" s="1060"/>
      <c r="CB100" s="1060"/>
      <c r="CC100" s="1060"/>
      <c r="CD100" s="1060"/>
      <c r="CE100" s="1060"/>
      <c r="CF100" s="1060"/>
      <c r="CG100" s="1061"/>
      <c r="CH100" s="1062"/>
      <c r="CI100" s="1063"/>
      <c r="CJ100" s="1063"/>
      <c r="CK100" s="1063"/>
      <c r="CL100" s="1064"/>
      <c r="CM100" s="1062"/>
      <c r="CN100" s="1063"/>
      <c r="CO100" s="1063"/>
      <c r="CP100" s="1063"/>
      <c r="CQ100" s="1064"/>
      <c r="CR100" s="1062"/>
      <c r="CS100" s="1063"/>
      <c r="CT100" s="1063"/>
      <c r="CU100" s="1063"/>
      <c r="CV100" s="1064"/>
      <c r="CW100" s="1062"/>
      <c r="CX100" s="1063"/>
      <c r="CY100" s="1063"/>
      <c r="CZ100" s="1063"/>
      <c r="DA100" s="1064"/>
      <c r="DB100" s="1062"/>
      <c r="DC100" s="1063"/>
      <c r="DD100" s="1063"/>
      <c r="DE100" s="1063"/>
      <c r="DF100" s="1064"/>
      <c r="DG100" s="1062"/>
      <c r="DH100" s="1063"/>
      <c r="DI100" s="1063"/>
      <c r="DJ100" s="1063"/>
      <c r="DK100" s="1064"/>
      <c r="DL100" s="1062"/>
      <c r="DM100" s="1063"/>
      <c r="DN100" s="1063"/>
      <c r="DO100" s="1063"/>
      <c r="DP100" s="1064"/>
      <c r="DQ100" s="1062"/>
      <c r="DR100" s="1063"/>
      <c r="DS100" s="1063"/>
      <c r="DT100" s="1063"/>
      <c r="DU100" s="1064"/>
      <c r="DV100" s="1047"/>
      <c r="DW100" s="1048"/>
      <c r="DX100" s="1048"/>
      <c r="DY100" s="1048"/>
      <c r="DZ100" s="104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59"/>
      <c r="BT101" s="1060"/>
      <c r="BU101" s="1060"/>
      <c r="BV101" s="1060"/>
      <c r="BW101" s="1060"/>
      <c r="BX101" s="1060"/>
      <c r="BY101" s="1060"/>
      <c r="BZ101" s="1060"/>
      <c r="CA101" s="1060"/>
      <c r="CB101" s="1060"/>
      <c r="CC101" s="1060"/>
      <c r="CD101" s="1060"/>
      <c r="CE101" s="1060"/>
      <c r="CF101" s="1060"/>
      <c r="CG101" s="1061"/>
      <c r="CH101" s="1062"/>
      <c r="CI101" s="1063"/>
      <c r="CJ101" s="1063"/>
      <c r="CK101" s="1063"/>
      <c r="CL101" s="1064"/>
      <c r="CM101" s="1062"/>
      <c r="CN101" s="1063"/>
      <c r="CO101" s="1063"/>
      <c r="CP101" s="1063"/>
      <c r="CQ101" s="1064"/>
      <c r="CR101" s="1062"/>
      <c r="CS101" s="1063"/>
      <c r="CT101" s="1063"/>
      <c r="CU101" s="1063"/>
      <c r="CV101" s="1064"/>
      <c r="CW101" s="1062"/>
      <c r="CX101" s="1063"/>
      <c r="CY101" s="1063"/>
      <c r="CZ101" s="1063"/>
      <c r="DA101" s="1064"/>
      <c r="DB101" s="1062"/>
      <c r="DC101" s="1063"/>
      <c r="DD101" s="1063"/>
      <c r="DE101" s="1063"/>
      <c r="DF101" s="1064"/>
      <c r="DG101" s="1062"/>
      <c r="DH101" s="1063"/>
      <c r="DI101" s="1063"/>
      <c r="DJ101" s="1063"/>
      <c r="DK101" s="1064"/>
      <c r="DL101" s="1062"/>
      <c r="DM101" s="1063"/>
      <c r="DN101" s="1063"/>
      <c r="DO101" s="1063"/>
      <c r="DP101" s="1064"/>
      <c r="DQ101" s="1062"/>
      <c r="DR101" s="1063"/>
      <c r="DS101" s="1063"/>
      <c r="DT101" s="1063"/>
      <c r="DU101" s="1064"/>
      <c r="DV101" s="1047"/>
      <c r="DW101" s="1048"/>
      <c r="DX101" s="1048"/>
      <c r="DY101" s="1048"/>
      <c r="DZ101" s="104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50" t="s">
        <v>422</v>
      </c>
      <c r="BS102" s="1051"/>
      <c r="BT102" s="1051"/>
      <c r="BU102" s="1051"/>
      <c r="BV102" s="1051"/>
      <c r="BW102" s="1051"/>
      <c r="BX102" s="1051"/>
      <c r="BY102" s="1051"/>
      <c r="BZ102" s="1051"/>
      <c r="CA102" s="1051"/>
      <c r="CB102" s="1051"/>
      <c r="CC102" s="1051"/>
      <c r="CD102" s="1051"/>
      <c r="CE102" s="1051"/>
      <c r="CF102" s="1051"/>
      <c r="CG102" s="1052"/>
      <c r="CH102" s="1053"/>
      <c r="CI102" s="1054"/>
      <c r="CJ102" s="1054"/>
      <c r="CK102" s="1054"/>
      <c r="CL102" s="1055"/>
      <c r="CM102" s="1053"/>
      <c r="CN102" s="1054"/>
      <c r="CO102" s="1054"/>
      <c r="CP102" s="1054"/>
      <c r="CQ102" s="1055"/>
      <c r="CR102" s="1056"/>
      <c r="CS102" s="1057"/>
      <c r="CT102" s="1057"/>
      <c r="CU102" s="1057"/>
      <c r="CV102" s="1058"/>
      <c r="CW102" s="1056"/>
      <c r="CX102" s="1057"/>
      <c r="CY102" s="1057"/>
      <c r="CZ102" s="1057"/>
      <c r="DA102" s="1058"/>
      <c r="DB102" s="1056"/>
      <c r="DC102" s="1057"/>
      <c r="DD102" s="1057"/>
      <c r="DE102" s="1057"/>
      <c r="DF102" s="1058"/>
      <c r="DG102" s="1056"/>
      <c r="DH102" s="1057"/>
      <c r="DI102" s="1057"/>
      <c r="DJ102" s="1057"/>
      <c r="DK102" s="1058"/>
      <c r="DL102" s="1056"/>
      <c r="DM102" s="1057"/>
      <c r="DN102" s="1057"/>
      <c r="DO102" s="1057"/>
      <c r="DP102" s="1058"/>
      <c r="DQ102" s="1056"/>
      <c r="DR102" s="1057"/>
      <c r="DS102" s="1057"/>
      <c r="DT102" s="1057"/>
      <c r="DU102" s="1058"/>
      <c r="DV102" s="1039"/>
      <c r="DW102" s="1040"/>
      <c r="DX102" s="1040"/>
      <c r="DY102" s="1040"/>
      <c r="DZ102" s="104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42" t="s">
        <v>423</v>
      </c>
      <c r="BR103" s="1042"/>
      <c r="BS103" s="1042"/>
      <c r="BT103" s="1042"/>
      <c r="BU103" s="1042"/>
      <c r="BV103" s="1042"/>
      <c r="BW103" s="1042"/>
      <c r="BX103" s="1042"/>
      <c r="BY103" s="1042"/>
      <c r="BZ103" s="1042"/>
      <c r="CA103" s="1042"/>
      <c r="CB103" s="1042"/>
      <c r="CC103" s="1042"/>
      <c r="CD103" s="1042"/>
      <c r="CE103" s="1042"/>
      <c r="CF103" s="1042"/>
      <c r="CG103" s="1042"/>
      <c r="CH103" s="1042"/>
      <c r="CI103" s="1042"/>
      <c r="CJ103" s="1042"/>
      <c r="CK103" s="1042"/>
      <c r="CL103" s="1042"/>
      <c r="CM103" s="1042"/>
      <c r="CN103" s="1042"/>
      <c r="CO103" s="1042"/>
      <c r="CP103" s="1042"/>
      <c r="CQ103" s="1042"/>
      <c r="CR103" s="1042"/>
      <c r="CS103" s="1042"/>
      <c r="CT103" s="1042"/>
      <c r="CU103" s="1042"/>
      <c r="CV103" s="1042"/>
      <c r="CW103" s="1042"/>
      <c r="CX103" s="1042"/>
      <c r="CY103" s="1042"/>
      <c r="CZ103" s="1042"/>
      <c r="DA103" s="1042"/>
      <c r="DB103" s="1042"/>
      <c r="DC103" s="1042"/>
      <c r="DD103" s="1042"/>
      <c r="DE103" s="1042"/>
      <c r="DF103" s="1042"/>
      <c r="DG103" s="1042"/>
      <c r="DH103" s="1042"/>
      <c r="DI103" s="1042"/>
      <c r="DJ103" s="1042"/>
      <c r="DK103" s="1042"/>
      <c r="DL103" s="1042"/>
      <c r="DM103" s="1042"/>
      <c r="DN103" s="1042"/>
      <c r="DO103" s="1042"/>
      <c r="DP103" s="1042"/>
      <c r="DQ103" s="1042"/>
      <c r="DR103" s="1042"/>
      <c r="DS103" s="1042"/>
      <c r="DT103" s="1042"/>
      <c r="DU103" s="1042"/>
      <c r="DV103" s="1042"/>
      <c r="DW103" s="1042"/>
      <c r="DX103" s="1042"/>
      <c r="DY103" s="1042"/>
      <c r="DZ103" s="104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43" t="s">
        <v>424</v>
      </c>
      <c r="BR104" s="1043"/>
      <c r="BS104" s="1043"/>
      <c r="BT104" s="1043"/>
      <c r="BU104" s="1043"/>
      <c r="BV104" s="1043"/>
      <c r="BW104" s="1043"/>
      <c r="BX104" s="1043"/>
      <c r="BY104" s="1043"/>
      <c r="BZ104" s="1043"/>
      <c r="CA104" s="1043"/>
      <c r="CB104" s="1043"/>
      <c r="CC104" s="1043"/>
      <c r="CD104" s="1043"/>
      <c r="CE104" s="1043"/>
      <c r="CF104" s="1043"/>
      <c r="CG104" s="1043"/>
      <c r="CH104" s="1043"/>
      <c r="CI104" s="1043"/>
      <c r="CJ104" s="1043"/>
      <c r="CK104" s="1043"/>
      <c r="CL104" s="1043"/>
      <c r="CM104" s="1043"/>
      <c r="CN104" s="1043"/>
      <c r="CO104" s="1043"/>
      <c r="CP104" s="1043"/>
      <c r="CQ104" s="1043"/>
      <c r="CR104" s="1043"/>
      <c r="CS104" s="1043"/>
      <c r="CT104" s="1043"/>
      <c r="CU104" s="1043"/>
      <c r="CV104" s="1043"/>
      <c r="CW104" s="1043"/>
      <c r="CX104" s="1043"/>
      <c r="CY104" s="1043"/>
      <c r="CZ104" s="1043"/>
      <c r="DA104" s="1043"/>
      <c r="DB104" s="1043"/>
      <c r="DC104" s="1043"/>
      <c r="DD104" s="1043"/>
      <c r="DE104" s="1043"/>
      <c r="DF104" s="1043"/>
      <c r="DG104" s="1043"/>
      <c r="DH104" s="1043"/>
      <c r="DI104" s="1043"/>
      <c r="DJ104" s="1043"/>
      <c r="DK104" s="1043"/>
      <c r="DL104" s="1043"/>
      <c r="DM104" s="1043"/>
      <c r="DN104" s="1043"/>
      <c r="DO104" s="1043"/>
      <c r="DP104" s="1043"/>
      <c r="DQ104" s="1043"/>
      <c r="DR104" s="1043"/>
      <c r="DS104" s="1043"/>
      <c r="DT104" s="1043"/>
      <c r="DU104" s="1043"/>
      <c r="DV104" s="1043"/>
      <c r="DW104" s="1043"/>
      <c r="DX104" s="1043"/>
      <c r="DY104" s="1043"/>
      <c r="DZ104" s="104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44" t="s">
        <v>427</v>
      </c>
      <c r="B108" s="1045"/>
      <c r="C108" s="1045"/>
      <c r="D108" s="1045"/>
      <c r="E108" s="1045"/>
      <c r="F108" s="1045"/>
      <c r="G108" s="1045"/>
      <c r="H108" s="1045"/>
      <c r="I108" s="1045"/>
      <c r="J108" s="1045"/>
      <c r="K108" s="1045"/>
      <c r="L108" s="1045"/>
      <c r="M108" s="1045"/>
      <c r="N108" s="1045"/>
      <c r="O108" s="1045"/>
      <c r="P108" s="1045"/>
      <c r="Q108" s="1045"/>
      <c r="R108" s="1045"/>
      <c r="S108" s="1045"/>
      <c r="T108" s="1045"/>
      <c r="U108" s="1045"/>
      <c r="V108" s="1045"/>
      <c r="W108" s="1045"/>
      <c r="X108" s="1045"/>
      <c r="Y108" s="1045"/>
      <c r="Z108" s="1045"/>
      <c r="AA108" s="1045"/>
      <c r="AB108" s="1045"/>
      <c r="AC108" s="1045"/>
      <c r="AD108" s="1045"/>
      <c r="AE108" s="1045"/>
      <c r="AF108" s="1045"/>
      <c r="AG108" s="1045"/>
      <c r="AH108" s="1045"/>
      <c r="AI108" s="1045"/>
      <c r="AJ108" s="1045"/>
      <c r="AK108" s="1045"/>
      <c r="AL108" s="1045"/>
      <c r="AM108" s="1045"/>
      <c r="AN108" s="1045"/>
      <c r="AO108" s="1045"/>
      <c r="AP108" s="1045"/>
      <c r="AQ108" s="1045"/>
      <c r="AR108" s="1045"/>
      <c r="AS108" s="1045"/>
      <c r="AT108" s="1046"/>
      <c r="AU108" s="1044" t="s">
        <v>428</v>
      </c>
      <c r="AV108" s="1045"/>
      <c r="AW108" s="1045"/>
      <c r="AX108" s="1045"/>
      <c r="AY108" s="1045"/>
      <c r="AZ108" s="1045"/>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1045"/>
      <c r="BU108" s="1045"/>
      <c r="BV108" s="1045"/>
      <c r="BW108" s="1045"/>
      <c r="BX108" s="1045"/>
      <c r="BY108" s="1045"/>
      <c r="BZ108" s="1045"/>
      <c r="CA108" s="1045"/>
      <c r="CB108" s="1045"/>
      <c r="CC108" s="1045"/>
      <c r="CD108" s="1045"/>
      <c r="CE108" s="1045"/>
      <c r="CF108" s="1045"/>
      <c r="CG108" s="1045"/>
      <c r="CH108" s="1045"/>
      <c r="CI108" s="1045"/>
      <c r="CJ108" s="1045"/>
      <c r="CK108" s="1045"/>
      <c r="CL108" s="1045"/>
      <c r="CM108" s="1045"/>
      <c r="CN108" s="1045"/>
      <c r="CO108" s="1045"/>
      <c r="CP108" s="1045"/>
      <c r="CQ108" s="1045"/>
      <c r="CR108" s="1045"/>
      <c r="CS108" s="1045"/>
      <c r="CT108" s="1045"/>
      <c r="CU108" s="1045"/>
      <c r="CV108" s="1045"/>
      <c r="CW108" s="1045"/>
      <c r="CX108" s="1045"/>
      <c r="CY108" s="1045"/>
      <c r="CZ108" s="1045"/>
      <c r="DA108" s="1045"/>
      <c r="DB108" s="1045"/>
      <c r="DC108" s="1045"/>
      <c r="DD108" s="1045"/>
      <c r="DE108" s="1045"/>
      <c r="DF108" s="1045"/>
      <c r="DG108" s="1045"/>
      <c r="DH108" s="1045"/>
      <c r="DI108" s="1045"/>
      <c r="DJ108" s="1045"/>
      <c r="DK108" s="1045"/>
      <c r="DL108" s="1045"/>
      <c r="DM108" s="1045"/>
      <c r="DN108" s="1045"/>
      <c r="DO108" s="1045"/>
      <c r="DP108" s="1045"/>
      <c r="DQ108" s="1045"/>
      <c r="DR108" s="1045"/>
      <c r="DS108" s="1045"/>
      <c r="DT108" s="1045"/>
      <c r="DU108" s="1045"/>
      <c r="DV108" s="1045"/>
      <c r="DW108" s="1045"/>
      <c r="DX108" s="1045"/>
      <c r="DY108" s="1045"/>
      <c r="DZ108" s="1046"/>
    </row>
    <row r="109" spans="1:131" s="246" customFormat="1" ht="26.25" customHeight="1">
      <c r="A109" s="999" t="s">
        <v>429</v>
      </c>
      <c r="B109" s="1000"/>
      <c r="C109" s="1000"/>
      <c r="D109" s="1000"/>
      <c r="E109" s="1000"/>
      <c r="F109" s="1000"/>
      <c r="G109" s="1000"/>
      <c r="H109" s="1000"/>
      <c r="I109" s="1000"/>
      <c r="J109" s="1000"/>
      <c r="K109" s="1000"/>
      <c r="L109" s="1000"/>
      <c r="M109" s="1000"/>
      <c r="N109" s="1000"/>
      <c r="O109" s="1000"/>
      <c r="P109" s="1000"/>
      <c r="Q109" s="1000"/>
      <c r="R109" s="1000"/>
      <c r="S109" s="1000"/>
      <c r="T109" s="1000"/>
      <c r="U109" s="1000"/>
      <c r="V109" s="1000"/>
      <c r="W109" s="1000"/>
      <c r="X109" s="1000"/>
      <c r="Y109" s="1000"/>
      <c r="Z109" s="1001"/>
      <c r="AA109" s="1002" t="s">
        <v>430</v>
      </c>
      <c r="AB109" s="1000"/>
      <c r="AC109" s="1000"/>
      <c r="AD109" s="1000"/>
      <c r="AE109" s="1001"/>
      <c r="AF109" s="1002" t="s">
        <v>431</v>
      </c>
      <c r="AG109" s="1000"/>
      <c r="AH109" s="1000"/>
      <c r="AI109" s="1000"/>
      <c r="AJ109" s="1001"/>
      <c r="AK109" s="1002" t="s">
        <v>305</v>
      </c>
      <c r="AL109" s="1000"/>
      <c r="AM109" s="1000"/>
      <c r="AN109" s="1000"/>
      <c r="AO109" s="1001"/>
      <c r="AP109" s="1002" t="s">
        <v>432</v>
      </c>
      <c r="AQ109" s="1000"/>
      <c r="AR109" s="1000"/>
      <c r="AS109" s="1000"/>
      <c r="AT109" s="1031"/>
      <c r="AU109" s="999" t="s">
        <v>429</v>
      </c>
      <c r="AV109" s="1000"/>
      <c r="AW109" s="1000"/>
      <c r="AX109" s="1000"/>
      <c r="AY109" s="1000"/>
      <c r="AZ109" s="1000"/>
      <c r="BA109" s="1000"/>
      <c r="BB109" s="1000"/>
      <c r="BC109" s="1000"/>
      <c r="BD109" s="1000"/>
      <c r="BE109" s="1000"/>
      <c r="BF109" s="1000"/>
      <c r="BG109" s="1000"/>
      <c r="BH109" s="1000"/>
      <c r="BI109" s="1000"/>
      <c r="BJ109" s="1000"/>
      <c r="BK109" s="1000"/>
      <c r="BL109" s="1000"/>
      <c r="BM109" s="1000"/>
      <c r="BN109" s="1000"/>
      <c r="BO109" s="1000"/>
      <c r="BP109" s="1001"/>
      <c r="BQ109" s="1002" t="s">
        <v>430</v>
      </c>
      <c r="BR109" s="1000"/>
      <c r="BS109" s="1000"/>
      <c r="BT109" s="1000"/>
      <c r="BU109" s="1001"/>
      <c r="BV109" s="1002" t="s">
        <v>431</v>
      </c>
      <c r="BW109" s="1000"/>
      <c r="BX109" s="1000"/>
      <c r="BY109" s="1000"/>
      <c r="BZ109" s="1001"/>
      <c r="CA109" s="1002" t="s">
        <v>305</v>
      </c>
      <c r="CB109" s="1000"/>
      <c r="CC109" s="1000"/>
      <c r="CD109" s="1000"/>
      <c r="CE109" s="1001"/>
      <c r="CF109" s="1038" t="s">
        <v>432</v>
      </c>
      <c r="CG109" s="1038"/>
      <c r="CH109" s="1038"/>
      <c r="CI109" s="1038"/>
      <c r="CJ109" s="1038"/>
      <c r="CK109" s="1002" t="s">
        <v>433</v>
      </c>
      <c r="CL109" s="1000"/>
      <c r="CM109" s="1000"/>
      <c r="CN109" s="1000"/>
      <c r="CO109" s="1000"/>
      <c r="CP109" s="1000"/>
      <c r="CQ109" s="1000"/>
      <c r="CR109" s="1000"/>
      <c r="CS109" s="1000"/>
      <c r="CT109" s="1000"/>
      <c r="CU109" s="1000"/>
      <c r="CV109" s="1000"/>
      <c r="CW109" s="1000"/>
      <c r="CX109" s="1000"/>
      <c r="CY109" s="1000"/>
      <c r="CZ109" s="1000"/>
      <c r="DA109" s="1000"/>
      <c r="DB109" s="1000"/>
      <c r="DC109" s="1000"/>
      <c r="DD109" s="1000"/>
      <c r="DE109" s="1000"/>
      <c r="DF109" s="1001"/>
      <c r="DG109" s="1002" t="s">
        <v>430</v>
      </c>
      <c r="DH109" s="1000"/>
      <c r="DI109" s="1000"/>
      <c r="DJ109" s="1000"/>
      <c r="DK109" s="1001"/>
      <c r="DL109" s="1002" t="s">
        <v>431</v>
      </c>
      <c r="DM109" s="1000"/>
      <c r="DN109" s="1000"/>
      <c r="DO109" s="1000"/>
      <c r="DP109" s="1001"/>
      <c r="DQ109" s="1002" t="s">
        <v>305</v>
      </c>
      <c r="DR109" s="1000"/>
      <c r="DS109" s="1000"/>
      <c r="DT109" s="1000"/>
      <c r="DU109" s="1001"/>
      <c r="DV109" s="1002" t="s">
        <v>432</v>
      </c>
      <c r="DW109" s="1000"/>
      <c r="DX109" s="1000"/>
      <c r="DY109" s="1000"/>
      <c r="DZ109" s="1031"/>
    </row>
    <row r="110" spans="1:131" s="246" customFormat="1" ht="26.25" customHeight="1">
      <c r="A110" s="902" t="s">
        <v>434</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92">
        <v>512577</v>
      </c>
      <c r="AB110" s="993"/>
      <c r="AC110" s="993"/>
      <c r="AD110" s="993"/>
      <c r="AE110" s="994"/>
      <c r="AF110" s="995">
        <v>504363</v>
      </c>
      <c r="AG110" s="993"/>
      <c r="AH110" s="993"/>
      <c r="AI110" s="993"/>
      <c r="AJ110" s="994"/>
      <c r="AK110" s="995">
        <v>493648</v>
      </c>
      <c r="AL110" s="993"/>
      <c r="AM110" s="993"/>
      <c r="AN110" s="993"/>
      <c r="AO110" s="994"/>
      <c r="AP110" s="996">
        <v>20.7</v>
      </c>
      <c r="AQ110" s="997"/>
      <c r="AR110" s="997"/>
      <c r="AS110" s="997"/>
      <c r="AT110" s="998"/>
      <c r="AU110" s="1032" t="s">
        <v>73</v>
      </c>
      <c r="AV110" s="1033"/>
      <c r="AW110" s="1033"/>
      <c r="AX110" s="1033"/>
      <c r="AY110" s="1033"/>
      <c r="AZ110" s="958" t="s">
        <v>435</v>
      </c>
      <c r="BA110" s="903"/>
      <c r="BB110" s="903"/>
      <c r="BC110" s="903"/>
      <c r="BD110" s="903"/>
      <c r="BE110" s="903"/>
      <c r="BF110" s="903"/>
      <c r="BG110" s="903"/>
      <c r="BH110" s="903"/>
      <c r="BI110" s="903"/>
      <c r="BJ110" s="903"/>
      <c r="BK110" s="903"/>
      <c r="BL110" s="903"/>
      <c r="BM110" s="903"/>
      <c r="BN110" s="903"/>
      <c r="BO110" s="903"/>
      <c r="BP110" s="904"/>
      <c r="BQ110" s="959">
        <v>4947442</v>
      </c>
      <c r="BR110" s="940"/>
      <c r="BS110" s="940"/>
      <c r="BT110" s="940"/>
      <c r="BU110" s="940"/>
      <c r="BV110" s="940">
        <v>5947769</v>
      </c>
      <c r="BW110" s="940"/>
      <c r="BX110" s="940"/>
      <c r="BY110" s="940"/>
      <c r="BZ110" s="940"/>
      <c r="CA110" s="940">
        <v>5948585</v>
      </c>
      <c r="CB110" s="940"/>
      <c r="CC110" s="940"/>
      <c r="CD110" s="940"/>
      <c r="CE110" s="940"/>
      <c r="CF110" s="964">
        <v>249.7</v>
      </c>
      <c r="CG110" s="965"/>
      <c r="CH110" s="965"/>
      <c r="CI110" s="965"/>
      <c r="CJ110" s="965"/>
      <c r="CK110" s="1028" t="s">
        <v>436</v>
      </c>
      <c r="CL110" s="914"/>
      <c r="CM110" s="989" t="s">
        <v>437</v>
      </c>
      <c r="CN110" s="990"/>
      <c r="CO110" s="990"/>
      <c r="CP110" s="990"/>
      <c r="CQ110" s="990"/>
      <c r="CR110" s="990"/>
      <c r="CS110" s="990"/>
      <c r="CT110" s="990"/>
      <c r="CU110" s="990"/>
      <c r="CV110" s="990"/>
      <c r="CW110" s="990"/>
      <c r="CX110" s="990"/>
      <c r="CY110" s="990"/>
      <c r="CZ110" s="990"/>
      <c r="DA110" s="990"/>
      <c r="DB110" s="990"/>
      <c r="DC110" s="990"/>
      <c r="DD110" s="990"/>
      <c r="DE110" s="990"/>
      <c r="DF110" s="991"/>
      <c r="DG110" s="959" t="s">
        <v>438</v>
      </c>
      <c r="DH110" s="940"/>
      <c r="DI110" s="940"/>
      <c r="DJ110" s="940"/>
      <c r="DK110" s="940"/>
      <c r="DL110" s="940" t="s">
        <v>438</v>
      </c>
      <c r="DM110" s="940"/>
      <c r="DN110" s="940"/>
      <c r="DO110" s="940"/>
      <c r="DP110" s="940"/>
      <c r="DQ110" s="940" t="s">
        <v>438</v>
      </c>
      <c r="DR110" s="940"/>
      <c r="DS110" s="940"/>
      <c r="DT110" s="940"/>
      <c r="DU110" s="940"/>
      <c r="DV110" s="941" t="s">
        <v>439</v>
      </c>
      <c r="DW110" s="941"/>
      <c r="DX110" s="941"/>
      <c r="DY110" s="941"/>
      <c r="DZ110" s="942"/>
    </row>
    <row r="111" spans="1:131" s="246" customFormat="1" ht="26.25" customHeight="1">
      <c r="A111" s="867" t="s">
        <v>440</v>
      </c>
      <c r="B111" s="868"/>
      <c r="C111" s="868"/>
      <c r="D111" s="868"/>
      <c r="E111" s="868"/>
      <c r="F111" s="868"/>
      <c r="G111" s="868"/>
      <c r="H111" s="868"/>
      <c r="I111" s="868"/>
      <c r="J111" s="868"/>
      <c r="K111" s="868"/>
      <c r="L111" s="868"/>
      <c r="M111" s="868"/>
      <c r="N111" s="868"/>
      <c r="O111" s="868"/>
      <c r="P111" s="868"/>
      <c r="Q111" s="868"/>
      <c r="R111" s="868"/>
      <c r="S111" s="868"/>
      <c r="T111" s="868"/>
      <c r="U111" s="868"/>
      <c r="V111" s="868"/>
      <c r="W111" s="868"/>
      <c r="X111" s="868"/>
      <c r="Y111" s="868"/>
      <c r="Z111" s="1027"/>
      <c r="AA111" s="1020" t="s">
        <v>438</v>
      </c>
      <c r="AB111" s="1021"/>
      <c r="AC111" s="1021"/>
      <c r="AD111" s="1021"/>
      <c r="AE111" s="1022"/>
      <c r="AF111" s="1023" t="s">
        <v>439</v>
      </c>
      <c r="AG111" s="1021"/>
      <c r="AH111" s="1021"/>
      <c r="AI111" s="1021"/>
      <c r="AJ111" s="1022"/>
      <c r="AK111" s="1023" t="s">
        <v>408</v>
      </c>
      <c r="AL111" s="1021"/>
      <c r="AM111" s="1021"/>
      <c r="AN111" s="1021"/>
      <c r="AO111" s="1022"/>
      <c r="AP111" s="1024" t="s">
        <v>439</v>
      </c>
      <c r="AQ111" s="1025"/>
      <c r="AR111" s="1025"/>
      <c r="AS111" s="1025"/>
      <c r="AT111" s="1026"/>
      <c r="AU111" s="1034"/>
      <c r="AV111" s="1035"/>
      <c r="AW111" s="1035"/>
      <c r="AX111" s="1035"/>
      <c r="AY111" s="1035"/>
      <c r="AZ111" s="910" t="s">
        <v>441</v>
      </c>
      <c r="BA111" s="845"/>
      <c r="BB111" s="845"/>
      <c r="BC111" s="845"/>
      <c r="BD111" s="845"/>
      <c r="BE111" s="845"/>
      <c r="BF111" s="845"/>
      <c r="BG111" s="845"/>
      <c r="BH111" s="845"/>
      <c r="BI111" s="845"/>
      <c r="BJ111" s="845"/>
      <c r="BK111" s="845"/>
      <c r="BL111" s="845"/>
      <c r="BM111" s="845"/>
      <c r="BN111" s="845"/>
      <c r="BO111" s="845"/>
      <c r="BP111" s="846"/>
      <c r="BQ111" s="911">
        <v>1372757</v>
      </c>
      <c r="BR111" s="912"/>
      <c r="BS111" s="912"/>
      <c r="BT111" s="912"/>
      <c r="BU111" s="912"/>
      <c r="BV111" s="912">
        <v>187058</v>
      </c>
      <c r="BW111" s="912"/>
      <c r="BX111" s="912"/>
      <c r="BY111" s="912"/>
      <c r="BZ111" s="912"/>
      <c r="CA111" s="912">
        <v>128199</v>
      </c>
      <c r="CB111" s="912"/>
      <c r="CC111" s="912"/>
      <c r="CD111" s="912"/>
      <c r="CE111" s="912"/>
      <c r="CF111" s="973">
        <v>5.4</v>
      </c>
      <c r="CG111" s="974"/>
      <c r="CH111" s="974"/>
      <c r="CI111" s="974"/>
      <c r="CJ111" s="974"/>
      <c r="CK111" s="1029"/>
      <c r="CL111" s="916"/>
      <c r="CM111" s="919" t="s">
        <v>442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11" t="s">
        <v>408</v>
      </c>
      <c r="DH111" s="912"/>
      <c r="DI111" s="912"/>
      <c r="DJ111" s="912"/>
      <c r="DK111" s="912"/>
      <c r="DL111" s="912" t="s">
        <v>408</v>
      </c>
      <c r="DM111" s="912"/>
      <c r="DN111" s="912"/>
      <c r="DO111" s="912"/>
      <c r="DP111" s="912"/>
      <c r="DQ111" s="912" t="s">
        <v>408</v>
      </c>
      <c r="DR111" s="912"/>
      <c r="DS111" s="912"/>
      <c r="DT111" s="912"/>
      <c r="DU111" s="912"/>
      <c r="DV111" s="889" t="s">
        <v>408</v>
      </c>
      <c r="DW111" s="889"/>
      <c r="DX111" s="889"/>
      <c r="DY111" s="889"/>
      <c r="DZ111" s="890"/>
    </row>
    <row r="112" spans="1:131" s="246" customFormat="1" ht="26.25" customHeight="1">
      <c r="A112" s="1014" t="s">
        <v>443</v>
      </c>
      <c r="B112" s="1015"/>
      <c r="C112" s="845" t="s">
        <v>444</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72" t="s">
        <v>408</v>
      </c>
      <c r="AB112" s="873"/>
      <c r="AC112" s="873"/>
      <c r="AD112" s="873"/>
      <c r="AE112" s="874"/>
      <c r="AF112" s="875" t="s">
        <v>439</v>
      </c>
      <c r="AG112" s="873"/>
      <c r="AH112" s="873"/>
      <c r="AI112" s="873"/>
      <c r="AJ112" s="874"/>
      <c r="AK112" s="875" t="s">
        <v>439</v>
      </c>
      <c r="AL112" s="873"/>
      <c r="AM112" s="873"/>
      <c r="AN112" s="873"/>
      <c r="AO112" s="874"/>
      <c r="AP112" s="922" t="s">
        <v>439</v>
      </c>
      <c r="AQ112" s="923"/>
      <c r="AR112" s="923"/>
      <c r="AS112" s="923"/>
      <c r="AT112" s="924"/>
      <c r="AU112" s="1034"/>
      <c r="AV112" s="1035"/>
      <c r="AW112" s="1035"/>
      <c r="AX112" s="1035"/>
      <c r="AY112" s="1035"/>
      <c r="AZ112" s="910" t="s">
        <v>445</v>
      </c>
      <c r="BA112" s="845"/>
      <c r="BB112" s="845"/>
      <c r="BC112" s="845"/>
      <c r="BD112" s="845"/>
      <c r="BE112" s="845"/>
      <c r="BF112" s="845"/>
      <c r="BG112" s="845"/>
      <c r="BH112" s="845"/>
      <c r="BI112" s="845"/>
      <c r="BJ112" s="845"/>
      <c r="BK112" s="845"/>
      <c r="BL112" s="845"/>
      <c r="BM112" s="845"/>
      <c r="BN112" s="845"/>
      <c r="BO112" s="845"/>
      <c r="BP112" s="846"/>
      <c r="BQ112" s="911">
        <v>1566461</v>
      </c>
      <c r="BR112" s="912"/>
      <c r="BS112" s="912"/>
      <c r="BT112" s="912"/>
      <c r="BU112" s="912"/>
      <c r="BV112" s="912">
        <v>1658676</v>
      </c>
      <c r="BW112" s="912"/>
      <c r="BX112" s="912"/>
      <c r="BY112" s="912"/>
      <c r="BZ112" s="912"/>
      <c r="CA112" s="912">
        <v>1835599</v>
      </c>
      <c r="CB112" s="912"/>
      <c r="CC112" s="912"/>
      <c r="CD112" s="912"/>
      <c r="CE112" s="912"/>
      <c r="CF112" s="973">
        <v>77.099999999999994</v>
      </c>
      <c r="CG112" s="974"/>
      <c r="CH112" s="974"/>
      <c r="CI112" s="974"/>
      <c r="CJ112" s="974"/>
      <c r="CK112" s="1029"/>
      <c r="CL112" s="916"/>
      <c r="CM112" s="919" t="s">
        <v>446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11" t="s">
        <v>439</v>
      </c>
      <c r="DH112" s="912"/>
      <c r="DI112" s="912"/>
      <c r="DJ112" s="912"/>
      <c r="DK112" s="912"/>
      <c r="DL112" s="912" t="s">
        <v>408</v>
      </c>
      <c r="DM112" s="912"/>
      <c r="DN112" s="912"/>
      <c r="DO112" s="912"/>
      <c r="DP112" s="912"/>
      <c r="DQ112" s="912" t="s">
        <v>439</v>
      </c>
      <c r="DR112" s="912"/>
      <c r="DS112" s="912"/>
      <c r="DT112" s="912"/>
      <c r="DU112" s="912"/>
      <c r="DV112" s="889" t="s">
        <v>439</v>
      </c>
      <c r="DW112" s="889"/>
      <c r="DX112" s="889"/>
      <c r="DY112" s="889"/>
      <c r="DZ112" s="890"/>
    </row>
    <row r="113" spans="1:130" s="246" customFormat="1" ht="26.25" customHeight="1">
      <c r="A113" s="1016"/>
      <c r="B113" s="1017"/>
      <c r="C113" s="845" t="s">
        <v>447</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1020">
        <v>71944</v>
      </c>
      <c r="AB113" s="1021"/>
      <c r="AC113" s="1021"/>
      <c r="AD113" s="1021"/>
      <c r="AE113" s="1022"/>
      <c r="AF113" s="1023">
        <v>76866</v>
      </c>
      <c r="AG113" s="1021"/>
      <c r="AH113" s="1021"/>
      <c r="AI113" s="1021"/>
      <c r="AJ113" s="1022"/>
      <c r="AK113" s="1023">
        <v>77531</v>
      </c>
      <c r="AL113" s="1021"/>
      <c r="AM113" s="1021"/>
      <c r="AN113" s="1021"/>
      <c r="AO113" s="1022"/>
      <c r="AP113" s="1024">
        <v>3.3</v>
      </c>
      <c r="AQ113" s="1025"/>
      <c r="AR113" s="1025"/>
      <c r="AS113" s="1025"/>
      <c r="AT113" s="1026"/>
      <c r="AU113" s="1034"/>
      <c r="AV113" s="1035"/>
      <c r="AW113" s="1035"/>
      <c r="AX113" s="1035"/>
      <c r="AY113" s="1035"/>
      <c r="AZ113" s="910" t="s">
        <v>448</v>
      </c>
      <c r="BA113" s="845"/>
      <c r="BB113" s="845"/>
      <c r="BC113" s="845"/>
      <c r="BD113" s="845"/>
      <c r="BE113" s="845"/>
      <c r="BF113" s="845"/>
      <c r="BG113" s="845"/>
      <c r="BH113" s="845"/>
      <c r="BI113" s="845"/>
      <c r="BJ113" s="845"/>
      <c r="BK113" s="845"/>
      <c r="BL113" s="845"/>
      <c r="BM113" s="845"/>
      <c r="BN113" s="845"/>
      <c r="BO113" s="845"/>
      <c r="BP113" s="846"/>
      <c r="BQ113" s="911">
        <v>59568</v>
      </c>
      <c r="BR113" s="912"/>
      <c r="BS113" s="912"/>
      <c r="BT113" s="912"/>
      <c r="BU113" s="912"/>
      <c r="BV113" s="912">
        <v>27739</v>
      </c>
      <c r="BW113" s="912"/>
      <c r="BX113" s="912"/>
      <c r="BY113" s="912"/>
      <c r="BZ113" s="912"/>
      <c r="CA113" s="912">
        <v>7678</v>
      </c>
      <c r="CB113" s="912"/>
      <c r="CC113" s="912"/>
      <c r="CD113" s="912"/>
      <c r="CE113" s="912"/>
      <c r="CF113" s="973">
        <v>0.3</v>
      </c>
      <c r="CG113" s="974"/>
      <c r="CH113" s="974"/>
      <c r="CI113" s="974"/>
      <c r="CJ113" s="974"/>
      <c r="CK113" s="1029"/>
      <c r="CL113" s="916"/>
      <c r="CM113" s="919" t="s">
        <v>449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872" t="s">
        <v>439</v>
      </c>
      <c r="DH113" s="873"/>
      <c r="DI113" s="873"/>
      <c r="DJ113" s="873"/>
      <c r="DK113" s="874"/>
      <c r="DL113" s="875" t="s">
        <v>408</v>
      </c>
      <c r="DM113" s="873"/>
      <c r="DN113" s="873"/>
      <c r="DO113" s="873"/>
      <c r="DP113" s="874"/>
      <c r="DQ113" s="875" t="s">
        <v>408</v>
      </c>
      <c r="DR113" s="873"/>
      <c r="DS113" s="873"/>
      <c r="DT113" s="873"/>
      <c r="DU113" s="874"/>
      <c r="DV113" s="922" t="s">
        <v>408</v>
      </c>
      <c r="DW113" s="923"/>
      <c r="DX113" s="923"/>
      <c r="DY113" s="923"/>
      <c r="DZ113" s="924"/>
    </row>
    <row r="114" spans="1:130" s="246" customFormat="1" ht="26.25" customHeight="1">
      <c r="A114" s="1016"/>
      <c r="B114" s="1017"/>
      <c r="C114" s="845" t="s">
        <v>450</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72">
        <v>41161</v>
      </c>
      <c r="AB114" s="873"/>
      <c r="AC114" s="873"/>
      <c r="AD114" s="873"/>
      <c r="AE114" s="874"/>
      <c r="AF114" s="875">
        <v>33245</v>
      </c>
      <c r="AG114" s="873"/>
      <c r="AH114" s="873"/>
      <c r="AI114" s="873"/>
      <c r="AJ114" s="874"/>
      <c r="AK114" s="875">
        <v>20362</v>
      </c>
      <c r="AL114" s="873"/>
      <c r="AM114" s="873"/>
      <c r="AN114" s="873"/>
      <c r="AO114" s="874"/>
      <c r="AP114" s="922">
        <v>0.9</v>
      </c>
      <c r="AQ114" s="923"/>
      <c r="AR114" s="923"/>
      <c r="AS114" s="923"/>
      <c r="AT114" s="924"/>
      <c r="AU114" s="1034"/>
      <c r="AV114" s="1035"/>
      <c r="AW114" s="1035"/>
      <c r="AX114" s="1035"/>
      <c r="AY114" s="1035"/>
      <c r="AZ114" s="910" t="s">
        <v>451</v>
      </c>
      <c r="BA114" s="845"/>
      <c r="BB114" s="845"/>
      <c r="BC114" s="845"/>
      <c r="BD114" s="845"/>
      <c r="BE114" s="845"/>
      <c r="BF114" s="845"/>
      <c r="BG114" s="845"/>
      <c r="BH114" s="845"/>
      <c r="BI114" s="845"/>
      <c r="BJ114" s="845"/>
      <c r="BK114" s="845"/>
      <c r="BL114" s="845"/>
      <c r="BM114" s="845"/>
      <c r="BN114" s="845"/>
      <c r="BO114" s="845"/>
      <c r="BP114" s="846"/>
      <c r="BQ114" s="911">
        <v>617853</v>
      </c>
      <c r="BR114" s="912"/>
      <c r="BS114" s="912"/>
      <c r="BT114" s="912"/>
      <c r="BU114" s="912"/>
      <c r="BV114" s="912">
        <v>574774</v>
      </c>
      <c r="BW114" s="912"/>
      <c r="BX114" s="912"/>
      <c r="BY114" s="912"/>
      <c r="BZ114" s="912"/>
      <c r="CA114" s="912">
        <v>559652</v>
      </c>
      <c r="CB114" s="912"/>
      <c r="CC114" s="912"/>
      <c r="CD114" s="912"/>
      <c r="CE114" s="912"/>
      <c r="CF114" s="973">
        <v>23.5</v>
      </c>
      <c r="CG114" s="974"/>
      <c r="CH114" s="974"/>
      <c r="CI114" s="974"/>
      <c r="CJ114" s="974"/>
      <c r="CK114" s="1029"/>
      <c r="CL114" s="916"/>
      <c r="CM114" s="919" t="s">
        <v>452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872" t="s">
        <v>439</v>
      </c>
      <c r="DH114" s="873"/>
      <c r="DI114" s="873"/>
      <c r="DJ114" s="873"/>
      <c r="DK114" s="874"/>
      <c r="DL114" s="875" t="s">
        <v>453</v>
      </c>
      <c r="DM114" s="873"/>
      <c r="DN114" s="873"/>
      <c r="DO114" s="873"/>
      <c r="DP114" s="874"/>
      <c r="DQ114" s="875" t="s">
        <v>408</v>
      </c>
      <c r="DR114" s="873"/>
      <c r="DS114" s="873"/>
      <c r="DT114" s="873"/>
      <c r="DU114" s="874"/>
      <c r="DV114" s="922" t="s">
        <v>408</v>
      </c>
      <c r="DW114" s="923"/>
      <c r="DX114" s="923"/>
      <c r="DY114" s="923"/>
      <c r="DZ114" s="924"/>
    </row>
    <row r="115" spans="1:130" s="246" customFormat="1" ht="26.25" customHeight="1">
      <c r="A115" s="1016"/>
      <c r="B115" s="1017"/>
      <c r="C115" s="845" t="s">
        <v>454</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1020" t="s">
        <v>439</v>
      </c>
      <c r="AB115" s="1021"/>
      <c r="AC115" s="1021"/>
      <c r="AD115" s="1021"/>
      <c r="AE115" s="1022"/>
      <c r="AF115" s="1023" t="s">
        <v>439</v>
      </c>
      <c r="AG115" s="1021"/>
      <c r="AH115" s="1021"/>
      <c r="AI115" s="1021"/>
      <c r="AJ115" s="1022"/>
      <c r="AK115" s="1023" t="s">
        <v>438</v>
      </c>
      <c r="AL115" s="1021"/>
      <c r="AM115" s="1021"/>
      <c r="AN115" s="1021"/>
      <c r="AO115" s="1022"/>
      <c r="AP115" s="1024" t="s">
        <v>439</v>
      </c>
      <c r="AQ115" s="1025"/>
      <c r="AR115" s="1025"/>
      <c r="AS115" s="1025"/>
      <c r="AT115" s="1026"/>
      <c r="AU115" s="1034"/>
      <c r="AV115" s="1035"/>
      <c r="AW115" s="1035"/>
      <c r="AX115" s="1035"/>
      <c r="AY115" s="1035"/>
      <c r="AZ115" s="910" t="s">
        <v>455</v>
      </c>
      <c r="BA115" s="845"/>
      <c r="BB115" s="845"/>
      <c r="BC115" s="845"/>
      <c r="BD115" s="845"/>
      <c r="BE115" s="845"/>
      <c r="BF115" s="845"/>
      <c r="BG115" s="845"/>
      <c r="BH115" s="845"/>
      <c r="BI115" s="845"/>
      <c r="BJ115" s="845"/>
      <c r="BK115" s="845"/>
      <c r="BL115" s="845"/>
      <c r="BM115" s="845"/>
      <c r="BN115" s="845"/>
      <c r="BO115" s="845"/>
      <c r="BP115" s="846"/>
      <c r="BQ115" s="911" t="s">
        <v>438</v>
      </c>
      <c r="BR115" s="912"/>
      <c r="BS115" s="912"/>
      <c r="BT115" s="912"/>
      <c r="BU115" s="912"/>
      <c r="BV115" s="912" t="s">
        <v>439</v>
      </c>
      <c r="BW115" s="912"/>
      <c r="BX115" s="912"/>
      <c r="BY115" s="912"/>
      <c r="BZ115" s="912"/>
      <c r="CA115" s="912" t="s">
        <v>439</v>
      </c>
      <c r="CB115" s="912"/>
      <c r="CC115" s="912"/>
      <c r="CD115" s="912"/>
      <c r="CE115" s="912"/>
      <c r="CF115" s="973" t="s">
        <v>408</v>
      </c>
      <c r="CG115" s="974"/>
      <c r="CH115" s="974"/>
      <c r="CI115" s="974"/>
      <c r="CJ115" s="974"/>
      <c r="CK115" s="1029"/>
      <c r="CL115" s="916"/>
      <c r="CM115" s="910" t="s">
        <v>456</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846"/>
      <c r="DG115" s="872">
        <v>187058</v>
      </c>
      <c r="DH115" s="873"/>
      <c r="DI115" s="873"/>
      <c r="DJ115" s="873"/>
      <c r="DK115" s="874"/>
      <c r="DL115" s="875">
        <v>187058</v>
      </c>
      <c r="DM115" s="873"/>
      <c r="DN115" s="873"/>
      <c r="DO115" s="873"/>
      <c r="DP115" s="874"/>
      <c r="DQ115" s="875">
        <v>128199</v>
      </c>
      <c r="DR115" s="873"/>
      <c r="DS115" s="873"/>
      <c r="DT115" s="873"/>
      <c r="DU115" s="874"/>
      <c r="DV115" s="922">
        <v>5.4</v>
      </c>
      <c r="DW115" s="923"/>
      <c r="DX115" s="923"/>
      <c r="DY115" s="923"/>
      <c r="DZ115" s="924"/>
    </row>
    <row r="116" spans="1:130" s="246" customFormat="1" ht="26.25" customHeight="1">
      <c r="A116" s="1018"/>
      <c r="B116" s="1019"/>
      <c r="C116" s="978" t="s">
        <v>457</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872">
        <v>8</v>
      </c>
      <c r="AB116" s="873"/>
      <c r="AC116" s="873"/>
      <c r="AD116" s="873"/>
      <c r="AE116" s="874"/>
      <c r="AF116" s="875">
        <v>71</v>
      </c>
      <c r="AG116" s="873"/>
      <c r="AH116" s="873"/>
      <c r="AI116" s="873"/>
      <c r="AJ116" s="874"/>
      <c r="AK116" s="875" t="s">
        <v>408</v>
      </c>
      <c r="AL116" s="873"/>
      <c r="AM116" s="873"/>
      <c r="AN116" s="873"/>
      <c r="AO116" s="874"/>
      <c r="AP116" s="922" t="s">
        <v>438</v>
      </c>
      <c r="AQ116" s="923"/>
      <c r="AR116" s="923"/>
      <c r="AS116" s="923"/>
      <c r="AT116" s="924"/>
      <c r="AU116" s="1034"/>
      <c r="AV116" s="1035"/>
      <c r="AW116" s="1035"/>
      <c r="AX116" s="1035"/>
      <c r="AY116" s="1035"/>
      <c r="AZ116" s="961" t="s">
        <v>458</v>
      </c>
      <c r="BA116" s="962"/>
      <c r="BB116" s="962"/>
      <c r="BC116" s="962"/>
      <c r="BD116" s="962"/>
      <c r="BE116" s="962"/>
      <c r="BF116" s="962"/>
      <c r="BG116" s="962"/>
      <c r="BH116" s="962"/>
      <c r="BI116" s="962"/>
      <c r="BJ116" s="962"/>
      <c r="BK116" s="962"/>
      <c r="BL116" s="962"/>
      <c r="BM116" s="962"/>
      <c r="BN116" s="962"/>
      <c r="BO116" s="962"/>
      <c r="BP116" s="963"/>
      <c r="BQ116" s="911" t="s">
        <v>439</v>
      </c>
      <c r="BR116" s="912"/>
      <c r="BS116" s="912"/>
      <c r="BT116" s="912"/>
      <c r="BU116" s="912"/>
      <c r="BV116" s="912" t="s">
        <v>408</v>
      </c>
      <c r="BW116" s="912"/>
      <c r="BX116" s="912"/>
      <c r="BY116" s="912"/>
      <c r="BZ116" s="912"/>
      <c r="CA116" s="912" t="s">
        <v>439</v>
      </c>
      <c r="CB116" s="912"/>
      <c r="CC116" s="912"/>
      <c r="CD116" s="912"/>
      <c r="CE116" s="912"/>
      <c r="CF116" s="973" t="s">
        <v>408</v>
      </c>
      <c r="CG116" s="974"/>
      <c r="CH116" s="974"/>
      <c r="CI116" s="974"/>
      <c r="CJ116" s="974"/>
      <c r="CK116" s="1029"/>
      <c r="CL116" s="916"/>
      <c r="CM116" s="919" t="s">
        <v>459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872" t="s">
        <v>439</v>
      </c>
      <c r="DH116" s="873"/>
      <c r="DI116" s="873"/>
      <c r="DJ116" s="873"/>
      <c r="DK116" s="874"/>
      <c r="DL116" s="875" t="s">
        <v>460</v>
      </c>
      <c r="DM116" s="873"/>
      <c r="DN116" s="873"/>
      <c r="DO116" s="873"/>
      <c r="DP116" s="874"/>
      <c r="DQ116" s="875" t="s">
        <v>439</v>
      </c>
      <c r="DR116" s="873"/>
      <c r="DS116" s="873"/>
      <c r="DT116" s="873"/>
      <c r="DU116" s="874"/>
      <c r="DV116" s="922" t="s">
        <v>439</v>
      </c>
      <c r="DW116" s="923"/>
      <c r="DX116" s="923"/>
      <c r="DY116" s="923"/>
      <c r="DZ116" s="924"/>
    </row>
    <row r="117" spans="1:130" s="246" customFormat="1" ht="26.25" customHeight="1">
      <c r="A117" s="999" t="s">
        <v>186</v>
      </c>
      <c r="B117" s="1000"/>
      <c r="C117" s="1000"/>
      <c r="D117" s="1000"/>
      <c r="E117" s="1000"/>
      <c r="F117" s="1000"/>
      <c r="G117" s="1000"/>
      <c r="H117" s="1000"/>
      <c r="I117" s="1000"/>
      <c r="J117" s="1000"/>
      <c r="K117" s="1000"/>
      <c r="L117" s="1000"/>
      <c r="M117" s="1000"/>
      <c r="N117" s="1000"/>
      <c r="O117" s="1000"/>
      <c r="P117" s="1000"/>
      <c r="Q117" s="1000"/>
      <c r="R117" s="1000"/>
      <c r="S117" s="1000"/>
      <c r="T117" s="1000"/>
      <c r="U117" s="1000"/>
      <c r="V117" s="1000"/>
      <c r="W117" s="1000"/>
      <c r="X117" s="1000"/>
      <c r="Y117" s="975" t="s">
        <v>461</v>
      </c>
      <c r="Z117" s="1001"/>
      <c r="AA117" s="1006">
        <v>625690</v>
      </c>
      <c r="AB117" s="1007"/>
      <c r="AC117" s="1007"/>
      <c r="AD117" s="1007"/>
      <c r="AE117" s="1008"/>
      <c r="AF117" s="1009">
        <v>614545</v>
      </c>
      <c r="AG117" s="1007"/>
      <c r="AH117" s="1007"/>
      <c r="AI117" s="1007"/>
      <c r="AJ117" s="1008"/>
      <c r="AK117" s="1009">
        <v>591541</v>
      </c>
      <c r="AL117" s="1007"/>
      <c r="AM117" s="1007"/>
      <c r="AN117" s="1007"/>
      <c r="AO117" s="1008"/>
      <c r="AP117" s="1010"/>
      <c r="AQ117" s="1011"/>
      <c r="AR117" s="1011"/>
      <c r="AS117" s="1011"/>
      <c r="AT117" s="1012"/>
      <c r="AU117" s="1034"/>
      <c r="AV117" s="1035"/>
      <c r="AW117" s="1035"/>
      <c r="AX117" s="1035"/>
      <c r="AY117" s="1035"/>
      <c r="AZ117" s="961" t="s">
        <v>462</v>
      </c>
      <c r="BA117" s="962"/>
      <c r="BB117" s="962"/>
      <c r="BC117" s="962"/>
      <c r="BD117" s="962"/>
      <c r="BE117" s="962"/>
      <c r="BF117" s="962"/>
      <c r="BG117" s="962"/>
      <c r="BH117" s="962"/>
      <c r="BI117" s="962"/>
      <c r="BJ117" s="962"/>
      <c r="BK117" s="962"/>
      <c r="BL117" s="962"/>
      <c r="BM117" s="962"/>
      <c r="BN117" s="962"/>
      <c r="BO117" s="962"/>
      <c r="BP117" s="963"/>
      <c r="BQ117" s="911" t="s">
        <v>408</v>
      </c>
      <c r="BR117" s="912"/>
      <c r="BS117" s="912"/>
      <c r="BT117" s="912"/>
      <c r="BU117" s="912"/>
      <c r="BV117" s="912" t="s">
        <v>439</v>
      </c>
      <c r="BW117" s="912"/>
      <c r="BX117" s="912"/>
      <c r="BY117" s="912"/>
      <c r="BZ117" s="912"/>
      <c r="CA117" s="912" t="s">
        <v>408</v>
      </c>
      <c r="CB117" s="912"/>
      <c r="CC117" s="912"/>
      <c r="CD117" s="912"/>
      <c r="CE117" s="912"/>
      <c r="CF117" s="973" t="s">
        <v>439</v>
      </c>
      <c r="CG117" s="974"/>
      <c r="CH117" s="974"/>
      <c r="CI117" s="974"/>
      <c r="CJ117" s="974"/>
      <c r="CK117" s="1029"/>
      <c r="CL117" s="916"/>
      <c r="CM117" s="919" t="s">
        <v>463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872" t="s">
        <v>460</v>
      </c>
      <c r="DH117" s="873"/>
      <c r="DI117" s="873"/>
      <c r="DJ117" s="873"/>
      <c r="DK117" s="874"/>
      <c r="DL117" s="875" t="s">
        <v>460</v>
      </c>
      <c r="DM117" s="873"/>
      <c r="DN117" s="873"/>
      <c r="DO117" s="873"/>
      <c r="DP117" s="874"/>
      <c r="DQ117" s="875" t="s">
        <v>408</v>
      </c>
      <c r="DR117" s="873"/>
      <c r="DS117" s="873"/>
      <c r="DT117" s="873"/>
      <c r="DU117" s="874"/>
      <c r="DV117" s="922" t="s">
        <v>460</v>
      </c>
      <c r="DW117" s="923"/>
      <c r="DX117" s="923"/>
      <c r="DY117" s="923"/>
      <c r="DZ117" s="924"/>
    </row>
    <row r="118" spans="1:130" s="246" customFormat="1" ht="26.25" customHeight="1">
      <c r="A118" s="999" t="s">
        <v>433</v>
      </c>
      <c r="B118" s="1000"/>
      <c r="C118" s="1000"/>
      <c r="D118" s="1000"/>
      <c r="E118" s="1000"/>
      <c r="F118" s="1000"/>
      <c r="G118" s="1000"/>
      <c r="H118" s="1000"/>
      <c r="I118" s="1000"/>
      <c r="J118" s="1000"/>
      <c r="K118" s="1000"/>
      <c r="L118" s="1000"/>
      <c r="M118" s="1000"/>
      <c r="N118" s="1000"/>
      <c r="O118" s="1000"/>
      <c r="P118" s="1000"/>
      <c r="Q118" s="1000"/>
      <c r="R118" s="1000"/>
      <c r="S118" s="1000"/>
      <c r="T118" s="1000"/>
      <c r="U118" s="1000"/>
      <c r="V118" s="1000"/>
      <c r="W118" s="1000"/>
      <c r="X118" s="1000"/>
      <c r="Y118" s="1000"/>
      <c r="Z118" s="1001"/>
      <c r="AA118" s="1002" t="s">
        <v>430</v>
      </c>
      <c r="AB118" s="1000"/>
      <c r="AC118" s="1000"/>
      <c r="AD118" s="1000"/>
      <c r="AE118" s="1001"/>
      <c r="AF118" s="1002" t="s">
        <v>431</v>
      </c>
      <c r="AG118" s="1000"/>
      <c r="AH118" s="1000"/>
      <c r="AI118" s="1000"/>
      <c r="AJ118" s="1001"/>
      <c r="AK118" s="1002" t="s">
        <v>305</v>
      </c>
      <c r="AL118" s="1000"/>
      <c r="AM118" s="1000"/>
      <c r="AN118" s="1000"/>
      <c r="AO118" s="1001"/>
      <c r="AP118" s="1003" t="s">
        <v>432</v>
      </c>
      <c r="AQ118" s="1004"/>
      <c r="AR118" s="1004"/>
      <c r="AS118" s="1004"/>
      <c r="AT118" s="1005"/>
      <c r="AU118" s="1034"/>
      <c r="AV118" s="1035"/>
      <c r="AW118" s="1035"/>
      <c r="AX118" s="1035"/>
      <c r="AY118" s="1035"/>
      <c r="AZ118" s="977" t="s">
        <v>464</v>
      </c>
      <c r="BA118" s="978"/>
      <c r="BB118" s="978"/>
      <c r="BC118" s="978"/>
      <c r="BD118" s="978"/>
      <c r="BE118" s="978"/>
      <c r="BF118" s="978"/>
      <c r="BG118" s="978"/>
      <c r="BH118" s="978"/>
      <c r="BI118" s="978"/>
      <c r="BJ118" s="978"/>
      <c r="BK118" s="978"/>
      <c r="BL118" s="978"/>
      <c r="BM118" s="978"/>
      <c r="BN118" s="978"/>
      <c r="BO118" s="978"/>
      <c r="BP118" s="979"/>
      <c r="BQ118" s="980" t="s">
        <v>439</v>
      </c>
      <c r="BR118" s="943"/>
      <c r="BS118" s="943"/>
      <c r="BT118" s="943"/>
      <c r="BU118" s="943"/>
      <c r="BV118" s="943" t="s">
        <v>408</v>
      </c>
      <c r="BW118" s="943"/>
      <c r="BX118" s="943"/>
      <c r="BY118" s="943"/>
      <c r="BZ118" s="943"/>
      <c r="CA118" s="943" t="s">
        <v>408</v>
      </c>
      <c r="CB118" s="943"/>
      <c r="CC118" s="943"/>
      <c r="CD118" s="943"/>
      <c r="CE118" s="943"/>
      <c r="CF118" s="973" t="s">
        <v>460</v>
      </c>
      <c r="CG118" s="974"/>
      <c r="CH118" s="974"/>
      <c r="CI118" s="974"/>
      <c r="CJ118" s="974"/>
      <c r="CK118" s="1029"/>
      <c r="CL118" s="916"/>
      <c r="CM118" s="919" t="s">
        <v>465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872" t="s">
        <v>408</v>
      </c>
      <c r="DH118" s="873"/>
      <c r="DI118" s="873"/>
      <c r="DJ118" s="873"/>
      <c r="DK118" s="874"/>
      <c r="DL118" s="875" t="s">
        <v>439</v>
      </c>
      <c r="DM118" s="873"/>
      <c r="DN118" s="873"/>
      <c r="DO118" s="873"/>
      <c r="DP118" s="874"/>
      <c r="DQ118" s="875" t="s">
        <v>408</v>
      </c>
      <c r="DR118" s="873"/>
      <c r="DS118" s="873"/>
      <c r="DT118" s="873"/>
      <c r="DU118" s="874"/>
      <c r="DV118" s="922" t="s">
        <v>408</v>
      </c>
      <c r="DW118" s="923"/>
      <c r="DX118" s="923"/>
      <c r="DY118" s="923"/>
      <c r="DZ118" s="924"/>
    </row>
    <row r="119" spans="1:130" s="246" customFormat="1" ht="26.25" customHeight="1">
      <c r="A119" s="913" t="s">
        <v>436</v>
      </c>
      <c r="B119" s="914"/>
      <c r="C119" s="989" t="s">
        <v>437</v>
      </c>
      <c r="D119" s="990"/>
      <c r="E119" s="990"/>
      <c r="F119" s="990"/>
      <c r="G119" s="990"/>
      <c r="H119" s="990"/>
      <c r="I119" s="990"/>
      <c r="J119" s="990"/>
      <c r="K119" s="990"/>
      <c r="L119" s="990"/>
      <c r="M119" s="990"/>
      <c r="N119" s="990"/>
      <c r="O119" s="990"/>
      <c r="P119" s="990"/>
      <c r="Q119" s="990"/>
      <c r="R119" s="990"/>
      <c r="S119" s="990"/>
      <c r="T119" s="990"/>
      <c r="U119" s="990"/>
      <c r="V119" s="990"/>
      <c r="W119" s="990"/>
      <c r="X119" s="990"/>
      <c r="Y119" s="990"/>
      <c r="Z119" s="991"/>
      <c r="AA119" s="992" t="s">
        <v>408</v>
      </c>
      <c r="AB119" s="993"/>
      <c r="AC119" s="993"/>
      <c r="AD119" s="993"/>
      <c r="AE119" s="994"/>
      <c r="AF119" s="995" t="s">
        <v>460</v>
      </c>
      <c r="AG119" s="993"/>
      <c r="AH119" s="993"/>
      <c r="AI119" s="993"/>
      <c r="AJ119" s="994"/>
      <c r="AK119" s="995" t="s">
        <v>408</v>
      </c>
      <c r="AL119" s="993"/>
      <c r="AM119" s="993"/>
      <c r="AN119" s="993"/>
      <c r="AO119" s="994"/>
      <c r="AP119" s="996" t="s">
        <v>408</v>
      </c>
      <c r="AQ119" s="997"/>
      <c r="AR119" s="997"/>
      <c r="AS119" s="997"/>
      <c r="AT119" s="998"/>
      <c r="AU119" s="1036"/>
      <c r="AV119" s="1037"/>
      <c r="AW119" s="1037"/>
      <c r="AX119" s="1037"/>
      <c r="AY119" s="1037"/>
      <c r="AZ119" s="277" t="s">
        <v>186</v>
      </c>
      <c r="BA119" s="277"/>
      <c r="BB119" s="277"/>
      <c r="BC119" s="277"/>
      <c r="BD119" s="277"/>
      <c r="BE119" s="277"/>
      <c r="BF119" s="277"/>
      <c r="BG119" s="277"/>
      <c r="BH119" s="277"/>
      <c r="BI119" s="277"/>
      <c r="BJ119" s="277"/>
      <c r="BK119" s="277"/>
      <c r="BL119" s="277"/>
      <c r="BM119" s="277"/>
      <c r="BN119" s="277"/>
      <c r="BO119" s="975" t="s">
        <v>466</v>
      </c>
      <c r="BP119" s="976"/>
      <c r="BQ119" s="980">
        <v>8564081</v>
      </c>
      <c r="BR119" s="943"/>
      <c r="BS119" s="943"/>
      <c r="BT119" s="943"/>
      <c r="BU119" s="943"/>
      <c r="BV119" s="943">
        <v>8396016</v>
      </c>
      <c r="BW119" s="943"/>
      <c r="BX119" s="943"/>
      <c r="BY119" s="943"/>
      <c r="BZ119" s="943"/>
      <c r="CA119" s="943">
        <v>8479713</v>
      </c>
      <c r="CB119" s="943"/>
      <c r="CC119" s="943"/>
      <c r="CD119" s="943"/>
      <c r="CE119" s="943"/>
      <c r="CF119" s="841"/>
      <c r="CG119" s="842"/>
      <c r="CH119" s="842"/>
      <c r="CI119" s="842"/>
      <c r="CJ119" s="932"/>
      <c r="CK119" s="1030"/>
      <c r="CL119" s="918"/>
      <c r="CM119" s="936" t="s">
        <v>467</v>
      </c>
      <c r="CN119" s="937"/>
      <c r="CO119" s="937"/>
      <c r="CP119" s="937"/>
      <c r="CQ119" s="937"/>
      <c r="CR119" s="937"/>
      <c r="CS119" s="937"/>
      <c r="CT119" s="937"/>
      <c r="CU119" s="937"/>
      <c r="CV119" s="937"/>
      <c r="CW119" s="937"/>
      <c r="CX119" s="937"/>
      <c r="CY119" s="937"/>
      <c r="CZ119" s="937"/>
      <c r="DA119" s="937"/>
      <c r="DB119" s="937"/>
      <c r="DC119" s="937"/>
      <c r="DD119" s="937"/>
      <c r="DE119" s="937"/>
      <c r="DF119" s="938"/>
      <c r="DG119" s="857">
        <v>1185699</v>
      </c>
      <c r="DH119" s="858"/>
      <c r="DI119" s="858"/>
      <c r="DJ119" s="858"/>
      <c r="DK119" s="859"/>
      <c r="DL119" s="860" t="s">
        <v>468</v>
      </c>
      <c r="DM119" s="858"/>
      <c r="DN119" s="858"/>
      <c r="DO119" s="858"/>
      <c r="DP119" s="859"/>
      <c r="DQ119" s="860" t="s">
        <v>468</v>
      </c>
      <c r="DR119" s="858"/>
      <c r="DS119" s="858"/>
      <c r="DT119" s="858"/>
      <c r="DU119" s="859"/>
      <c r="DV119" s="946" t="s">
        <v>468</v>
      </c>
      <c r="DW119" s="947"/>
      <c r="DX119" s="947"/>
      <c r="DY119" s="947"/>
      <c r="DZ119" s="948"/>
    </row>
    <row r="120" spans="1:130" s="246" customFormat="1" ht="26.25" customHeight="1">
      <c r="A120" s="915"/>
      <c r="B120" s="916"/>
      <c r="C120" s="919" t="s">
        <v>442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872" t="s">
        <v>468</v>
      </c>
      <c r="AB120" s="873"/>
      <c r="AC120" s="873"/>
      <c r="AD120" s="873"/>
      <c r="AE120" s="874"/>
      <c r="AF120" s="875" t="s">
        <v>439</v>
      </c>
      <c r="AG120" s="873"/>
      <c r="AH120" s="873"/>
      <c r="AI120" s="873"/>
      <c r="AJ120" s="874"/>
      <c r="AK120" s="875" t="s">
        <v>408</v>
      </c>
      <c r="AL120" s="873"/>
      <c r="AM120" s="873"/>
      <c r="AN120" s="873"/>
      <c r="AO120" s="874"/>
      <c r="AP120" s="922" t="s">
        <v>468</v>
      </c>
      <c r="AQ120" s="923"/>
      <c r="AR120" s="923"/>
      <c r="AS120" s="923"/>
      <c r="AT120" s="924"/>
      <c r="AU120" s="981" t="s">
        <v>469</v>
      </c>
      <c r="AV120" s="982"/>
      <c r="AW120" s="982"/>
      <c r="AX120" s="982"/>
      <c r="AY120" s="983"/>
      <c r="AZ120" s="958" t="s">
        <v>470</v>
      </c>
      <c r="BA120" s="903"/>
      <c r="BB120" s="903"/>
      <c r="BC120" s="903"/>
      <c r="BD120" s="903"/>
      <c r="BE120" s="903"/>
      <c r="BF120" s="903"/>
      <c r="BG120" s="903"/>
      <c r="BH120" s="903"/>
      <c r="BI120" s="903"/>
      <c r="BJ120" s="903"/>
      <c r="BK120" s="903"/>
      <c r="BL120" s="903"/>
      <c r="BM120" s="903"/>
      <c r="BN120" s="903"/>
      <c r="BO120" s="903"/>
      <c r="BP120" s="904"/>
      <c r="BQ120" s="959">
        <v>1519820</v>
      </c>
      <c r="BR120" s="940"/>
      <c r="BS120" s="940"/>
      <c r="BT120" s="940"/>
      <c r="BU120" s="940"/>
      <c r="BV120" s="940">
        <v>1431553</v>
      </c>
      <c r="BW120" s="940"/>
      <c r="BX120" s="940"/>
      <c r="BY120" s="940"/>
      <c r="BZ120" s="940"/>
      <c r="CA120" s="940">
        <v>1454246</v>
      </c>
      <c r="CB120" s="940"/>
      <c r="CC120" s="940"/>
      <c r="CD120" s="940"/>
      <c r="CE120" s="940"/>
      <c r="CF120" s="964">
        <v>61</v>
      </c>
      <c r="CG120" s="965"/>
      <c r="CH120" s="965"/>
      <c r="CI120" s="965"/>
      <c r="CJ120" s="965"/>
      <c r="CK120" s="966" t="s">
        <v>471</v>
      </c>
      <c r="CL120" s="950"/>
      <c r="CM120" s="950"/>
      <c r="CN120" s="950"/>
      <c r="CO120" s="951"/>
      <c r="CP120" s="970" t="s">
        <v>472</v>
      </c>
      <c r="CQ120" s="971"/>
      <c r="CR120" s="971"/>
      <c r="CS120" s="971"/>
      <c r="CT120" s="971"/>
      <c r="CU120" s="971"/>
      <c r="CV120" s="971"/>
      <c r="CW120" s="971"/>
      <c r="CX120" s="971"/>
      <c r="CY120" s="971"/>
      <c r="CZ120" s="971"/>
      <c r="DA120" s="971"/>
      <c r="DB120" s="971"/>
      <c r="DC120" s="971"/>
      <c r="DD120" s="971"/>
      <c r="DE120" s="971"/>
      <c r="DF120" s="972"/>
      <c r="DG120" s="959">
        <v>1448729</v>
      </c>
      <c r="DH120" s="940"/>
      <c r="DI120" s="940"/>
      <c r="DJ120" s="940"/>
      <c r="DK120" s="940"/>
      <c r="DL120" s="940">
        <v>1561651</v>
      </c>
      <c r="DM120" s="940"/>
      <c r="DN120" s="940"/>
      <c r="DO120" s="940"/>
      <c r="DP120" s="940"/>
      <c r="DQ120" s="940">
        <v>1645618</v>
      </c>
      <c r="DR120" s="940"/>
      <c r="DS120" s="940"/>
      <c r="DT120" s="940"/>
      <c r="DU120" s="940"/>
      <c r="DV120" s="941">
        <v>69.099999999999994</v>
      </c>
      <c r="DW120" s="941"/>
      <c r="DX120" s="941"/>
      <c r="DY120" s="941"/>
      <c r="DZ120" s="942"/>
    </row>
    <row r="121" spans="1:130" s="246" customFormat="1" ht="26.25" customHeight="1">
      <c r="A121" s="915"/>
      <c r="B121" s="91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872" t="s">
        <v>468</v>
      </c>
      <c r="AB121" s="873"/>
      <c r="AC121" s="873"/>
      <c r="AD121" s="873"/>
      <c r="AE121" s="874"/>
      <c r="AF121" s="875" t="s">
        <v>468</v>
      </c>
      <c r="AG121" s="873"/>
      <c r="AH121" s="873"/>
      <c r="AI121" s="873"/>
      <c r="AJ121" s="874"/>
      <c r="AK121" s="875" t="s">
        <v>468</v>
      </c>
      <c r="AL121" s="873"/>
      <c r="AM121" s="873"/>
      <c r="AN121" s="873"/>
      <c r="AO121" s="874"/>
      <c r="AP121" s="922" t="s">
        <v>468</v>
      </c>
      <c r="AQ121" s="923"/>
      <c r="AR121" s="923"/>
      <c r="AS121" s="923"/>
      <c r="AT121" s="924"/>
      <c r="AU121" s="984"/>
      <c r="AV121" s="985"/>
      <c r="AW121" s="985"/>
      <c r="AX121" s="985"/>
      <c r="AY121" s="986"/>
      <c r="AZ121" s="910" t="s">
        <v>474</v>
      </c>
      <c r="BA121" s="845"/>
      <c r="BB121" s="845"/>
      <c r="BC121" s="845"/>
      <c r="BD121" s="845"/>
      <c r="BE121" s="845"/>
      <c r="BF121" s="845"/>
      <c r="BG121" s="845"/>
      <c r="BH121" s="845"/>
      <c r="BI121" s="845"/>
      <c r="BJ121" s="845"/>
      <c r="BK121" s="845"/>
      <c r="BL121" s="845"/>
      <c r="BM121" s="845"/>
      <c r="BN121" s="845"/>
      <c r="BO121" s="845"/>
      <c r="BP121" s="846"/>
      <c r="BQ121" s="911">
        <v>11327</v>
      </c>
      <c r="BR121" s="912"/>
      <c r="BS121" s="912"/>
      <c r="BT121" s="912"/>
      <c r="BU121" s="912"/>
      <c r="BV121" s="912">
        <v>8155</v>
      </c>
      <c r="BW121" s="912"/>
      <c r="BX121" s="912"/>
      <c r="BY121" s="912"/>
      <c r="BZ121" s="912"/>
      <c r="CA121" s="912">
        <v>8775</v>
      </c>
      <c r="CB121" s="912"/>
      <c r="CC121" s="912"/>
      <c r="CD121" s="912"/>
      <c r="CE121" s="912"/>
      <c r="CF121" s="973">
        <v>0.4</v>
      </c>
      <c r="CG121" s="974"/>
      <c r="CH121" s="974"/>
      <c r="CI121" s="974"/>
      <c r="CJ121" s="974"/>
      <c r="CK121" s="967"/>
      <c r="CL121" s="953"/>
      <c r="CM121" s="953"/>
      <c r="CN121" s="953"/>
      <c r="CO121" s="954"/>
      <c r="CP121" s="933" t="s">
        <v>475</v>
      </c>
      <c r="CQ121" s="934"/>
      <c r="CR121" s="934"/>
      <c r="CS121" s="934"/>
      <c r="CT121" s="934"/>
      <c r="CU121" s="934"/>
      <c r="CV121" s="934"/>
      <c r="CW121" s="934"/>
      <c r="CX121" s="934"/>
      <c r="CY121" s="934"/>
      <c r="CZ121" s="934"/>
      <c r="DA121" s="934"/>
      <c r="DB121" s="934"/>
      <c r="DC121" s="934"/>
      <c r="DD121" s="934"/>
      <c r="DE121" s="934"/>
      <c r="DF121" s="935"/>
      <c r="DG121" s="911">
        <v>5128</v>
      </c>
      <c r="DH121" s="912"/>
      <c r="DI121" s="912"/>
      <c r="DJ121" s="912"/>
      <c r="DK121" s="912"/>
      <c r="DL121" s="912">
        <v>2929</v>
      </c>
      <c r="DM121" s="912"/>
      <c r="DN121" s="912"/>
      <c r="DO121" s="912"/>
      <c r="DP121" s="912"/>
      <c r="DQ121" s="912">
        <v>99829</v>
      </c>
      <c r="DR121" s="912"/>
      <c r="DS121" s="912"/>
      <c r="DT121" s="912"/>
      <c r="DU121" s="912"/>
      <c r="DV121" s="889">
        <v>4.2</v>
      </c>
      <c r="DW121" s="889"/>
      <c r="DX121" s="889"/>
      <c r="DY121" s="889"/>
      <c r="DZ121" s="890"/>
    </row>
    <row r="122" spans="1:130" s="246" customFormat="1" ht="26.25" customHeight="1">
      <c r="A122" s="915"/>
      <c r="B122" s="916"/>
      <c r="C122" s="919" t="s">
        <v>452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872" t="s">
        <v>468</v>
      </c>
      <c r="AB122" s="873"/>
      <c r="AC122" s="873"/>
      <c r="AD122" s="873"/>
      <c r="AE122" s="874"/>
      <c r="AF122" s="875" t="s">
        <v>439</v>
      </c>
      <c r="AG122" s="873"/>
      <c r="AH122" s="873"/>
      <c r="AI122" s="873"/>
      <c r="AJ122" s="874"/>
      <c r="AK122" s="875" t="s">
        <v>468</v>
      </c>
      <c r="AL122" s="873"/>
      <c r="AM122" s="873"/>
      <c r="AN122" s="873"/>
      <c r="AO122" s="874"/>
      <c r="AP122" s="922" t="s">
        <v>468</v>
      </c>
      <c r="AQ122" s="923"/>
      <c r="AR122" s="923"/>
      <c r="AS122" s="923"/>
      <c r="AT122" s="924"/>
      <c r="AU122" s="984"/>
      <c r="AV122" s="985"/>
      <c r="AW122" s="985"/>
      <c r="AX122" s="985"/>
      <c r="AY122" s="986"/>
      <c r="AZ122" s="977" t="s">
        <v>476</v>
      </c>
      <c r="BA122" s="978"/>
      <c r="BB122" s="978"/>
      <c r="BC122" s="978"/>
      <c r="BD122" s="978"/>
      <c r="BE122" s="978"/>
      <c r="BF122" s="978"/>
      <c r="BG122" s="978"/>
      <c r="BH122" s="978"/>
      <c r="BI122" s="978"/>
      <c r="BJ122" s="978"/>
      <c r="BK122" s="978"/>
      <c r="BL122" s="978"/>
      <c r="BM122" s="978"/>
      <c r="BN122" s="978"/>
      <c r="BO122" s="978"/>
      <c r="BP122" s="979"/>
      <c r="BQ122" s="980">
        <v>4273512</v>
      </c>
      <c r="BR122" s="943"/>
      <c r="BS122" s="943"/>
      <c r="BT122" s="943"/>
      <c r="BU122" s="943"/>
      <c r="BV122" s="943">
        <v>4573722</v>
      </c>
      <c r="BW122" s="943"/>
      <c r="BX122" s="943"/>
      <c r="BY122" s="943"/>
      <c r="BZ122" s="943"/>
      <c r="CA122" s="943">
        <v>4616612</v>
      </c>
      <c r="CB122" s="943"/>
      <c r="CC122" s="943"/>
      <c r="CD122" s="943"/>
      <c r="CE122" s="943"/>
      <c r="CF122" s="944">
        <v>193.8</v>
      </c>
      <c r="CG122" s="945"/>
      <c r="CH122" s="945"/>
      <c r="CI122" s="945"/>
      <c r="CJ122" s="945"/>
      <c r="CK122" s="967"/>
      <c r="CL122" s="953"/>
      <c r="CM122" s="953"/>
      <c r="CN122" s="953"/>
      <c r="CO122" s="954"/>
      <c r="CP122" s="933" t="s">
        <v>477</v>
      </c>
      <c r="CQ122" s="934"/>
      <c r="CR122" s="934"/>
      <c r="CS122" s="934"/>
      <c r="CT122" s="934"/>
      <c r="CU122" s="934"/>
      <c r="CV122" s="934"/>
      <c r="CW122" s="934"/>
      <c r="CX122" s="934"/>
      <c r="CY122" s="934"/>
      <c r="CZ122" s="934"/>
      <c r="DA122" s="934"/>
      <c r="DB122" s="934"/>
      <c r="DC122" s="934"/>
      <c r="DD122" s="934"/>
      <c r="DE122" s="934"/>
      <c r="DF122" s="935"/>
      <c r="DG122" s="911">
        <v>111923</v>
      </c>
      <c r="DH122" s="912"/>
      <c r="DI122" s="912"/>
      <c r="DJ122" s="912"/>
      <c r="DK122" s="912"/>
      <c r="DL122" s="912">
        <v>93446</v>
      </c>
      <c r="DM122" s="912"/>
      <c r="DN122" s="912"/>
      <c r="DO122" s="912"/>
      <c r="DP122" s="912"/>
      <c r="DQ122" s="912">
        <v>89533</v>
      </c>
      <c r="DR122" s="912"/>
      <c r="DS122" s="912"/>
      <c r="DT122" s="912"/>
      <c r="DU122" s="912"/>
      <c r="DV122" s="889">
        <v>3.8</v>
      </c>
      <c r="DW122" s="889"/>
      <c r="DX122" s="889"/>
      <c r="DY122" s="889"/>
      <c r="DZ122" s="890"/>
    </row>
    <row r="123" spans="1:130" s="246" customFormat="1" ht="26.25" customHeight="1">
      <c r="A123" s="915"/>
      <c r="B123" s="916"/>
      <c r="C123" s="919" t="s">
        <v>459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872" t="s">
        <v>468</v>
      </c>
      <c r="AB123" s="873"/>
      <c r="AC123" s="873"/>
      <c r="AD123" s="873"/>
      <c r="AE123" s="874"/>
      <c r="AF123" s="875" t="s">
        <v>439</v>
      </c>
      <c r="AG123" s="873"/>
      <c r="AH123" s="873"/>
      <c r="AI123" s="873"/>
      <c r="AJ123" s="874"/>
      <c r="AK123" s="875" t="s">
        <v>439</v>
      </c>
      <c r="AL123" s="873"/>
      <c r="AM123" s="873"/>
      <c r="AN123" s="873"/>
      <c r="AO123" s="874"/>
      <c r="AP123" s="922" t="s">
        <v>439</v>
      </c>
      <c r="AQ123" s="923"/>
      <c r="AR123" s="923"/>
      <c r="AS123" s="923"/>
      <c r="AT123" s="924"/>
      <c r="AU123" s="987"/>
      <c r="AV123" s="988"/>
      <c r="AW123" s="988"/>
      <c r="AX123" s="988"/>
      <c r="AY123" s="988"/>
      <c r="AZ123" s="277" t="s">
        <v>186</v>
      </c>
      <c r="BA123" s="277"/>
      <c r="BB123" s="277"/>
      <c r="BC123" s="277"/>
      <c r="BD123" s="277"/>
      <c r="BE123" s="277"/>
      <c r="BF123" s="277"/>
      <c r="BG123" s="277"/>
      <c r="BH123" s="277"/>
      <c r="BI123" s="277"/>
      <c r="BJ123" s="277"/>
      <c r="BK123" s="277"/>
      <c r="BL123" s="277"/>
      <c r="BM123" s="277"/>
      <c r="BN123" s="277"/>
      <c r="BO123" s="975" t="s">
        <v>478</v>
      </c>
      <c r="BP123" s="976"/>
      <c r="BQ123" s="930">
        <v>5804659</v>
      </c>
      <c r="BR123" s="931"/>
      <c r="BS123" s="931"/>
      <c r="BT123" s="931"/>
      <c r="BU123" s="931"/>
      <c r="BV123" s="931">
        <v>6013430</v>
      </c>
      <c r="BW123" s="931"/>
      <c r="BX123" s="931"/>
      <c r="BY123" s="931"/>
      <c r="BZ123" s="931"/>
      <c r="CA123" s="931">
        <v>6079633</v>
      </c>
      <c r="CB123" s="931"/>
      <c r="CC123" s="931"/>
      <c r="CD123" s="931"/>
      <c r="CE123" s="931"/>
      <c r="CF123" s="841"/>
      <c r="CG123" s="842"/>
      <c r="CH123" s="842"/>
      <c r="CI123" s="842"/>
      <c r="CJ123" s="932"/>
      <c r="CK123" s="967"/>
      <c r="CL123" s="953"/>
      <c r="CM123" s="953"/>
      <c r="CN123" s="953"/>
      <c r="CO123" s="954"/>
      <c r="CP123" s="933" t="s">
        <v>479</v>
      </c>
      <c r="CQ123" s="934"/>
      <c r="CR123" s="934"/>
      <c r="CS123" s="934"/>
      <c r="CT123" s="934"/>
      <c r="CU123" s="934"/>
      <c r="CV123" s="934"/>
      <c r="CW123" s="934"/>
      <c r="CX123" s="934"/>
      <c r="CY123" s="934"/>
      <c r="CZ123" s="934"/>
      <c r="DA123" s="934"/>
      <c r="DB123" s="934"/>
      <c r="DC123" s="934"/>
      <c r="DD123" s="934"/>
      <c r="DE123" s="934"/>
      <c r="DF123" s="935"/>
      <c r="DG123" s="872">
        <v>681</v>
      </c>
      <c r="DH123" s="873"/>
      <c r="DI123" s="873"/>
      <c r="DJ123" s="873"/>
      <c r="DK123" s="874"/>
      <c r="DL123" s="875">
        <v>650</v>
      </c>
      <c r="DM123" s="873"/>
      <c r="DN123" s="873"/>
      <c r="DO123" s="873"/>
      <c r="DP123" s="874"/>
      <c r="DQ123" s="875">
        <v>619</v>
      </c>
      <c r="DR123" s="873"/>
      <c r="DS123" s="873"/>
      <c r="DT123" s="873"/>
      <c r="DU123" s="874"/>
      <c r="DV123" s="922">
        <v>0</v>
      </c>
      <c r="DW123" s="923"/>
      <c r="DX123" s="923"/>
      <c r="DY123" s="923"/>
      <c r="DZ123" s="924"/>
    </row>
    <row r="124" spans="1:130" s="246" customFormat="1" ht="26.25" customHeight="1" thickBot="1">
      <c r="A124" s="915"/>
      <c r="B124" s="916"/>
      <c r="C124" s="919" t="s">
        <v>463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872" t="s">
        <v>453</v>
      </c>
      <c r="AB124" s="873"/>
      <c r="AC124" s="873"/>
      <c r="AD124" s="873"/>
      <c r="AE124" s="874"/>
      <c r="AF124" s="875" t="s">
        <v>408</v>
      </c>
      <c r="AG124" s="873"/>
      <c r="AH124" s="873"/>
      <c r="AI124" s="873"/>
      <c r="AJ124" s="874"/>
      <c r="AK124" s="875" t="s">
        <v>408</v>
      </c>
      <c r="AL124" s="873"/>
      <c r="AM124" s="873"/>
      <c r="AN124" s="873"/>
      <c r="AO124" s="874"/>
      <c r="AP124" s="922" t="s">
        <v>408</v>
      </c>
      <c r="AQ124" s="923"/>
      <c r="AR124" s="923"/>
      <c r="AS124" s="923"/>
      <c r="AT124" s="924"/>
      <c r="AU124" s="925" t="s">
        <v>480</v>
      </c>
      <c r="AV124" s="926"/>
      <c r="AW124" s="926"/>
      <c r="AX124" s="926"/>
      <c r="AY124" s="926"/>
      <c r="AZ124" s="926"/>
      <c r="BA124" s="926"/>
      <c r="BB124" s="926"/>
      <c r="BC124" s="926"/>
      <c r="BD124" s="926"/>
      <c r="BE124" s="926"/>
      <c r="BF124" s="926"/>
      <c r="BG124" s="926"/>
      <c r="BH124" s="926"/>
      <c r="BI124" s="926"/>
      <c r="BJ124" s="926"/>
      <c r="BK124" s="926"/>
      <c r="BL124" s="926"/>
      <c r="BM124" s="926"/>
      <c r="BN124" s="926"/>
      <c r="BO124" s="926"/>
      <c r="BP124" s="927"/>
      <c r="BQ124" s="928">
        <v>120.9</v>
      </c>
      <c r="BR124" s="929"/>
      <c r="BS124" s="929"/>
      <c r="BT124" s="929"/>
      <c r="BU124" s="929"/>
      <c r="BV124" s="929">
        <v>105.6</v>
      </c>
      <c r="BW124" s="929"/>
      <c r="BX124" s="929"/>
      <c r="BY124" s="929"/>
      <c r="BZ124" s="929"/>
      <c r="CA124" s="929">
        <v>100.7</v>
      </c>
      <c r="CB124" s="929"/>
      <c r="CC124" s="929"/>
      <c r="CD124" s="929"/>
      <c r="CE124" s="929"/>
      <c r="CF124" s="819"/>
      <c r="CG124" s="820"/>
      <c r="CH124" s="820"/>
      <c r="CI124" s="820"/>
      <c r="CJ124" s="960"/>
      <c r="CK124" s="968"/>
      <c r="CL124" s="968"/>
      <c r="CM124" s="968"/>
      <c r="CN124" s="968"/>
      <c r="CO124" s="969"/>
      <c r="CP124" s="933" t="s">
        <v>481</v>
      </c>
      <c r="CQ124" s="934"/>
      <c r="CR124" s="934"/>
      <c r="CS124" s="934"/>
      <c r="CT124" s="934"/>
      <c r="CU124" s="934"/>
      <c r="CV124" s="934"/>
      <c r="CW124" s="934"/>
      <c r="CX124" s="934"/>
      <c r="CY124" s="934"/>
      <c r="CZ124" s="934"/>
      <c r="DA124" s="934"/>
      <c r="DB124" s="934"/>
      <c r="DC124" s="934"/>
      <c r="DD124" s="934"/>
      <c r="DE124" s="934"/>
      <c r="DF124" s="935"/>
      <c r="DG124" s="857" t="s">
        <v>408</v>
      </c>
      <c r="DH124" s="858"/>
      <c r="DI124" s="858"/>
      <c r="DJ124" s="858"/>
      <c r="DK124" s="859"/>
      <c r="DL124" s="860" t="s">
        <v>408</v>
      </c>
      <c r="DM124" s="858"/>
      <c r="DN124" s="858"/>
      <c r="DO124" s="858"/>
      <c r="DP124" s="859"/>
      <c r="DQ124" s="860" t="s">
        <v>408</v>
      </c>
      <c r="DR124" s="858"/>
      <c r="DS124" s="858"/>
      <c r="DT124" s="858"/>
      <c r="DU124" s="859"/>
      <c r="DV124" s="946" t="s">
        <v>408</v>
      </c>
      <c r="DW124" s="947"/>
      <c r="DX124" s="947"/>
      <c r="DY124" s="947"/>
      <c r="DZ124" s="948"/>
    </row>
    <row r="125" spans="1:130" s="246" customFormat="1" ht="26.25" customHeight="1">
      <c r="A125" s="915"/>
      <c r="B125" s="916"/>
      <c r="C125" s="919" t="s">
        <v>465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872" t="s">
        <v>408</v>
      </c>
      <c r="AB125" s="873"/>
      <c r="AC125" s="873"/>
      <c r="AD125" s="873"/>
      <c r="AE125" s="874"/>
      <c r="AF125" s="875" t="s">
        <v>408</v>
      </c>
      <c r="AG125" s="873"/>
      <c r="AH125" s="873"/>
      <c r="AI125" s="873"/>
      <c r="AJ125" s="874"/>
      <c r="AK125" s="875" t="s">
        <v>438</v>
      </c>
      <c r="AL125" s="873"/>
      <c r="AM125" s="873"/>
      <c r="AN125" s="873"/>
      <c r="AO125" s="874"/>
      <c r="AP125" s="922" t="s">
        <v>408</v>
      </c>
      <c r="AQ125" s="923"/>
      <c r="AR125" s="923"/>
      <c r="AS125" s="923"/>
      <c r="AT125" s="92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49" t="s">
        <v>482</v>
      </c>
      <c r="CL125" s="950"/>
      <c r="CM125" s="950"/>
      <c r="CN125" s="950"/>
      <c r="CO125" s="951"/>
      <c r="CP125" s="958" t="s">
        <v>483</v>
      </c>
      <c r="CQ125" s="903"/>
      <c r="CR125" s="903"/>
      <c r="CS125" s="903"/>
      <c r="CT125" s="903"/>
      <c r="CU125" s="903"/>
      <c r="CV125" s="903"/>
      <c r="CW125" s="903"/>
      <c r="CX125" s="903"/>
      <c r="CY125" s="903"/>
      <c r="CZ125" s="903"/>
      <c r="DA125" s="903"/>
      <c r="DB125" s="903"/>
      <c r="DC125" s="903"/>
      <c r="DD125" s="903"/>
      <c r="DE125" s="903"/>
      <c r="DF125" s="904"/>
      <c r="DG125" s="959" t="s">
        <v>408</v>
      </c>
      <c r="DH125" s="940"/>
      <c r="DI125" s="940"/>
      <c r="DJ125" s="940"/>
      <c r="DK125" s="940"/>
      <c r="DL125" s="940" t="s">
        <v>484</v>
      </c>
      <c r="DM125" s="940"/>
      <c r="DN125" s="940"/>
      <c r="DO125" s="940"/>
      <c r="DP125" s="940"/>
      <c r="DQ125" s="940" t="s">
        <v>453</v>
      </c>
      <c r="DR125" s="940"/>
      <c r="DS125" s="940"/>
      <c r="DT125" s="940"/>
      <c r="DU125" s="940"/>
      <c r="DV125" s="941" t="s">
        <v>408</v>
      </c>
      <c r="DW125" s="941"/>
      <c r="DX125" s="941"/>
      <c r="DY125" s="941"/>
      <c r="DZ125" s="942"/>
    </row>
    <row r="126" spans="1:130" s="246" customFormat="1" ht="26.25" customHeight="1" thickBot="1">
      <c r="A126" s="915"/>
      <c r="B126" s="916"/>
      <c r="C126" s="919" t="s">
        <v>467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872" t="s">
        <v>408</v>
      </c>
      <c r="AB126" s="873"/>
      <c r="AC126" s="873"/>
      <c r="AD126" s="873"/>
      <c r="AE126" s="874"/>
      <c r="AF126" s="875" t="s">
        <v>485</v>
      </c>
      <c r="AG126" s="873"/>
      <c r="AH126" s="873"/>
      <c r="AI126" s="873"/>
      <c r="AJ126" s="874"/>
      <c r="AK126" s="875" t="s">
        <v>408</v>
      </c>
      <c r="AL126" s="873"/>
      <c r="AM126" s="873"/>
      <c r="AN126" s="873"/>
      <c r="AO126" s="874"/>
      <c r="AP126" s="922" t="s">
        <v>408</v>
      </c>
      <c r="AQ126" s="923"/>
      <c r="AR126" s="923"/>
      <c r="AS126" s="923"/>
      <c r="AT126" s="92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52"/>
      <c r="CL126" s="953"/>
      <c r="CM126" s="953"/>
      <c r="CN126" s="953"/>
      <c r="CO126" s="954"/>
      <c r="CP126" s="910" t="s">
        <v>486</v>
      </c>
      <c r="CQ126" s="845"/>
      <c r="CR126" s="845"/>
      <c r="CS126" s="845"/>
      <c r="CT126" s="845"/>
      <c r="CU126" s="845"/>
      <c r="CV126" s="845"/>
      <c r="CW126" s="845"/>
      <c r="CX126" s="845"/>
      <c r="CY126" s="845"/>
      <c r="CZ126" s="845"/>
      <c r="DA126" s="845"/>
      <c r="DB126" s="845"/>
      <c r="DC126" s="845"/>
      <c r="DD126" s="845"/>
      <c r="DE126" s="845"/>
      <c r="DF126" s="846"/>
      <c r="DG126" s="911" t="s">
        <v>453</v>
      </c>
      <c r="DH126" s="912"/>
      <c r="DI126" s="912"/>
      <c r="DJ126" s="912"/>
      <c r="DK126" s="912"/>
      <c r="DL126" s="912" t="s">
        <v>408</v>
      </c>
      <c r="DM126" s="912"/>
      <c r="DN126" s="912"/>
      <c r="DO126" s="912"/>
      <c r="DP126" s="912"/>
      <c r="DQ126" s="912" t="s">
        <v>453</v>
      </c>
      <c r="DR126" s="912"/>
      <c r="DS126" s="912"/>
      <c r="DT126" s="912"/>
      <c r="DU126" s="912"/>
      <c r="DV126" s="889" t="s">
        <v>453</v>
      </c>
      <c r="DW126" s="889"/>
      <c r="DX126" s="889"/>
      <c r="DY126" s="889"/>
      <c r="DZ126" s="890"/>
    </row>
    <row r="127" spans="1:130" s="246" customFormat="1" ht="26.25" customHeight="1">
      <c r="A127" s="917"/>
      <c r="B127" s="918"/>
      <c r="C127" s="936" t="s">
        <v>487</v>
      </c>
      <c r="D127" s="937"/>
      <c r="E127" s="937"/>
      <c r="F127" s="937"/>
      <c r="G127" s="937"/>
      <c r="H127" s="937"/>
      <c r="I127" s="937"/>
      <c r="J127" s="937"/>
      <c r="K127" s="937"/>
      <c r="L127" s="937"/>
      <c r="M127" s="937"/>
      <c r="N127" s="937"/>
      <c r="O127" s="937"/>
      <c r="P127" s="937"/>
      <c r="Q127" s="937"/>
      <c r="R127" s="937"/>
      <c r="S127" s="937"/>
      <c r="T127" s="937"/>
      <c r="U127" s="937"/>
      <c r="V127" s="937"/>
      <c r="W127" s="937"/>
      <c r="X127" s="937"/>
      <c r="Y127" s="937"/>
      <c r="Z127" s="938"/>
      <c r="AA127" s="872" t="s">
        <v>408</v>
      </c>
      <c r="AB127" s="873"/>
      <c r="AC127" s="873"/>
      <c r="AD127" s="873"/>
      <c r="AE127" s="874"/>
      <c r="AF127" s="875" t="s">
        <v>408</v>
      </c>
      <c r="AG127" s="873"/>
      <c r="AH127" s="873"/>
      <c r="AI127" s="873"/>
      <c r="AJ127" s="874"/>
      <c r="AK127" s="875" t="s">
        <v>408</v>
      </c>
      <c r="AL127" s="873"/>
      <c r="AM127" s="873"/>
      <c r="AN127" s="873"/>
      <c r="AO127" s="874"/>
      <c r="AP127" s="922" t="s">
        <v>408</v>
      </c>
      <c r="AQ127" s="923"/>
      <c r="AR127" s="923"/>
      <c r="AS127" s="923"/>
      <c r="AT127" s="924"/>
      <c r="AU127" s="282"/>
      <c r="AV127" s="282"/>
      <c r="AW127" s="282"/>
      <c r="AX127" s="939" t="s">
        <v>488</v>
      </c>
      <c r="AY127" s="907"/>
      <c r="AZ127" s="907"/>
      <c r="BA127" s="907"/>
      <c r="BB127" s="907"/>
      <c r="BC127" s="907"/>
      <c r="BD127" s="907"/>
      <c r="BE127" s="908"/>
      <c r="BF127" s="906" t="s">
        <v>489</v>
      </c>
      <c r="BG127" s="907"/>
      <c r="BH127" s="907"/>
      <c r="BI127" s="907"/>
      <c r="BJ127" s="907"/>
      <c r="BK127" s="907"/>
      <c r="BL127" s="908"/>
      <c r="BM127" s="906" t="s">
        <v>490</v>
      </c>
      <c r="BN127" s="907"/>
      <c r="BO127" s="907"/>
      <c r="BP127" s="907"/>
      <c r="BQ127" s="907"/>
      <c r="BR127" s="907"/>
      <c r="BS127" s="908"/>
      <c r="BT127" s="906" t="s">
        <v>491</v>
      </c>
      <c r="BU127" s="907"/>
      <c r="BV127" s="907"/>
      <c r="BW127" s="907"/>
      <c r="BX127" s="907"/>
      <c r="BY127" s="907"/>
      <c r="BZ127" s="909"/>
      <c r="CA127" s="282"/>
      <c r="CB127" s="282"/>
      <c r="CC127" s="282"/>
      <c r="CD127" s="283"/>
      <c r="CE127" s="283"/>
      <c r="CF127" s="283"/>
      <c r="CG127" s="280"/>
      <c r="CH127" s="280"/>
      <c r="CI127" s="280"/>
      <c r="CJ127" s="281"/>
      <c r="CK127" s="952"/>
      <c r="CL127" s="953"/>
      <c r="CM127" s="953"/>
      <c r="CN127" s="953"/>
      <c r="CO127" s="954"/>
      <c r="CP127" s="910" t="s">
        <v>492</v>
      </c>
      <c r="CQ127" s="845"/>
      <c r="CR127" s="845"/>
      <c r="CS127" s="845"/>
      <c r="CT127" s="845"/>
      <c r="CU127" s="845"/>
      <c r="CV127" s="845"/>
      <c r="CW127" s="845"/>
      <c r="CX127" s="845"/>
      <c r="CY127" s="845"/>
      <c r="CZ127" s="845"/>
      <c r="DA127" s="845"/>
      <c r="DB127" s="845"/>
      <c r="DC127" s="845"/>
      <c r="DD127" s="845"/>
      <c r="DE127" s="845"/>
      <c r="DF127" s="846"/>
      <c r="DG127" s="911" t="s">
        <v>453</v>
      </c>
      <c r="DH127" s="912"/>
      <c r="DI127" s="912"/>
      <c r="DJ127" s="912"/>
      <c r="DK127" s="912"/>
      <c r="DL127" s="912" t="s">
        <v>408</v>
      </c>
      <c r="DM127" s="912"/>
      <c r="DN127" s="912"/>
      <c r="DO127" s="912"/>
      <c r="DP127" s="912"/>
      <c r="DQ127" s="912" t="s">
        <v>408</v>
      </c>
      <c r="DR127" s="912"/>
      <c r="DS127" s="912"/>
      <c r="DT127" s="912"/>
      <c r="DU127" s="912"/>
      <c r="DV127" s="889" t="s">
        <v>410</v>
      </c>
      <c r="DW127" s="889"/>
      <c r="DX127" s="889"/>
      <c r="DY127" s="889"/>
      <c r="DZ127" s="890"/>
    </row>
    <row r="128" spans="1:130" s="246" customFormat="1" ht="26.25" customHeight="1" thickBot="1">
      <c r="A128" s="891" t="s">
        <v>493</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494</v>
      </c>
      <c r="X128" s="893"/>
      <c r="Y128" s="893"/>
      <c r="Z128" s="894"/>
      <c r="AA128" s="895">
        <v>2331</v>
      </c>
      <c r="AB128" s="896"/>
      <c r="AC128" s="896"/>
      <c r="AD128" s="896"/>
      <c r="AE128" s="897"/>
      <c r="AF128" s="898">
        <v>1780</v>
      </c>
      <c r="AG128" s="896"/>
      <c r="AH128" s="896"/>
      <c r="AI128" s="896"/>
      <c r="AJ128" s="897"/>
      <c r="AK128" s="898">
        <v>1813</v>
      </c>
      <c r="AL128" s="896"/>
      <c r="AM128" s="896"/>
      <c r="AN128" s="896"/>
      <c r="AO128" s="897"/>
      <c r="AP128" s="899"/>
      <c r="AQ128" s="900"/>
      <c r="AR128" s="900"/>
      <c r="AS128" s="900"/>
      <c r="AT128" s="901"/>
      <c r="AU128" s="282"/>
      <c r="AV128" s="282"/>
      <c r="AW128" s="282"/>
      <c r="AX128" s="902" t="s">
        <v>495</v>
      </c>
      <c r="AY128" s="903"/>
      <c r="AZ128" s="903"/>
      <c r="BA128" s="903"/>
      <c r="BB128" s="903"/>
      <c r="BC128" s="903"/>
      <c r="BD128" s="903"/>
      <c r="BE128" s="904"/>
      <c r="BF128" s="879" t="s">
        <v>408</v>
      </c>
      <c r="BG128" s="880"/>
      <c r="BH128" s="880"/>
      <c r="BI128" s="880"/>
      <c r="BJ128" s="880"/>
      <c r="BK128" s="880"/>
      <c r="BL128" s="905"/>
      <c r="BM128" s="879">
        <v>15</v>
      </c>
      <c r="BN128" s="880"/>
      <c r="BO128" s="880"/>
      <c r="BP128" s="880"/>
      <c r="BQ128" s="880"/>
      <c r="BR128" s="880"/>
      <c r="BS128" s="905"/>
      <c r="BT128" s="879">
        <v>20</v>
      </c>
      <c r="BU128" s="880"/>
      <c r="BV128" s="880"/>
      <c r="BW128" s="880"/>
      <c r="BX128" s="880"/>
      <c r="BY128" s="880"/>
      <c r="BZ128" s="881"/>
      <c r="CA128" s="283"/>
      <c r="CB128" s="283"/>
      <c r="CC128" s="283"/>
      <c r="CD128" s="283"/>
      <c r="CE128" s="283"/>
      <c r="CF128" s="283"/>
      <c r="CG128" s="280"/>
      <c r="CH128" s="280"/>
      <c r="CI128" s="280"/>
      <c r="CJ128" s="281"/>
      <c r="CK128" s="955"/>
      <c r="CL128" s="956"/>
      <c r="CM128" s="956"/>
      <c r="CN128" s="956"/>
      <c r="CO128" s="957"/>
      <c r="CP128" s="882" t="s">
        <v>496</v>
      </c>
      <c r="CQ128" s="823"/>
      <c r="CR128" s="823"/>
      <c r="CS128" s="823"/>
      <c r="CT128" s="823"/>
      <c r="CU128" s="823"/>
      <c r="CV128" s="823"/>
      <c r="CW128" s="823"/>
      <c r="CX128" s="823"/>
      <c r="CY128" s="823"/>
      <c r="CZ128" s="823"/>
      <c r="DA128" s="823"/>
      <c r="DB128" s="823"/>
      <c r="DC128" s="823"/>
      <c r="DD128" s="823"/>
      <c r="DE128" s="823"/>
      <c r="DF128" s="824"/>
      <c r="DG128" s="883" t="s">
        <v>408</v>
      </c>
      <c r="DH128" s="884"/>
      <c r="DI128" s="884"/>
      <c r="DJ128" s="884"/>
      <c r="DK128" s="884"/>
      <c r="DL128" s="884" t="s">
        <v>453</v>
      </c>
      <c r="DM128" s="884"/>
      <c r="DN128" s="884"/>
      <c r="DO128" s="884"/>
      <c r="DP128" s="884"/>
      <c r="DQ128" s="884" t="s">
        <v>453</v>
      </c>
      <c r="DR128" s="884"/>
      <c r="DS128" s="884"/>
      <c r="DT128" s="884"/>
      <c r="DU128" s="884"/>
      <c r="DV128" s="887" t="s">
        <v>453</v>
      </c>
      <c r="DW128" s="887"/>
      <c r="DX128" s="887"/>
      <c r="DY128" s="887"/>
      <c r="DZ128" s="888"/>
    </row>
    <row r="129" spans="1:131" s="246" customFormat="1" ht="26.25" customHeight="1">
      <c r="A129" s="867" t="s">
        <v>106</v>
      </c>
      <c r="B129" s="868"/>
      <c r="C129" s="868"/>
      <c r="D129" s="868"/>
      <c r="E129" s="868"/>
      <c r="F129" s="868"/>
      <c r="G129" s="868"/>
      <c r="H129" s="868"/>
      <c r="I129" s="868"/>
      <c r="J129" s="868"/>
      <c r="K129" s="868"/>
      <c r="L129" s="868"/>
      <c r="M129" s="868"/>
      <c r="N129" s="868"/>
      <c r="O129" s="868"/>
      <c r="P129" s="868"/>
      <c r="Q129" s="868"/>
      <c r="R129" s="868"/>
      <c r="S129" s="868"/>
      <c r="T129" s="868"/>
      <c r="U129" s="868"/>
      <c r="V129" s="868"/>
      <c r="W129" s="869" t="s">
        <v>497</v>
      </c>
      <c r="X129" s="870"/>
      <c r="Y129" s="870"/>
      <c r="Z129" s="871"/>
      <c r="AA129" s="872">
        <v>2693393</v>
      </c>
      <c r="AB129" s="873"/>
      <c r="AC129" s="873"/>
      <c r="AD129" s="873"/>
      <c r="AE129" s="874"/>
      <c r="AF129" s="875">
        <v>2670100</v>
      </c>
      <c r="AG129" s="873"/>
      <c r="AH129" s="873"/>
      <c r="AI129" s="873"/>
      <c r="AJ129" s="874"/>
      <c r="AK129" s="875">
        <v>2794186</v>
      </c>
      <c r="AL129" s="873"/>
      <c r="AM129" s="873"/>
      <c r="AN129" s="873"/>
      <c r="AO129" s="874"/>
      <c r="AP129" s="876"/>
      <c r="AQ129" s="877"/>
      <c r="AR129" s="877"/>
      <c r="AS129" s="877"/>
      <c r="AT129" s="878"/>
      <c r="AU129" s="284"/>
      <c r="AV129" s="284"/>
      <c r="AW129" s="284"/>
      <c r="AX129" s="844" t="s">
        <v>498</v>
      </c>
      <c r="AY129" s="845"/>
      <c r="AZ129" s="845"/>
      <c r="BA129" s="845"/>
      <c r="BB129" s="845"/>
      <c r="BC129" s="845"/>
      <c r="BD129" s="845"/>
      <c r="BE129" s="846"/>
      <c r="BF129" s="864" t="s">
        <v>453</v>
      </c>
      <c r="BG129" s="885"/>
      <c r="BH129" s="885"/>
      <c r="BI129" s="885"/>
      <c r="BJ129" s="885"/>
      <c r="BK129" s="885"/>
      <c r="BL129" s="886"/>
      <c r="BM129" s="864">
        <v>20</v>
      </c>
      <c r="BN129" s="885"/>
      <c r="BO129" s="885"/>
      <c r="BP129" s="885"/>
      <c r="BQ129" s="885"/>
      <c r="BR129" s="885"/>
      <c r="BS129" s="886"/>
      <c r="BT129" s="864">
        <v>30</v>
      </c>
      <c r="BU129" s="865"/>
      <c r="BV129" s="865"/>
      <c r="BW129" s="865"/>
      <c r="BX129" s="865"/>
      <c r="BY129" s="865"/>
      <c r="BZ129" s="8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67" t="s">
        <v>499</v>
      </c>
      <c r="B130" s="868"/>
      <c r="C130" s="868"/>
      <c r="D130" s="868"/>
      <c r="E130" s="868"/>
      <c r="F130" s="868"/>
      <c r="G130" s="868"/>
      <c r="H130" s="868"/>
      <c r="I130" s="868"/>
      <c r="J130" s="868"/>
      <c r="K130" s="868"/>
      <c r="L130" s="868"/>
      <c r="M130" s="868"/>
      <c r="N130" s="868"/>
      <c r="O130" s="868"/>
      <c r="P130" s="868"/>
      <c r="Q130" s="868"/>
      <c r="R130" s="868"/>
      <c r="S130" s="868"/>
      <c r="T130" s="868"/>
      <c r="U130" s="868"/>
      <c r="V130" s="868"/>
      <c r="W130" s="869" t="s">
        <v>500</v>
      </c>
      <c r="X130" s="870"/>
      <c r="Y130" s="870"/>
      <c r="Z130" s="871"/>
      <c r="AA130" s="872">
        <v>412231</v>
      </c>
      <c r="AB130" s="873"/>
      <c r="AC130" s="873"/>
      <c r="AD130" s="873"/>
      <c r="AE130" s="874"/>
      <c r="AF130" s="875">
        <v>414607</v>
      </c>
      <c r="AG130" s="873"/>
      <c r="AH130" s="873"/>
      <c r="AI130" s="873"/>
      <c r="AJ130" s="874"/>
      <c r="AK130" s="875">
        <v>412003</v>
      </c>
      <c r="AL130" s="873"/>
      <c r="AM130" s="873"/>
      <c r="AN130" s="873"/>
      <c r="AO130" s="874"/>
      <c r="AP130" s="876"/>
      <c r="AQ130" s="877"/>
      <c r="AR130" s="877"/>
      <c r="AS130" s="877"/>
      <c r="AT130" s="878"/>
      <c r="AU130" s="284"/>
      <c r="AV130" s="284"/>
      <c r="AW130" s="284"/>
      <c r="AX130" s="844" t="s">
        <v>501</v>
      </c>
      <c r="AY130" s="845"/>
      <c r="AZ130" s="845"/>
      <c r="BA130" s="845"/>
      <c r="BB130" s="845"/>
      <c r="BC130" s="845"/>
      <c r="BD130" s="845"/>
      <c r="BE130" s="846"/>
      <c r="BF130" s="847">
        <v>8.5</v>
      </c>
      <c r="BG130" s="848"/>
      <c r="BH130" s="848"/>
      <c r="BI130" s="848"/>
      <c r="BJ130" s="848"/>
      <c r="BK130" s="848"/>
      <c r="BL130" s="849"/>
      <c r="BM130" s="847">
        <v>25</v>
      </c>
      <c r="BN130" s="848"/>
      <c r="BO130" s="848"/>
      <c r="BP130" s="848"/>
      <c r="BQ130" s="848"/>
      <c r="BR130" s="848"/>
      <c r="BS130" s="849"/>
      <c r="BT130" s="847">
        <v>35</v>
      </c>
      <c r="BU130" s="850"/>
      <c r="BV130" s="850"/>
      <c r="BW130" s="850"/>
      <c r="BX130" s="850"/>
      <c r="BY130" s="850"/>
      <c r="BZ130" s="85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52"/>
      <c r="B131" s="853"/>
      <c r="C131" s="853"/>
      <c r="D131" s="853"/>
      <c r="E131" s="853"/>
      <c r="F131" s="853"/>
      <c r="G131" s="853"/>
      <c r="H131" s="853"/>
      <c r="I131" s="853"/>
      <c r="J131" s="853"/>
      <c r="K131" s="853"/>
      <c r="L131" s="853"/>
      <c r="M131" s="853"/>
      <c r="N131" s="853"/>
      <c r="O131" s="853"/>
      <c r="P131" s="853"/>
      <c r="Q131" s="853"/>
      <c r="R131" s="853"/>
      <c r="S131" s="853"/>
      <c r="T131" s="853"/>
      <c r="U131" s="853"/>
      <c r="V131" s="853"/>
      <c r="W131" s="854" t="s">
        <v>502</v>
      </c>
      <c r="X131" s="855"/>
      <c r="Y131" s="855"/>
      <c r="Z131" s="856"/>
      <c r="AA131" s="857">
        <v>2281162</v>
      </c>
      <c r="AB131" s="858"/>
      <c r="AC131" s="858"/>
      <c r="AD131" s="858"/>
      <c r="AE131" s="859"/>
      <c r="AF131" s="860">
        <v>2255493</v>
      </c>
      <c r="AG131" s="858"/>
      <c r="AH131" s="858"/>
      <c r="AI131" s="858"/>
      <c r="AJ131" s="859"/>
      <c r="AK131" s="860">
        <v>2382183</v>
      </c>
      <c r="AL131" s="858"/>
      <c r="AM131" s="858"/>
      <c r="AN131" s="858"/>
      <c r="AO131" s="859"/>
      <c r="AP131" s="861"/>
      <c r="AQ131" s="862"/>
      <c r="AR131" s="862"/>
      <c r="AS131" s="862"/>
      <c r="AT131" s="863"/>
      <c r="AU131" s="284"/>
      <c r="AV131" s="284"/>
      <c r="AW131" s="284"/>
      <c r="AX131" s="822" t="s">
        <v>503</v>
      </c>
      <c r="AY131" s="823"/>
      <c r="AZ131" s="823"/>
      <c r="BA131" s="823"/>
      <c r="BB131" s="823"/>
      <c r="BC131" s="823"/>
      <c r="BD131" s="823"/>
      <c r="BE131" s="824"/>
      <c r="BF131" s="825">
        <v>100.7</v>
      </c>
      <c r="BG131" s="826"/>
      <c r="BH131" s="826"/>
      <c r="BI131" s="826"/>
      <c r="BJ131" s="826"/>
      <c r="BK131" s="826"/>
      <c r="BL131" s="827"/>
      <c r="BM131" s="825">
        <v>350</v>
      </c>
      <c r="BN131" s="826"/>
      <c r="BO131" s="826"/>
      <c r="BP131" s="826"/>
      <c r="BQ131" s="826"/>
      <c r="BR131" s="826"/>
      <c r="BS131" s="827"/>
      <c r="BT131" s="828"/>
      <c r="BU131" s="829"/>
      <c r="BV131" s="829"/>
      <c r="BW131" s="829"/>
      <c r="BX131" s="829"/>
      <c r="BY131" s="829"/>
      <c r="BZ131" s="83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31" t="s">
        <v>504</v>
      </c>
      <c r="B132" s="832"/>
      <c r="C132" s="832"/>
      <c r="D132" s="832"/>
      <c r="E132" s="832"/>
      <c r="F132" s="832"/>
      <c r="G132" s="832"/>
      <c r="H132" s="832"/>
      <c r="I132" s="832"/>
      <c r="J132" s="832"/>
      <c r="K132" s="832"/>
      <c r="L132" s="832"/>
      <c r="M132" s="832"/>
      <c r="N132" s="832"/>
      <c r="O132" s="832"/>
      <c r="P132" s="832"/>
      <c r="Q132" s="832"/>
      <c r="R132" s="832"/>
      <c r="S132" s="832"/>
      <c r="T132" s="832"/>
      <c r="U132" s="832"/>
      <c r="V132" s="835" t="s">
        <v>505</v>
      </c>
      <c r="W132" s="835"/>
      <c r="X132" s="835"/>
      <c r="Y132" s="835"/>
      <c r="Z132" s="836"/>
      <c r="AA132" s="837">
        <v>9.2552830529999994</v>
      </c>
      <c r="AB132" s="838"/>
      <c r="AC132" s="838"/>
      <c r="AD132" s="838"/>
      <c r="AE132" s="839"/>
      <c r="AF132" s="840">
        <v>8.7855737079999994</v>
      </c>
      <c r="AG132" s="838"/>
      <c r="AH132" s="838"/>
      <c r="AI132" s="838"/>
      <c r="AJ132" s="839"/>
      <c r="AK132" s="840">
        <v>7.4605939169999997</v>
      </c>
      <c r="AL132" s="838"/>
      <c r="AM132" s="838"/>
      <c r="AN132" s="838"/>
      <c r="AO132" s="839"/>
      <c r="AP132" s="841"/>
      <c r="AQ132" s="842"/>
      <c r="AR132" s="842"/>
      <c r="AS132" s="842"/>
      <c r="AT132" s="84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33"/>
      <c r="B133" s="834"/>
      <c r="C133" s="834"/>
      <c r="D133" s="834"/>
      <c r="E133" s="834"/>
      <c r="F133" s="834"/>
      <c r="G133" s="834"/>
      <c r="H133" s="834"/>
      <c r="I133" s="834"/>
      <c r="J133" s="834"/>
      <c r="K133" s="834"/>
      <c r="L133" s="834"/>
      <c r="M133" s="834"/>
      <c r="N133" s="834"/>
      <c r="O133" s="834"/>
      <c r="P133" s="834"/>
      <c r="Q133" s="834"/>
      <c r="R133" s="834"/>
      <c r="S133" s="834"/>
      <c r="T133" s="834"/>
      <c r="U133" s="834"/>
      <c r="V133" s="814" t="s">
        <v>506</v>
      </c>
      <c r="W133" s="814"/>
      <c r="X133" s="814"/>
      <c r="Y133" s="814"/>
      <c r="Z133" s="815"/>
      <c r="AA133" s="816">
        <v>10.3</v>
      </c>
      <c r="AB133" s="817"/>
      <c r="AC133" s="817"/>
      <c r="AD133" s="817"/>
      <c r="AE133" s="818"/>
      <c r="AF133" s="816">
        <v>9.4</v>
      </c>
      <c r="AG133" s="817"/>
      <c r="AH133" s="817"/>
      <c r="AI133" s="817"/>
      <c r="AJ133" s="818"/>
      <c r="AK133" s="816">
        <v>8.5</v>
      </c>
      <c r="AL133" s="817"/>
      <c r="AM133" s="817"/>
      <c r="AN133" s="817"/>
      <c r="AO133" s="818"/>
      <c r="AP133" s="819"/>
      <c r="AQ133" s="820"/>
      <c r="AR133" s="820"/>
      <c r="AS133" s="820"/>
      <c r="AT133" s="82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hSYPrbVTO1ThBXlPXrdhCQd9ltbR8v9hVVkXnzN+kZwzb4XNqNS43QjqiLzGNU17bwM/xa+WK5XwJRC5NkwMQ==" saltValue="uiuTWisJk7GK+FgnuUje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AU68:AY68"/>
    <mergeCell ref="AZ68:BD68"/>
    <mergeCell ref="BS68:CG68"/>
    <mergeCell ref="CH68:CL68"/>
    <mergeCell ref="CM68:CQ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B68:P68"/>
    <mergeCell ref="Q68:U68"/>
    <mergeCell ref="V68:Z68"/>
    <mergeCell ref="DG69:DK69"/>
    <mergeCell ref="DL69:DP69"/>
    <mergeCell ref="DQ69:DU69"/>
    <mergeCell ref="DV69:DZ69"/>
    <mergeCell ref="BS69:CG69"/>
    <mergeCell ref="CH69:CL69"/>
    <mergeCell ref="CM69:CQ69"/>
    <mergeCell ref="CR69:CV69"/>
    <mergeCell ref="CW69:DA69"/>
    <mergeCell ref="DB69:DF69"/>
    <mergeCell ref="DV68:DZ68"/>
    <mergeCell ref="AU69:AY69"/>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DG73:DK73"/>
    <mergeCell ref="DL73:DP73"/>
    <mergeCell ref="DQ73:DU73"/>
    <mergeCell ref="DV73:DZ73"/>
    <mergeCell ref="BS73:CG73"/>
    <mergeCell ref="CH73:CL73"/>
    <mergeCell ref="CM73:CQ73"/>
    <mergeCell ref="CR73:CV73"/>
    <mergeCell ref="CW73:DA73"/>
    <mergeCell ref="DB73:DF73"/>
    <mergeCell ref="DV72:DZ72"/>
    <mergeCell ref="AU73:AY73"/>
    <mergeCell ref="AZ73:BD73"/>
    <mergeCell ref="CR72:CV72"/>
    <mergeCell ref="CW72:DA72"/>
    <mergeCell ref="DB72:DF72"/>
    <mergeCell ref="DG72:DK72"/>
    <mergeCell ref="DL72:DP72"/>
    <mergeCell ref="DQ72:DU72"/>
    <mergeCell ref="AU72:AY72"/>
    <mergeCell ref="AZ72:BD72"/>
    <mergeCell ref="BS72:CG72"/>
    <mergeCell ref="CH72:CL72"/>
    <mergeCell ref="CM72:CQ72"/>
    <mergeCell ref="DG75:DK75"/>
    <mergeCell ref="DL75:DP75"/>
    <mergeCell ref="DQ75:DU75"/>
    <mergeCell ref="DV75:DZ75"/>
    <mergeCell ref="BS75:CG75"/>
    <mergeCell ref="CH75:CL75"/>
    <mergeCell ref="CM75:CQ75"/>
    <mergeCell ref="CR75:CV75"/>
    <mergeCell ref="CW75:DA75"/>
    <mergeCell ref="DB75:DF75"/>
    <mergeCell ref="DV74:DZ74"/>
    <mergeCell ref="AU75:AY75"/>
    <mergeCell ref="AZ75:BD75"/>
    <mergeCell ref="CR74:CV74"/>
    <mergeCell ref="CW74:DA74"/>
    <mergeCell ref="DB74:DF74"/>
    <mergeCell ref="DG74:DK74"/>
    <mergeCell ref="DL74:DP74"/>
    <mergeCell ref="DQ74:DU74"/>
    <mergeCell ref="AU74:AY74"/>
    <mergeCell ref="AZ74:BD74"/>
    <mergeCell ref="BS74:CG74"/>
    <mergeCell ref="CH74:CL74"/>
    <mergeCell ref="CM74:CQ74"/>
    <mergeCell ref="DG77:DK77"/>
    <mergeCell ref="DL77:DP77"/>
    <mergeCell ref="DQ77:DU77"/>
    <mergeCell ref="DV77:DZ77"/>
    <mergeCell ref="BS77:CG77"/>
    <mergeCell ref="CH77:CL77"/>
    <mergeCell ref="CM77:CQ77"/>
    <mergeCell ref="CR77:CV77"/>
    <mergeCell ref="CW77:DA77"/>
    <mergeCell ref="DB77:DF77"/>
    <mergeCell ref="DV76:DZ76"/>
    <mergeCell ref="AU77:AY77"/>
    <mergeCell ref="AZ77:BD77"/>
    <mergeCell ref="CR76:CV76"/>
    <mergeCell ref="CW76:DA76"/>
    <mergeCell ref="DB76:DF76"/>
    <mergeCell ref="DG76:DK76"/>
    <mergeCell ref="DL76:DP76"/>
    <mergeCell ref="DQ76:DU76"/>
    <mergeCell ref="AU76:AY76"/>
    <mergeCell ref="AZ76:BD76"/>
    <mergeCell ref="BS76:CG76"/>
    <mergeCell ref="CH76:CL76"/>
    <mergeCell ref="CM76:CQ76"/>
    <mergeCell ref="AU80:AY80"/>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V78:DZ78"/>
    <mergeCell ref="AU79:AY79"/>
    <mergeCell ref="AZ79:BD79"/>
    <mergeCell ref="CR78:CV78"/>
    <mergeCell ref="CW78:DA78"/>
    <mergeCell ref="DB78:DF78"/>
    <mergeCell ref="DG78:DK78"/>
    <mergeCell ref="DL78:DP78"/>
    <mergeCell ref="DQ78:DU78"/>
    <mergeCell ref="AU78:AY78"/>
    <mergeCell ref="AZ78:BD78"/>
    <mergeCell ref="BS78:CG78"/>
    <mergeCell ref="CH78:CL78"/>
    <mergeCell ref="CM78:CQ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AX129:BE129"/>
    <mergeCell ref="BF129:BL129"/>
    <mergeCell ref="BM129:BS12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Q73:U73"/>
    <mergeCell ref="V73:Z73"/>
    <mergeCell ref="AA73:AE73"/>
    <mergeCell ref="AF73:AJ73"/>
    <mergeCell ref="AK73:AO73"/>
    <mergeCell ref="AP73:AT73"/>
    <mergeCell ref="B72:P72"/>
    <mergeCell ref="Q72:U72"/>
    <mergeCell ref="V72:Z72"/>
    <mergeCell ref="AA72:AE72"/>
    <mergeCell ref="AP80:AT80"/>
    <mergeCell ref="B80:P80"/>
    <mergeCell ref="Q80:U80"/>
    <mergeCell ref="V80:Z80"/>
    <mergeCell ref="AA80:AE80"/>
    <mergeCell ref="AF80:AJ80"/>
    <mergeCell ref="AK80:AO80"/>
    <mergeCell ref="B79:P79"/>
    <mergeCell ref="Q79:U79"/>
    <mergeCell ref="V79:Z79"/>
    <mergeCell ref="AA79:AE79"/>
    <mergeCell ref="AF79:AJ79"/>
    <mergeCell ref="AK79:AO79"/>
    <mergeCell ref="AP79:AT79"/>
    <mergeCell ref="AP78:AT78"/>
    <mergeCell ref="B78:P78"/>
    <mergeCell ref="Q78:U78"/>
    <mergeCell ref="V78:Z78"/>
    <mergeCell ref="AA78:AE78"/>
    <mergeCell ref="AF78:AJ78"/>
    <mergeCell ref="AK78:AO78"/>
    <mergeCell ref="B77:P77"/>
    <mergeCell ref="Q77:U77"/>
    <mergeCell ref="V77:Z77"/>
    <mergeCell ref="AA77:AE77"/>
    <mergeCell ref="AF77:AJ77"/>
    <mergeCell ref="AK77:AO77"/>
    <mergeCell ref="AP77:AT77"/>
    <mergeCell ref="AP76:AT76"/>
    <mergeCell ref="B76:P76"/>
    <mergeCell ref="Q76:U76"/>
    <mergeCell ref="V76:Z76"/>
    <mergeCell ref="AA76:AE76"/>
    <mergeCell ref="AF76:AJ76"/>
    <mergeCell ref="AK76:AO76"/>
    <mergeCell ref="B75:P75"/>
    <mergeCell ref="Q75:U75"/>
    <mergeCell ref="V75:Z75"/>
    <mergeCell ref="AA75:AE75"/>
    <mergeCell ref="AF75:AJ75"/>
    <mergeCell ref="AK75:AO75"/>
    <mergeCell ref="AP75:AT75"/>
    <mergeCell ref="B69:P69"/>
    <mergeCell ref="Q69:U69"/>
    <mergeCell ref="V69:Z69"/>
    <mergeCell ref="AA69:AE69"/>
    <mergeCell ref="AF69:AJ69"/>
    <mergeCell ref="AK69:AO69"/>
    <mergeCell ref="AP69:AT69"/>
    <mergeCell ref="AP72:AT72"/>
    <mergeCell ref="AP74:AT74"/>
    <mergeCell ref="B74:P74"/>
    <mergeCell ref="Q74:U74"/>
    <mergeCell ref="V74:Z74"/>
    <mergeCell ref="AA74:AE74"/>
    <mergeCell ref="AF74:AJ74"/>
    <mergeCell ref="AK74:AO74"/>
    <mergeCell ref="AF72:AJ72"/>
    <mergeCell ref="AK72:AO72"/>
    <mergeCell ref="B71:P71"/>
    <mergeCell ref="Q71:U71"/>
    <mergeCell ref="V71:Z71"/>
    <mergeCell ref="AA71:AE71"/>
    <mergeCell ref="AF71:AJ71"/>
    <mergeCell ref="AK71:AO71"/>
    <mergeCell ref="AP71:AT71"/>
    <mergeCell ref="AP70:AT70"/>
    <mergeCell ref="B70:P70"/>
    <mergeCell ref="Q70:U70"/>
    <mergeCell ref="V70:Z70"/>
    <mergeCell ref="AA70:AE70"/>
    <mergeCell ref="AF70:AJ70"/>
    <mergeCell ref="AK70:AO70"/>
    <mergeCell ref="B73:P73"/>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98" zoomScaleNormal="85" zoomScaleSheetLayoutView="98" workbookViewId="0">
      <selection activeCell="H56" sqref="H56"/>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9vLRWj21KXc2PoAOYjY7T1R4qeTqFejDfZbK2+vFVy0AMgxOwq4D/XQP6QvmOzO9f2dULaVw3+xV6WoSQIDUDA==" saltValue="LYAkIFsCIFt2HuZ8FHRyz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19" zoomScale="91" zoomScaleNormal="91" zoomScaleSheetLayoutView="55" workbookViewId="0">
      <selection activeCell="H56" sqref="H56"/>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srPUDDbQR38hSUHetP3rUAlu2iwnJArj2Mbqezwmov37YN9TGmJneDdT/GAf0DByAd1LXUmgkX5RGSWPu5d7g==" saltValue="K4gUQrQpyIDZ0VHu5va6bA=="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H56" sqref="H56"/>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5" customHeight="1">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48"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49"/>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9" t="s">
        <v>515</v>
      </c>
      <c r="AL9" s="1240"/>
      <c r="AM9" s="1240"/>
      <c r="AN9" s="1241"/>
      <c r="AO9" s="312">
        <v>990410</v>
      </c>
      <c r="AP9" s="312">
        <v>133550</v>
      </c>
      <c r="AQ9" s="313">
        <v>133274</v>
      </c>
      <c r="AR9" s="314">
        <v>0.2</v>
      </c>
    </row>
    <row r="10" spans="1:46" ht="13.5" customHeight="1">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9" t="s">
        <v>516</v>
      </c>
      <c r="AL10" s="1240"/>
      <c r="AM10" s="1240"/>
      <c r="AN10" s="1241"/>
      <c r="AO10" s="315">
        <v>144739</v>
      </c>
      <c r="AP10" s="315">
        <v>19517</v>
      </c>
      <c r="AQ10" s="316">
        <v>18858</v>
      </c>
      <c r="AR10" s="317">
        <v>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9" t="s">
        <v>517</v>
      </c>
      <c r="AL11" s="1240"/>
      <c r="AM11" s="1240"/>
      <c r="AN11" s="1241"/>
      <c r="AO11" s="315">
        <v>32869</v>
      </c>
      <c r="AP11" s="315">
        <v>4432</v>
      </c>
      <c r="AQ11" s="316">
        <v>1196</v>
      </c>
      <c r="AR11" s="317">
        <v>270.60000000000002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9" t="s">
        <v>518</v>
      </c>
      <c r="AL12" s="1240"/>
      <c r="AM12" s="1240"/>
      <c r="AN12" s="1241"/>
      <c r="AO12" s="315" t="s">
        <v>519</v>
      </c>
      <c r="AP12" s="315" t="s">
        <v>519</v>
      </c>
      <c r="AQ12" s="316" t="s">
        <v>519</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9" t="s">
        <v>520</v>
      </c>
      <c r="AL13" s="1240"/>
      <c r="AM13" s="1240"/>
      <c r="AN13" s="1241"/>
      <c r="AO13" s="315">
        <v>44747</v>
      </c>
      <c r="AP13" s="315">
        <v>6034</v>
      </c>
      <c r="AQ13" s="316">
        <v>5360</v>
      </c>
      <c r="AR13" s="317">
        <v>12.6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9" t="s">
        <v>521</v>
      </c>
      <c r="AL14" s="1240"/>
      <c r="AM14" s="1240"/>
      <c r="AN14" s="1241"/>
      <c r="AO14" s="315" t="s">
        <v>519</v>
      </c>
      <c r="AP14" s="315" t="s">
        <v>519</v>
      </c>
      <c r="AQ14" s="316">
        <v>2713</v>
      </c>
      <c r="AR14" s="317" t="s">
        <v>519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2" t="s">
        <v>522</v>
      </c>
      <c r="AL15" s="1243"/>
      <c r="AM15" s="1243"/>
      <c r="AN15" s="1244"/>
      <c r="AO15" s="315">
        <v>-73718</v>
      </c>
      <c r="AP15" s="315">
        <v>-9940</v>
      </c>
      <c r="AQ15" s="316">
        <v>-11837</v>
      </c>
      <c r="AR15" s="317">
        <v>-16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2" t="s">
        <v>186</v>
      </c>
      <c r="AL16" s="1243"/>
      <c r="AM16" s="1243"/>
      <c r="AN16" s="1244"/>
      <c r="AO16" s="315">
        <v>1139047</v>
      </c>
      <c r="AP16" s="315">
        <v>153593</v>
      </c>
      <c r="AQ16" s="316">
        <v>149564</v>
      </c>
      <c r="AR16" s="317">
        <v>2.7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524</v>
      </c>
      <c r="AP20" s="324" t="s">
        <v>525</v>
      </c>
      <c r="AQ20" s="325" t="s">
        <v>526</v>
      </c>
      <c r="AR20" s="326"/>
    </row>
    <row r="21" spans="1:46" s="332" customFormat="1">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45" t="s">
        <v>527</v>
      </c>
      <c r="AL21" s="1246"/>
      <c r="AM21" s="1246"/>
      <c r="AN21" s="1247"/>
      <c r="AO21" s="328">
        <v>13.35</v>
      </c>
      <c r="AP21" s="329">
        <v>13.76</v>
      </c>
      <c r="AQ21" s="330">
        <v>-0.41</v>
      </c>
      <c r="AR21" s="298"/>
      <c r="AS21" s="331"/>
      <c r="AT21" s="327"/>
    </row>
    <row r="22" spans="1:46" s="332" customFormat="1">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45" t="s">
        <v>528</v>
      </c>
      <c r="AL22" s="1246"/>
      <c r="AM22" s="1246"/>
      <c r="AN22" s="1247"/>
      <c r="AO22" s="333">
        <v>96</v>
      </c>
      <c r="AP22" s="334">
        <v>95.5</v>
      </c>
      <c r="AQ22" s="335">
        <v>0.5</v>
      </c>
      <c r="AR22" s="319"/>
      <c r="AS22" s="331"/>
      <c r="AT22" s="327"/>
    </row>
    <row r="23" spans="1:46" s="332" customFormat="1">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c r="A27" s="340"/>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2"/>
    </row>
    <row r="30" spans="1:46" ht="13.5" customHeight="1">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48"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49"/>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8" t="s">
        <v>532</v>
      </c>
      <c r="AL32" s="1229"/>
      <c r="AM32" s="1229"/>
      <c r="AN32" s="1230"/>
      <c r="AO32" s="343">
        <v>493648</v>
      </c>
      <c r="AP32" s="343">
        <v>66565</v>
      </c>
      <c r="AQ32" s="344">
        <v>71500</v>
      </c>
      <c r="AR32" s="345">
        <v>-6.9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8" t="s">
        <v>533</v>
      </c>
      <c r="AL33" s="1229"/>
      <c r="AM33" s="1229"/>
      <c r="AN33" s="1230"/>
      <c r="AO33" s="343" t="s">
        <v>519</v>
      </c>
      <c r="AP33" s="343" t="s">
        <v>519</v>
      </c>
      <c r="AQ33" s="344" t="s">
        <v>519</v>
      </c>
      <c r="AR33" s="345"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8" t="s">
        <v>534</v>
      </c>
      <c r="AL34" s="1229"/>
      <c r="AM34" s="1229"/>
      <c r="AN34" s="1230"/>
      <c r="AO34" s="343" t="s">
        <v>519</v>
      </c>
      <c r="AP34" s="343" t="s">
        <v>519</v>
      </c>
      <c r="AQ34" s="344">
        <v>1</v>
      </c>
      <c r="AR34" s="345"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8" t="s">
        <v>535</v>
      </c>
      <c r="AL35" s="1229"/>
      <c r="AM35" s="1229"/>
      <c r="AN35" s="1230"/>
      <c r="AO35" s="343">
        <v>77531</v>
      </c>
      <c r="AP35" s="343">
        <v>10455</v>
      </c>
      <c r="AQ35" s="344">
        <v>19534</v>
      </c>
      <c r="AR35" s="345">
        <v>-46.5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8" t="s">
        <v>536</v>
      </c>
      <c r="AL36" s="1229"/>
      <c r="AM36" s="1229"/>
      <c r="AN36" s="1230"/>
      <c r="AO36" s="343">
        <v>20362</v>
      </c>
      <c r="AP36" s="343">
        <v>2746</v>
      </c>
      <c r="AQ36" s="344">
        <v>5450</v>
      </c>
      <c r="AR36" s="345">
        <v>-49.6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8" t="s">
        <v>537</v>
      </c>
      <c r="AL37" s="1229"/>
      <c r="AM37" s="1229"/>
      <c r="AN37" s="1230"/>
      <c r="AO37" s="343" t="s">
        <v>519</v>
      </c>
      <c r="AP37" s="343" t="s">
        <v>519</v>
      </c>
      <c r="AQ37" s="344">
        <v>1039</v>
      </c>
      <c r="AR37" s="345"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538</v>
      </c>
      <c r="AL38" s="1226"/>
      <c r="AM38" s="1226"/>
      <c r="AN38" s="1227"/>
      <c r="AO38" s="346" t="s">
        <v>519</v>
      </c>
      <c r="AP38" s="346" t="s">
        <v>519</v>
      </c>
      <c r="AQ38" s="347">
        <v>9</v>
      </c>
      <c r="AR38" s="335" t="s">
        <v>519</v>
      </c>
      <c r="AS38" s="342"/>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539</v>
      </c>
      <c r="AL39" s="1226"/>
      <c r="AM39" s="1226"/>
      <c r="AN39" s="1227"/>
      <c r="AO39" s="343">
        <v>-1813</v>
      </c>
      <c r="AP39" s="343">
        <v>-244</v>
      </c>
      <c r="AQ39" s="344">
        <v>-2217</v>
      </c>
      <c r="AR39" s="345">
        <v>-89</v>
      </c>
      <c r="AS39" s="342"/>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8" t="s">
        <v>540</v>
      </c>
      <c r="AL40" s="1229"/>
      <c r="AM40" s="1229"/>
      <c r="AN40" s="1230"/>
      <c r="AO40" s="343">
        <v>-412003</v>
      </c>
      <c r="AP40" s="343">
        <v>-55556</v>
      </c>
      <c r="AQ40" s="344">
        <v>-63826</v>
      </c>
      <c r="AR40" s="345">
        <v>-13</v>
      </c>
      <c r="AS40" s="342"/>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3">
        <v>177725</v>
      </c>
      <c r="AP41" s="343">
        <v>23965</v>
      </c>
      <c r="AQ41" s="344">
        <v>31490</v>
      </c>
      <c r="AR41" s="345">
        <v>-23.9</v>
      </c>
      <c r="AS41" s="342"/>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541</v>
      </c>
      <c r="AL42" s="293"/>
      <c r="AM42" s="293"/>
      <c r="AN42" s="293"/>
      <c r="AO42" s="293"/>
      <c r="AP42" s="293"/>
      <c r="AQ42" s="319"/>
      <c r="AR42" s="319"/>
      <c r="AS42" s="342"/>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c r="A47" s="352"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543</v>
      </c>
      <c r="AL48" s="353"/>
      <c r="AM48" s="353"/>
      <c r="AN48" s="353"/>
      <c r="AO48" s="353"/>
      <c r="AP48" s="353"/>
      <c r="AQ48" s="354"/>
      <c r="AR48" s="353"/>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4" t="s">
        <v>510</v>
      </c>
      <c r="AN49" s="1236" t="s">
        <v>544</v>
      </c>
      <c r="AO49" s="1237"/>
      <c r="AP49" s="1237"/>
      <c r="AQ49" s="1237"/>
      <c r="AR49" s="123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5"/>
      <c r="AN50" s="359" t="s">
        <v>545</v>
      </c>
      <c r="AO50" s="360" t="s">
        <v>546</v>
      </c>
      <c r="AP50" s="361" t="s">
        <v>547</v>
      </c>
      <c r="AQ50" s="362" t="s">
        <v>548</v>
      </c>
      <c r="AR50" s="363"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550</v>
      </c>
      <c r="AL51" s="356"/>
      <c r="AM51" s="364">
        <v>634162</v>
      </c>
      <c r="AN51" s="365">
        <v>79132</v>
      </c>
      <c r="AO51" s="366">
        <v>-46.1</v>
      </c>
      <c r="AP51" s="367">
        <v>119882</v>
      </c>
      <c r="AQ51" s="368">
        <v>9.1</v>
      </c>
      <c r="AR51" s="369">
        <v>-55.2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551</v>
      </c>
      <c r="AM52" s="372">
        <v>294588</v>
      </c>
      <c r="AN52" s="373">
        <v>36759</v>
      </c>
      <c r="AO52" s="374">
        <v>-39.9</v>
      </c>
      <c r="AP52" s="375">
        <v>66481</v>
      </c>
      <c r="AQ52" s="376">
        <v>6</v>
      </c>
      <c r="AR52" s="377">
        <v>-45.9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552</v>
      </c>
      <c r="AL53" s="356"/>
      <c r="AM53" s="364">
        <v>673513</v>
      </c>
      <c r="AN53" s="365">
        <v>85831</v>
      </c>
      <c r="AO53" s="366">
        <v>8.5</v>
      </c>
      <c r="AP53" s="367">
        <v>116162</v>
      </c>
      <c r="AQ53" s="368">
        <v>-3.1</v>
      </c>
      <c r="AR53" s="369">
        <v>11.6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551</v>
      </c>
      <c r="AM54" s="372">
        <v>194730</v>
      </c>
      <c r="AN54" s="373">
        <v>24816</v>
      </c>
      <c r="AO54" s="374">
        <v>-32.5</v>
      </c>
      <c r="AP54" s="375">
        <v>61562</v>
      </c>
      <c r="AQ54" s="376">
        <v>-7.4</v>
      </c>
      <c r="AR54" s="377">
        <v>-25.1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553</v>
      </c>
      <c r="AL55" s="356"/>
      <c r="AM55" s="364">
        <v>557349</v>
      </c>
      <c r="AN55" s="365">
        <v>71907</v>
      </c>
      <c r="AO55" s="366">
        <v>-16.2</v>
      </c>
      <c r="AP55" s="367">
        <v>121449</v>
      </c>
      <c r="AQ55" s="368">
        <v>4.5999999999999996</v>
      </c>
      <c r="AR55" s="369">
        <v>-20.8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551</v>
      </c>
      <c r="AM56" s="372">
        <v>363653</v>
      </c>
      <c r="AN56" s="373">
        <v>46917</v>
      </c>
      <c r="AO56" s="374">
        <v>89.1</v>
      </c>
      <c r="AP56" s="375">
        <v>62922</v>
      </c>
      <c r="AQ56" s="376">
        <v>2.2000000000000002</v>
      </c>
      <c r="AR56" s="377">
        <v>86.9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554</v>
      </c>
      <c r="AL57" s="356"/>
      <c r="AM57" s="364">
        <v>1628712</v>
      </c>
      <c r="AN57" s="365">
        <v>215638</v>
      </c>
      <c r="AO57" s="366">
        <v>199.9</v>
      </c>
      <c r="AP57" s="367">
        <v>145139</v>
      </c>
      <c r="AQ57" s="368">
        <v>19.5</v>
      </c>
      <c r="AR57" s="369">
        <v>180.4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551</v>
      </c>
      <c r="AM58" s="372">
        <v>1534786</v>
      </c>
      <c r="AN58" s="373">
        <v>203202</v>
      </c>
      <c r="AO58" s="374">
        <v>333.1</v>
      </c>
      <c r="AP58" s="375">
        <v>83762</v>
      </c>
      <c r="AQ58" s="376">
        <v>33.1</v>
      </c>
      <c r="AR58" s="377">
        <v>300</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555</v>
      </c>
      <c r="AL59" s="356"/>
      <c r="AM59" s="364">
        <v>578590</v>
      </c>
      <c r="AN59" s="365">
        <v>78019</v>
      </c>
      <c r="AO59" s="366">
        <v>-63.8</v>
      </c>
      <c r="AP59" s="367">
        <v>125391</v>
      </c>
      <c r="AQ59" s="368">
        <v>-13.6</v>
      </c>
      <c r="AR59" s="369">
        <v>-50.2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551</v>
      </c>
      <c r="AM60" s="372">
        <v>349279</v>
      </c>
      <c r="AN60" s="373">
        <v>47098</v>
      </c>
      <c r="AO60" s="374">
        <v>-76.8</v>
      </c>
      <c r="AP60" s="375">
        <v>68516</v>
      </c>
      <c r="AQ60" s="376">
        <v>-18.2</v>
      </c>
      <c r="AR60" s="377">
        <v>-58.6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556</v>
      </c>
      <c r="AL61" s="378"/>
      <c r="AM61" s="379">
        <v>814465</v>
      </c>
      <c r="AN61" s="380">
        <v>106105</v>
      </c>
      <c r="AO61" s="381">
        <v>16.5</v>
      </c>
      <c r="AP61" s="382">
        <v>125605</v>
      </c>
      <c r="AQ61" s="383">
        <v>3.3</v>
      </c>
      <c r="AR61" s="369">
        <v>13.2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551</v>
      </c>
      <c r="AM62" s="372">
        <v>547407</v>
      </c>
      <c r="AN62" s="373">
        <v>71758</v>
      </c>
      <c r="AO62" s="374">
        <v>54.6</v>
      </c>
      <c r="AP62" s="375">
        <v>68649</v>
      </c>
      <c r="AQ62" s="376">
        <v>3.1</v>
      </c>
      <c r="AR62" s="377">
        <v>51.5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sheetData>
  <sheetProtection algorithmName="SHA-512" hashValue="LNaxgzMF0T9Ff5vGnV8qMgGRopjGEyAuBfN8mC/oiDStJbPYyNXe54drUtAZUVhVCPj5zT5Ygc++udQ4gjeHkQ==" saltValue="X60daflBGuFfuzACIURt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79" zoomScale="93" zoomScaleNormal="93" zoomScaleSheetLayoutView="55" workbookViewId="0">
      <selection activeCell="H56" sqref="H56"/>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21" spans="125:125" ht="13.5" hidden="1" customHeight="1">
      <c r="DU121" s="290"/>
    </row>
  </sheetData>
  <sheetProtection algorithmName="SHA-512" hashValue="/SY/CCpX7D4LRGKlGLeowmKkyb7OiCdB4WjFf6FiIMXOWXc/W8YjMyJJt8iuqr6vrf9gw6Wr+A0NkfVy+aHjfQ==" saltValue="XLYCX5+dLlBVcBHyIJNr8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8" zoomScale="69" zoomScaleNormal="69" zoomScaleSheetLayoutView="55" workbookViewId="0">
      <selection activeCell="H56" sqref="H5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sheetData>
  <sheetProtection algorithmName="SHA-512" hashValue="tY8OVdl8myfqtY+Hk+Np6+CpYMMUzQDzIwdYiRNKJP8h05hjel2+j6OK+bbIjxe0QKKRoseSDmUDyF0jzqyKZA==" saltValue="nfl6Tqkgiss962GMNEj63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6" zoomScale="71" zoomScaleNormal="71" zoomScaleSheetLayoutView="100" workbookViewId="0">
      <selection activeCell="H56" sqref="H5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50" t="s">
        <v>3</v>
      </c>
      <c r="D47" s="1250"/>
      <c r="E47" s="1251"/>
      <c r="F47" s="11">
        <v>17.940000000000001</v>
      </c>
      <c r="G47" s="12">
        <v>26.7</v>
      </c>
      <c r="H47" s="12">
        <v>29.06</v>
      </c>
      <c r="I47" s="12">
        <v>28.25</v>
      </c>
      <c r="J47" s="13">
        <v>27.89</v>
      </c>
    </row>
    <row r="48" spans="2:10" ht="57.75" customHeight="1">
      <c r="B48" s="14"/>
      <c r="C48" s="1252" t="s">
        <v>4</v>
      </c>
      <c r="D48" s="1252"/>
      <c r="E48" s="1253"/>
      <c r="F48" s="15">
        <v>9.73</v>
      </c>
      <c r="G48" s="16">
        <v>4.3899999999999997</v>
      </c>
      <c r="H48" s="16">
        <v>5.79</v>
      </c>
      <c r="I48" s="16">
        <v>2.35</v>
      </c>
      <c r="J48" s="17">
        <v>4.41</v>
      </c>
    </row>
    <row r="49" spans="2:10" ht="57.75" customHeight="1" thickBot="1">
      <c r="B49" s="18"/>
      <c r="C49" s="1254" t="s">
        <v>5</v>
      </c>
      <c r="D49" s="1254"/>
      <c r="E49" s="1255"/>
      <c r="F49" s="19">
        <v>2.94</v>
      </c>
      <c r="G49" s="20" t="s">
        <v>565</v>
      </c>
      <c r="H49" s="20">
        <v>1.18</v>
      </c>
      <c r="I49" s="20" t="s">
        <v>566</v>
      </c>
      <c r="J49" s="21">
        <v>1.91</v>
      </c>
    </row>
    <row r="50" spans="2:10" ht="13.5" customHeight="1"/>
  </sheetData>
  <sheetProtection algorithmName="SHA-512" hashValue="3b5l7Yl1C1sXyowsMVBdGuBgUoKJmUpAi+ln14ONxdLxNc15jmvpwCQmrrb+Xye7hNOkRXDzInEWSlWDBK6Upw==" saltValue="qVpIDZZ6Ps6AiLmcR6kt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2022-09-22T08:12:09Z</cp:lastPrinted>
  <dcterms:created xsi:type="dcterms:W3CDTF">2022-02-02T07:04:26Z</dcterms:created>
  <dcterms:modified xsi:type="dcterms:W3CDTF">2022-09-27T07:33:29Z</dcterms:modified>
  <cp:category/>
</cp:coreProperties>
</file>