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R102" i="12"/>
  <c r="AU63" i="12"/>
  <c r="AP63" i="12"/>
  <c r="AP23" i="12" l="1"/>
  <c r="AA23" i="12"/>
  <c r="V23" i="12"/>
  <c r="Q23" i="12"/>
  <c r="AU88" i="12" l="1"/>
  <c r="AP88" i="12"/>
  <c r="AF88"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<sst xmlns="http://schemas.openxmlformats.org/spreadsheetml/2006/main" count="1180" uniqueCount="627">
  <si>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</si>
  <si>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</si>
  <si>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</si>
  <si>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</si>
  <si>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</si>
  <si>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</si>
  <si>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</si>
  <si>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</si>
  <si>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</si>
  <si>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</si>
  <si>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</si>
  <si>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</si>
  <si>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</si>
  <si>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</si>
  <si>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</si>
  <si>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</si>
  <si>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</si>
  <si>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</si>
  <si>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</si>
  <si>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</si>
  <si>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</si>
  <si>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</si>
  <si>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</si>
  <si>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</si>
  <si>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</si>
  <si>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</si>
  <si>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</si>
  <si>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</si>
  <si>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</si>
  <si>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</si>
  <si>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</si>
  <si>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</si>
  <si>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</si>
  <si>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</si>
  <si>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</si>
  <si>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</si>
  <si>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</si>
  <si>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</si>
  <si>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</si>
  <si>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</si>
  <si>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</si>
  <si>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</si>
  <si>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</si>
  <si>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</si>
  <si>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</si>
  <si>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</si>
  <si>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</si>
  <si>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</si>
  <si>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</si>
  <si>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</si>
  <si>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</si>
  <si>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</si>
  <si>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</si>
  <si>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</si>
  <si>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</si>
  <si>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</si>
  <si>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</si>
  <si>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</si>
  <si>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</si>
  <si>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</si>
  <si>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</si>
  <si>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</si>
  <si>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</si>
  <si>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</si>
  <si>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</si>
  <si>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</si>
  <si>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</si>
  <si>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</si>
  <si>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</si>
  <si>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</si>
  <si>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</si>
  <si>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</si>
  <si>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</si>
  <si>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</si>
  <si>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</si>
  <si>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</si>
  <si>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</si>
  <si>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</si>
  <si>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</si>
  <si>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</si>
  <si>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</si>
  <si>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</si>
  <si>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</si>
  <si>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</si>
  <si>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</si>
  <si>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</si>
  <si>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</si>
  <si>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</si>
  <si>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</si>
  <si>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</si>
  <si>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</si>
  <si>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</si>
  <si>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</si>
  <si>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</si>
  <si>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</si>
  <si>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</si>
  <si>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</si>
  <si>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</si>
  <si>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大刀洗町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</si>
  <si>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</si>
  <si>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</si>
  <si>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</si>
  <si>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</si>
  <si>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</si>
  <si>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</si>
  <si>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</si>
  <si>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</si>
  <si>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</si>
  <si>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</si>
  <si>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</si>
  <si>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</si>
  <si>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</si>
  <si>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</si>
  <si>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</si>
  <si>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</si>
  <si>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</si>
  <si>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</si>
  <si>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</si>
  <si>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</si>
  <si>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</si>
  <si>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</si>
  <si>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</si>
  <si>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</si>
  <si>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</si>
  <si>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</si>
  <si>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</si>
  <si>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</si>
  <si>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</si>
  <si>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</si>
  <si>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</si>
  <si>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</si>
  <si>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</si>
  <si>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</si>
  <si>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</si>
  <si>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</si>
  <si>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</si>
  <si>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</si>
  <si>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</si>
  <si>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</si>
  <si>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</si>
  <si>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</si>
  <si>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</si>
  <si>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</si>
  <si>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</si>
  <si>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</si>
  <si>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</si>
  <si>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</si>
  <si>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</si>
  <si>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</si>
  <si>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</si>
  <si>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</si>
  <si>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</si>
  <si>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</si>
  <si>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</si>
  <si>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</si>
  <si>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</si>
  <si>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</si>
  <si>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</si>
  <si>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</si>
  <si>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</si>
  <si>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</si>
  <si>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</si>
  <si>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</si>
  <si>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</si>
  <si>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</si>
  <si>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</si>
  <si>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</si>
  <si>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</si>
  <si>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</si>
  <si>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</si>
  <si>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</si>
  <si>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</si>
  <si>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</si>
  <si>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</si>
  <si>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</si>
  <si>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</si>
  <si>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</si>
  <si>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</si>
  <si>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</si>
  <si>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</si>
  <si>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</si>
  <si>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</si>
  <si>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</si>
  <si>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</si>
  <si>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</si>
  <si>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</si>
  <si>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</si>
  <si>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</si>
  <si>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</si>
  <si>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</si>
  <si>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</si>
  <si>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</si>
  <si>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</si>
  <si>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</si>
  <si>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</si>
  <si>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</si>
  <si>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</si>
  <si>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</si>
  <si>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</si>
  <si>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</si>
  <si>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</si>
  <si>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</si>
  <si>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</si>
  <si>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</si>
  <si>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</si>
  <si>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</si>
  <si>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</si>
  <si>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</si>
  <si>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</si>
  <si>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</si>
  <si>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</si>
  <si>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</si>
  <si>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</si>
  <si>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</si>
  <si>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福岡県大刀洗町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</si>
  <si>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</si>
  <si>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</si>
  <si>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</si>
  <si>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</si>
  <si>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</si>
  <si>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</si>
  <si>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</si>
  <si>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</si>
  <si>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</si>
  <si>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</si>
  <si>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</si>
  <si>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</si>
  <si>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</si>
  <si>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</si>
  <si>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</si>
  <si>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</si>
  <si>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</si>
  <si>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</si>
  <si>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</si>
  <si>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</si>
  <si>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</si>
  <si>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</si>
  <si>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</si>
  <si>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</si>
  <si>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</si>
  <si>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</si>
  <si>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</si>
  <si>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</si>
  <si>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</si>
  <si>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</si>
  <si>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</si>
  <si>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</si>
  <si>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</si>
  <si>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</si>
  <si>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</si>
  <si>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</si>
  <si>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</si>
  <si>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</si>
  <si>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</si>
  <si>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</si>
  <si>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</si>
  <si>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</si>
  <si>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</si>
  <si>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</si>
  <si>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</si>
  <si>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</si>
  <si>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</si>
  <si>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</si>
  <si>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</si>
  <si>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</si>
  <si>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</si>
  <si>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</si>
  <si>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</si>
  <si>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</si>
  <si>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</si>
  <si>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</si>
  <si>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</si>
  <si>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</si>
  <si>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</si>
  <si>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</si>
  <si>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</si>
  <si>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</si>
  <si>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</si>
  <si>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</si>
  <si>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</si>
  <si>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</si>
  <si>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</si>
  <si>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</si>
  <si>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</si>
  <si>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</si>
  <si>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</si>
  <si>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</si>
  <si>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</si>
  <si>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</si>
  <si>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</si>
  <si>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</si>
  <si>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</si>
  <si>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</si>
  <si>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</si>
  <si>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</si>
  <si>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</si>
  <si>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</si>
  <si>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</si>
  <si>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</si>
  <si>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</si>
  <si>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</si>
  <si>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</si>
  <si>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</si>
  <si>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</si>
  <si>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</si>
  <si>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</si>
  <si>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</si>
  <si>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</si>
  <si>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</si>
  <si>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</si>
  <si>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</si>
  <si>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</si>
  <si>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</si>
  <si>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</si>
  <si>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</si>
  <si>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</si>
  <si>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</si>
  <si>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</si>
  <si>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</si>
  <si>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</si>
  <si>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</si>
  <si>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</si>
  <si>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</si>
  <si>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</si>
  <si>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</si>
  <si>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</si>
  <si>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</si>
  <si>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</si>
  <si>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</si>
  <si>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</si>
  <si>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</si>
  <si>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</si>
  <si>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</si>
  <si>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</si>
  <si>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</si>
  <si>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</si>
  <si>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</si>
  <si>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</si>
  <si>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</si>
  <si>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</si>
  <si>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</si>
  <si>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</si>
  <si>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</si>
  <si>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</si>
  <si>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</si>
  <si>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</si>
  <si>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</si>
  <si>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</si>
  <si>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</si>
  <si>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</si>
  <si>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</si>
  <si>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</si>
  <si>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</si>
  <si>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</si>
  <si>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</si>
  <si>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</si>
  <si>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</si>
  <si>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</si>
  <si>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</si>
  <si>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</si>
  <si>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</si>
  <si>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</si>
  <si>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</si>
  <si>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</si>
  <si>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</si>
  <si>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</si>
  <si>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</si>
  <si>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</si>
  <si>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福岡県大刀洗町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</si>
  <si>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</si>
  <si>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</si>
  <si>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</si>
  <si>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</si>
  <si>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</si>
  <si>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</si>
  <si>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</si>
  <si>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</si>
  <si>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</si>
  <si>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</si>
  <si>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</si>
  <si>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</si>
  <si>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</si>
  <si>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</si>
  <si>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</si>
  <si>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</si>
  <si>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</si>
  <si>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</si>
  <si>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</si>
  <si>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</si>
  <si>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</si>
  <si>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</si>
  <si>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</si>
  <si>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</si>
  <si>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</si>
  <si>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</si>
  <si>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</si>
  <si>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</si>
  <si>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</si>
  <si>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</si>
  <si>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</si>
  <si>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</si>
  <si>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</si>
  <si>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</si>
  <si>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</si>
  <si>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</si>
  <si>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</si>
  <si>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大刀洗町下水道事業特別会計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</si>
  <si>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</si>
  <si>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</si>
  <si>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</si>
  <si>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</si>
  <si>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</si>
  <si>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</si>
  <si>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</si>
  <si>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</si>
  <si>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</si>
  <si>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</si>
  <si>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</si>
  <si>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</si>
  <si>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</si>
  <si>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</si>
  <si>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</si>
  <si>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</si>
  <si>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</si>
  <si>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</si>
  <si>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</si>
  <si>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</si>
  <si>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</si>
  <si>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</si>
  <si>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</si>
  <si>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</si>
  <si>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</si>
  <si>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</si>
  <si>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</si>
  <si>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</si>
  <si>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</si>
  <si>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</si>
  <si>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</si>
  <si>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</si>
  <si>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</si>
  <si>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</si>
  <si>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</si>
  <si>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</si>
  <si>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</si>
  <si>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</si>
  <si>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</si>
  <si>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</si>
  <si>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</si>
  <si>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</si>
  <si>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</si>
  <si>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</si>
  <si>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</si>
  <si>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</si>
  <si>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</si>
  <si>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</si>
  <si>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</si>
  <si>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</si>
  <si>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</si>
  <si>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</si>
  <si>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</si>
  <si>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</si>
  <si>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</si>
  <si>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</si>
  <si>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</si>
  <si>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</si>
  <si>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</si>
  <si>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</si>
  <si>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</si>
  <si>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</si>
  <si>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</si>
  <si>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</si>
  <si>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</si>
  <si>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</si>
  <si>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</si>
  <si>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</si>
  <si>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大刀洗町下水道事業特別会計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</si>
  <si>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</si>
  <si>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</si>
  <si>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</si>
  <si>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</si>
  <si>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</si>
  <si>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</si>
  <si>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</si>
  <si>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</si>
  <si>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</si>
  <si>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</si>
  <si>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</si>
  <si>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</si>
  <si>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</si>
  <si>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</si>
  <si>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</si>
  <si>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</si>
  <si>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</si>
  <si>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</si>
  <si>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</si>
  <si>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</si>
  <si>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</si>
  <si>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</si>
  <si>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</si>
  <si>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</si>
  <si>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</si>
  <si>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</si>
  <si>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</si>
  <si>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</si>
  <si>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</si>
  <si>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</si>
  <si>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</si>
  <si>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</si>
  <si>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</si>
  <si>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</si>
  <si>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</si>
  <si>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</si>
  <si>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</si>
  <si>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</si>
  <si>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</si>
  <si>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</si>
  <si>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</si>
  <si>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</si>
  <si>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</si>
  <si>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</si>
  <si>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</si>
  <si>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</si>
  <si>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</si>
  <si>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</si>
  <si>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</si>
  <si>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</si>
  <si>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</si>
  <si>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</si>
  <si>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</si>
  <si>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</si>
  <si>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</si>
  <si>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</si>
  <si>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</si>
  <si>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</si>
  <si>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</si>
  <si>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</si>
  <si>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</si>
  <si>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</si>
  <si>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</si>
  <si>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</si>
  <si>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</si>
  <si>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</si>
  <si>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</si>
  <si>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</si>
  <si>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</si>
  <si>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</si>
  <si>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</si>
  <si>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</si>
  <si>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</si>
  <si>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</si>
  <si>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</si>
  <si>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</si>
  <si>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</si>
  <si>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</si>
  <si>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</si>
  <si>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</si>
  <si>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</si>
  <si>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</si>
  <si>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</si>
  <si>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</si>
  <si>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</si>
  <si>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</si>
  <si>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</si>
  <si>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</si>
  <si>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</si>
  <si>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0.18</t>
  </si>
  <si>
    <t>▲ 0.46</t>
  </si>
  <si>
    <t>▲ 3.78</t>
  </si>
  <si>
    <t>▲ 3.68</t>
  </si>
  <si>
    <t>一般会計</t>
  </si>
  <si>
    <t>国民健康保険特別会計</t>
  </si>
  <si>
    <t>土地取得会計</t>
  </si>
  <si>
    <t>後期高齢者医療保険特別会計</t>
  </si>
  <si>
    <t>大刀洗町下水道事業特別会計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</si>
  <si>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</si>
  <si>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</si>
  <si>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</si>
  <si>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</si>
  <si>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</si>
  <si>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</si>
  <si>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</si>
  <si>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</si>
  <si>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両筑衛生施設組合（一般会計）</t>
    <rPh sb="9" eb="11">
      <t>イッパン</t>
    </rPh>
    <rPh sb="11" eb="13">
      <t>カイケイ</t>
    </rPh>
    <phoneticPr fontId="2"/>
  </si>
  <si>
    <t>久留米市外三市町高等学校組合（一般会計）</t>
  </si>
  <si>
    <t>福岡県市町村消防団員等公務災害補償組合（一般会計）</t>
  </si>
  <si>
    <t>福岡県市町村職員退職手当組合（一般会計）</t>
  </si>
  <si>
    <t>福岡県市町村職員退職手当組合（基金特別会計）</t>
    <rPh sb="15" eb="17">
      <t>キキン</t>
    </rPh>
    <rPh sb="17" eb="19">
      <t>トクベツ</t>
    </rPh>
    <rPh sb="19" eb="21">
      <t>カイケイ</t>
    </rPh>
    <phoneticPr fontId="2"/>
  </si>
  <si>
    <t>福岡県自治会館管理組合（一般会計）</t>
  </si>
  <si>
    <t>久留米広域市町村圏事務組合（一般会計）</t>
  </si>
  <si>
    <t>久留米広域市町村圏事務組合（ふるさと振興事業特別会計）</t>
    <rPh sb="18" eb="20">
      <t>シンコウ</t>
    </rPh>
    <rPh sb="20" eb="22">
      <t>ジギョウ</t>
    </rPh>
    <rPh sb="22" eb="24">
      <t>トクベツ</t>
    </rPh>
    <rPh sb="24" eb="26">
      <t>カイケイ</t>
    </rPh>
    <phoneticPr fontId="2"/>
  </si>
  <si>
    <t>久留米広域市町村圏事務組合（小児救急医療支援事業特別会計）</t>
    <rPh sb="14" eb="16">
      <t>ショウニ</t>
    </rPh>
    <rPh sb="16" eb="18">
      <t>キュウキュウ</t>
    </rPh>
    <rPh sb="18" eb="20">
      <t>イリョウ</t>
    </rPh>
    <rPh sb="20" eb="22">
      <t>シエン</t>
    </rPh>
    <rPh sb="22" eb="24">
      <t>ジギョウ</t>
    </rPh>
    <rPh sb="24" eb="26">
      <t>トクベツ</t>
    </rPh>
    <rPh sb="26" eb="28">
      <t>カイケイ</t>
    </rPh>
    <phoneticPr fontId="2"/>
  </si>
  <si>
    <t>久留米広域市町村圏事務組合（広域消防特別会計）</t>
    <rPh sb="14" eb="16">
      <t>コウイキ</t>
    </rPh>
    <rPh sb="16" eb="18">
      <t>ショウボウ</t>
    </rPh>
    <rPh sb="18" eb="20">
      <t>トクベツ</t>
    </rPh>
    <rPh sb="20" eb="22">
      <t>カイケイ</t>
    </rPh>
    <phoneticPr fontId="2"/>
  </si>
  <si>
    <t>甘木・朝倉・三井環境施設組合（一般会計）</t>
  </si>
  <si>
    <t>福岡県自治振興組合（一般会計）</t>
  </si>
  <si>
    <t>福岡県自治振興組合（公文書館事業特別会計）</t>
    <rPh sb="10" eb="14">
      <t>コウブンショカン</t>
    </rPh>
    <rPh sb="14" eb="16">
      <t>ジギョウ</t>
    </rPh>
    <rPh sb="16" eb="18">
      <t>トクベツ</t>
    </rPh>
    <rPh sb="18" eb="20">
      <t>カイケイ</t>
    </rPh>
    <phoneticPr fontId="2"/>
  </si>
  <si>
    <t>福岡県介護保険広域連合（一般会計）</t>
  </si>
  <si>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</si>
  <si>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</si>
  <si>
    <t>福岡県後期高齢者医療広域連合（後期高齢者医療特別会計）</t>
    <rPh sb="15" eb="17">
      <t>コウキ</t>
    </rPh>
    <rPh sb="17" eb="20">
      <t>コウレイシャ</t>
    </rPh>
    <rPh sb="20" eb="22">
      <t>イリョウ</t>
    </rPh>
    <rPh sb="22" eb="24">
      <t>トクベツ</t>
    </rPh>
    <rPh sb="24" eb="26">
      <t>カイケイ</t>
    </rPh>
    <phoneticPr fontId="2"/>
  </si>
  <si>
    <t>山神水道企業団（山神水道企業団水道用水供給事業会計）</t>
    <rPh sb="8" eb="9">
      <t>ヤマ</t>
    </rPh>
    <rPh sb="9" eb="10">
      <t>カミ</t>
    </rPh>
    <rPh sb="10" eb="12">
      <t>スイドウ</t>
    </rPh>
    <rPh sb="12" eb="14">
      <t>キギョウ</t>
    </rPh>
    <rPh sb="14" eb="15">
      <t>ダン</t>
    </rPh>
    <rPh sb="19" eb="20">
      <t>トモ</t>
    </rPh>
    <rPh sb="20" eb="21">
      <t>キュウ</t>
    </rPh>
    <phoneticPr fontId="2"/>
  </si>
  <si>
    <t>福岡県南広域水道企業団（用水供給事業会計）</t>
    <rPh sb="0" eb="3">
      <t>フクオカケン</t>
    </rPh>
    <rPh sb="3" eb="4">
      <t>ミナミ</t>
    </rPh>
    <rPh sb="4" eb="6">
      <t>コウイキ</t>
    </rPh>
    <rPh sb="6" eb="8">
      <t>スイドウ</t>
    </rPh>
    <rPh sb="8" eb="10">
      <t>キギョウ</t>
    </rPh>
    <rPh sb="10" eb="11">
      <t>ダン</t>
    </rPh>
    <rPh sb="12" eb="14">
      <t>ヨウスイ</t>
    </rPh>
    <rPh sb="14" eb="16">
      <t>キョウキュウ</t>
    </rPh>
    <rPh sb="16" eb="18">
      <t>ジギョウ</t>
    </rPh>
    <rPh sb="18" eb="20">
      <t>カイケイ</t>
    </rPh>
    <phoneticPr fontId="2"/>
  </si>
  <si>
    <t>三井水道企業団（三井水道企業団水道事業会計）</t>
    <rPh sb="8" eb="10">
      <t>ミイ</t>
    </rPh>
    <rPh sb="10" eb="12">
      <t>スイドウ</t>
    </rPh>
    <rPh sb="12" eb="14">
      <t>キギョウ</t>
    </rPh>
    <rPh sb="14" eb="15">
      <t>ダン</t>
    </rPh>
    <phoneticPr fontId="2"/>
  </si>
  <si>
    <t>-</t>
    <phoneticPr fontId="2"/>
  </si>
  <si>
    <t>法適用企業
三井水道企業団構成団体による負担分</t>
    <rPh sb="0" eb="1">
      <t>ホウ</t>
    </rPh>
    <rPh sb="1" eb="3">
      <t>テキヨウ</t>
    </rPh>
    <rPh sb="3" eb="5">
      <t>キギョウ</t>
    </rPh>
    <rPh sb="6" eb="8">
      <t>ミツイ</t>
    </rPh>
    <rPh sb="8" eb="10">
      <t>スイドウ</t>
    </rPh>
    <rPh sb="10" eb="12">
      <t>キギョウ</t>
    </rPh>
    <rPh sb="12" eb="13">
      <t>ダン</t>
    </rPh>
    <rPh sb="13" eb="15">
      <t>コウセイ</t>
    </rPh>
    <rPh sb="15" eb="17">
      <t>ダンタイ</t>
    </rPh>
    <rPh sb="20" eb="23">
      <t>フタンブン</t>
    </rPh>
    <phoneticPr fontId="5"/>
  </si>
  <si>
    <t>法適用企業</t>
    <rPh sb="0" eb="1">
      <t>ホウ</t>
    </rPh>
    <rPh sb="1" eb="3">
      <t>テキヨウ</t>
    </rPh>
    <rPh sb="3" eb="5">
      <t>キギョウ</t>
    </rPh>
    <phoneticPr fontId="5"/>
  </si>
  <si>
    <t>-</t>
    <phoneticPr fontId="2"/>
  </si>
  <si>
    <t>○</t>
    <phoneticPr fontId="2"/>
  </si>
  <si>
    <t>大刀洗町土地開発公社</t>
    <phoneticPr fontId="2"/>
  </si>
  <si>
    <t>たちあらい</t>
    <phoneticPr fontId="2"/>
  </si>
  <si>
    <t>教育施設整備基金</t>
    <rPh sb="0" eb="2">
      <t>キョウイク</t>
    </rPh>
    <rPh sb="2" eb="4">
      <t>シセツ</t>
    </rPh>
    <rPh sb="4" eb="6">
      <t>セイビ</t>
    </rPh>
    <rPh sb="6" eb="8">
      <t>キキン</t>
    </rPh>
    <phoneticPr fontId="11"/>
  </si>
  <si>
    <t>下水道施設整備基金</t>
    <rPh sb="0" eb="3">
      <t>ゲスイドウ</t>
    </rPh>
    <rPh sb="3" eb="5">
      <t>シセツ</t>
    </rPh>
    <rPh sb="5" eb="7">
      <t>セイビ</t>
    </rPh>
    <rPh sb="7" eb="9">
      <t>キキン</t>
    </rPh>
    <phoneticPr fontId="11"/>
  </si>
  <si>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</si>
  <si>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</si>
  <si>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ふるさと応援基金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</si>
  <si>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</si>
  <si>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</si>
  <si>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</si>
  <si>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ともに類似団体よりも低くなっているが、施設の老朽化に伴い有形固定資産減価償却率は上昇傾向にある。今後は令和元年度に策定した個別施設計画に基づき、老朽化対策に取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</si>
  <si>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</si>
  <si>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</si>
  <si>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</si>
  <si>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</si>
  <si>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</si>
  <si>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</si>
  <si>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比率ともに類似団体と比較して低水準にあるが、実質公債比率は上昇している。これは、学校改修事業等により多くの地方債を発行したためである。今後も、災害復旧や災害対策等に伴う起債が必要となっており、償還額の増加が見込まれ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</si>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</sst>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wrapText="1"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6027-453B-96C1-8822A90BBF0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52153</c:v>
                </c:pt>
                <c:pt idx="1">
                  <c:v>54900</c:v>
                </c:pt>
                <c:pt idx="2">
                  <c:v>55037</c:v>
                </c:pt>
                <c:pt idx="3">
                  <c:v>35361</c:v>
                </c:pt>
                <c:pt idx="4">
                  <c:v>75976</c:v>
                </c:pt>
              </c:numCache>
            </c:numRef>
          </c:val>
          <c:smooth val="0"/>
          <c:extLst xmlns:c16r2="http://schemas.microsoft.com/office/drawing/2015/06/chart">
            <c:ext xmlns:c16="http://schemas.microsoft.com/office/drawing/2014/chart" uri="{C3380CC4-5D6E-409C-BE32-E72D297353CC}">
              <c16:uniqueId val="{00000001-6027-453B-96C1-8822A90BBF00}"/>
            </c:ext>
          </c:extLst>
        </c:ser>
        <c:dLbls>
          <c:showLegendKey val="0"/>
          <c:showVal val="0"/>
          <c:showCatName val="0"/>
          <c:showSerName val="0"/>
          <c:showPercent val="0"/>
          <c:showBubbleSize val="0"/>
        </c:dLbls>
        <c:marker val="1"/>
        <c:smooth val="0"/>
        <c:axId val="44183784"/>
        <c:axId val="44184168"/>
      </c:lineChart>
      <c:catAx>
        <c:axId val="44183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84168"/>
        <c:crosses val="autoZero"/>
        <c:auto val="1"/>
        <c:lblAlgn val="ctr"/>
        <c:lblOffset val="100"/>
        <c:tickLblSkip val="1"/>
        <c:tickMarkSkip val="1"/>
        <c:noMultiLvlLbl val="0"/>
      </c:catAx>
      <c:valAx>
        <c:axId val="441841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183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10.09</c:v>
                </c:pt>
                <c:pt idx="1">
                  <c:v>11.88</c:v>
                </c:pt>
                <c:pt idx="2">
                  <c:v>11.29</c:v>
                </c:pt>
                <c:pt idx="3">
                  <c:v>11.47</c:v>
                </c:pt>
                <c:pt idx="4">
                  <c:v>9</c:v>
                </c:pt>
              </c:numCache>
            </c:numRef>
          </c:val>
          <c:extLst xmlns:c16r2="http://schemas.microsoft.com/office/drawing/2015/06/chart">
            <c:ext xmlns:c16="http://schemas.microsoft.com/office/drawing/2014/chart" uri="{C3380CC4-5D6E-409C-BE32-E72D297353CC}">
              <c16:uniqueId val="{00000000-F580-4351-86A0-187A3C2C36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41.13</c:v>
                </c:pt>
                <c:pt idx="1">
                  <c:v>41.69</c:v>
                </c:pt>
                <c:pt idx="2">
                  <c:v>41.54</c:v>
                </c:pt>
                <c:pt idx="3">
                  <c:v>37.700000000000003</c:v>
                </c:pt>
                <c:pt idx="4">
                  <c:v>36.130000000000003</c:v>
                </c:pt>
              </c:numCache>
            </c:numRef>
          </c:val>
          <c:extLst xmlns:c16r2="http://schemas.microsoft.com/office/drawing/2015/06/chart">
            <c:ext xmlns:c16="http://schemas.microsoft.com/office/drawing/2014/chart" uri="{C3380CC4-5D6E-409C-BE32-E72D297353CC}">
              <c16:uniqueId val="{00000001-F580-4351-86A0-187A3C2C364D}"/>
            </c:ext>
          </c:extLst>
        </c:ser>
        <c:dLbls>
          <c:showLegendKey val="0"/>
          <c:showVal val="0"/>
          <c:showCatName val="0"/>
          <c:showSerName val="0"/>
          <c:showPercent val="0"/>
          <c:showBubbleSize val="0"/>
        </c:dLbls>
        <c:gapWidth val="250"/>
        <c:overlap val="100"/>
        <c:axId val="498869616"/>
        <c:axId val="49887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-0.18</c:v>
                </c:pt>
                <c:pt idx="1">
                  <c:v>1.76</c:v>
                </c:pt>
                <c:pt idx="2">
                  <c:v>-0.46</c:v>
                </c:pt>
                <c:pt idx="3">
                  <c:v>-3.78</c:v>
                </c:pt>
                <c:pt idx="4">
                  <c:v>-3.68</c:v>
                </c:pt>
              </c:numCache>
            </c:numRef>
          </c:val>
          <c:smooth val="0"/>
          <c:extLst xmlns:c16r2="http://schemas.microsoft.com/office/drawing/2015/06/chart">
            <c:ext xmlns:c16="http://schemas.microsoft.com/office/drawing/2014/chart" uri="{C3380CC4-5D6E-409C-BE32-E72D297353CC}">
              <c16:uniqueId val="{00000002-F580-4351-86A0-187A3C2C364D}"/>
            </c:ext>
          </c:extLst>
        </c:ser>
        <c:dLbls>
          <c:showLegendKey val="0"/>
          <c:showVal val="0"/>
          <c:showCatName val="0"/>
          <c:showSerName val="0"/>
          <c:showPercent val="0"/>
          <c:showBubbleSize val="0"/>
        </c:dLbls>
        <c:marker val="1"/>
        <c:smooth val="0"/>
        <c:axId val="498869616"/>
        <c:axId val="498870000"/>
      </c:lineChart>
      <c:catAx>
        <c:axId val="49886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870000"/>
        <c:crosses val="autoZero"/>
        <c:auto val="1"/>
        <c:lblAlgn val="ctr"/>
        <c:lblOffset val="100"/>
        <c:tickLblSkip val="1"/>
        <c:tickMarkSkip val="1"/>
        <c:noMultiLvlLbl val="0"/>
      </c:catAx>
      <c:valAx>
        <c:axId val="49887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86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BBD-49E5-A8D3-4B7D45E592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BBD-49E5-A8D3-4B7D45E592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BBD-49E5-A8D3-4B7D45E5921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BBD-49E5-A8D3-4B7D45E5921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BBD-49E5-A8D3-4B7D45E59215}"/>
            </c:ext>
          </c:extLst>
        </c:ser>
        <c:ser>
          <c:idx val="5"/>
          <c:order val="5"/>
          <c:tx>
            <c:strRef>
              <c:f>データシート!$A$32</c:f>
              <c:strCache>
                <c:ptCount val="1"/>
                <c:pt idx="0">
                  <c:v>大刀洗町下水道事業特別会計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4BBD-49E5-A8D3-4B7D45E59215}"/>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4BBD-49E5-A8D3-4B7D45E59215}"/>
            </c:ext>
          </c:extLst>
        </c:ser>
        <c:ser>
          <c:idx val="7"/>
          <c:order val="7"/>
          <c:tx>
            <c:strRef>
              <c:f>データシート!$A$34</c:f>
              <c:strCache>
                <c:ptCount val="1"/>
                <c:pt idx="0">
                  <c:v>土地取得会計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0.11</c:v>
                </c:pt>
                <c:pt idx="2">
                  <c:v>#N/A</c:v>
                </c:pt>
                <c:pt idx="3">
                  <c:v>0.11</c:v>
                </c:pt>
                <c:pt idx="4">
                  <c:v>#N/A</c:v>
                </c:pt>
                <c:pt idx="5">
                  <c:v>0.11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7-4BBD-49E5-A8D3-4B7D45E5921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c:v>
                </c:pt>
                <c:pt idx="2">
                  <c:v>#N/A</c:v>
                </c:pt>
                <c:pt idx="3">
                  <c:v>2.04</c:v>
                </c:pt>
                <c:pt idx="4">
                  <c:v>#N/A</c:v>
                </c:pt>
                <c:pt idx="5">
                  <c:v>2.44</c:v>
                </c:pt>
                <c:pt idx="6">
                  <c:v>#N/A</c:v>
                </c:pt>
                <c:pt idx="7">
                  <c:v>2.97</c:v>
                </c:pt>
                <c:pt idx="8">
                  <c:v>#N/A</c:v>
                </c:pt>
                <c:pt idx="9">
                  <c:v>3.89</c:v>
                </c:pt>
              </c:numCache>
            </c:numRef>
          </c:val>
          <c:extLst xmlns:c16r2="http://schemas.microsoft.com/office/drawing/2015/06/chart">
            <c:ext xmlns:c16="http://schemas.microsoft.com/office/drawing/2014/chart" uri="{C3380CC4-5D6E-409C-BE32-E72D297353CC}">
              <c16:uniqueId val="{00000008-4BBD-49E5-A8D3-4B7D45E592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9.9700000000000006</c:v>
                </c:pt>
                <c:pt idx="2">
                  <c:v>#N/A</c:v>
                </c:pt>
                <c:pt idx="3">
                  <c:v>11.75</c:v>
                </c:pt>
                <c:pt idx="4">
                  <c:v>#N/A</c:v>
                </c:pt>
                <c:pt idx="5">
                  <c:v>11.17</c:v>
                </c:pt>
                <c:pt idx="6">
                  <c:v>#N/A</c:v>
                </c:pt>
                <c:pt idx="7">
                  <c:v>11.34</c:v>
                </c:pt>
                <c:pt idx="8">
                  <c:v>#N/A</c:v>
                </c:pt>
                <c:pt idx="9">
                  <c:v>8.8800000000000008</c:v>
                </c:pt>
              </c:numCache>
            </c:numRef>
          </c:val>
          <c:extLst xmlns:c16r2="http://schemas.microsoft.com/office/drawing/2015/06/chart">
            <c:ext xmlns:c16="http://schemas.microsoft.com/office/drawing/2014/chart" uri="{C3380CC4-5D6E-409C-BE32-E72D297353CC}">
              <c16:uniqueId val="{00000009-4BBD-49E5-A8D3-4B7D45E59215}"/>
            </c:ext>
          </c:extLst>
        </c:ser>
        <c:dLbls>
          <c:showLegendKey val="0"/>
          <c:showVal val="0"/>
          <c:showCatName val="0"/>
          <c:showSerName val="0"/>
          <c:showPercent val="0"/>
          <c:showBubbleSize val="0"/>
        </c:dLbls>
        <c:gapWidth val="150"/>
        <c:overlap val="100"/>
        <c:axId val="498938800"/>
        <c:axId val="498939184"/>
      </c:barChart>
      <c:catAx>
        <c:axId val="49893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939184"/>
        <c:crosses val="autoZero"/>
        <c:auto val="1"/>
        <c:lblAlgn val="ctr"/>
        <c:lblOffset val="100"/>
        <c:tickLblSkip val="1"/>
        <c:tickMarkSkip val="1"/>
        <c:noMultiLvlLbl val="0"/>
      </c:catAx>
      <c:valAx>
        <c:axId val="498939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938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681</c:v>
                </c:pt>
                <c:pt idx="5">
                  <c:v>664</c:v>
                </c:pt>
                <c:pt idx="8">
                  <c:v>634</c:v>
                </c:pt>
                <c:pt idx="11">
                  <c:v>606</c:v>
                </c:pt>
                <c:pt idx="14">
                  <c:v>599</c:v>
                </c:pt>
              </c:numCache>
            </c:numRef>
          </c:val>
          <c:extLst xmlns:c16r2="http://schemas.microsoft.com/office/drawing/2015/06/chart">
            <c:ext xmlns:c16="http://schemas.microsoft.com/office/drawing/2014/chart" uri="{C3380CC4-5D6E-409C-BE32-E72D297353CC}">
              <c16:uniqueId val="{00000000-6E1B-4C0C-86B1-005F39DA21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E1B-4C0C-86B1-005F39DA21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25</c:v>
                </c:pt>
                <c:pt idx="3">
                  <c:v>18</c:v>
                </c:pt>
                <c:pt idx="6">
                  <c:v>8</c:v>
                </c:pt>
                <c:pt idx="9">
                  <c:v>4</c:v>
                </c:pt>
                <c:pt idx="12">
                  <c:v>4</c:v>
                </c:pt>
              </c:numCache>
            </c:numRef>
          </c:val>
          <c:extLst xmlns:c16r2="http://schemas.microsoft.com/office/drawing/2015/06/chart">
            <c:ext xmlns:c16="http://schemas.microsoft.com/office/drawing/2014/chart" uri="{C3380CC4-5D6E-409C-BE32-E72D297353CC}">
              <c16:uniqueId val="{00000002-6E1B-4C0C-86B1-005F39DA21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73</c:v>
                </c:pt>
                <c:pt idx="6">
                  <c:v>49</c:v>
                </c:pt>
                <c:pt idx="9">
                  <c:v>22</c:v>
                </c:pt>
                <c:pt idx="12">
                  <c:v>28</c:v>
                </c:pt>
              </c:numCache>
            </c:numRef>
          </c:val>
          <c:extLst xmlns:c16r2="http://schemas.microsoft.com/office/drawing/2015/06/chart">
            <c:ext xmlns:c16="http://schemas.microsoft.com/office/drawing/2014/chart" uri="{C3380CC4-5D6E-409C-BE32-E72D297353CC}">
              <c16:uniqueId val="{00000003-6E1B-4C0C-86B1-005F39DA21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351</c:v>
                </c:pt>
                <c:pt idx="3">
                  <c:v>348</c:v>
                </c:pt>
                <c:pt idx="6">
                  <c:v>315</c:v>
                </c:pt>
                <c:pt idx="9">
                  <c:v>355</c:v>
                </c:pt>
                <c:pt idx="12">
                  <c:v>359</c:v>
                </c:pt>
              </c:numCache>
            </c:numRef>
          </c:val>
          <c:extLst xmlns:c16r2="http://schemas.microsoft.com/office/drawing/2015/06/chart">
            <c:ext xmlns:c16="http://schemas.microsoft.com/office/drawing/2014/chart" uri="{C3380CC4-5D6E-409C-BE32-E72D297353CC}">
              <c16:uniqueId val="{00000004-6E1B-4C0C-86B1-005F39DA21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E1B-4C0C-86B1-005F39DA21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E1B-4C0C-86B1-005F39DA21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408</c:v>
                </c:pt>
                <c:pt idx="3">
                  <c:v>431</c:v>
                </c:pt>
                <c:pt idx="6">
                  <c:v>434</c:v>
                </c:pt>
                <c:pt idx="9">
                  <c:v>443</c:v>
                </c:pt>
                <c:pt idx="12">
                  <c:v>469</c:v>
                </c:pt>
              </c:numCache>
            </c:numRef>
          </c:val>
          <c:extLst xmlns:c16r2="http://schemas.microsoft.com/office/drawing/2015/06/chart">
            <c:ext xmlns:c16="http://schemas.microsoft.com/office/drawing/2014/chart" uri="{C3380CC4-5D6E-409C-BE32-E72D297353CC}">
              <c16:uniqueId val="{00000007-6E1B-4C0C-86B1-005F39DA2169}"/>
            </c:ext>
          </c:extLst>
        </c:ser>
        <c:dLbls>
          <c:showLegendKey val="0"/>
          <c:showVal val="0"/>
          <c:showCatName val="0"/>
          <c:showSerName val="0"/>
          <c:showPercent val="0"/>
          <c:showBubbleSize val="0"/>
        </c:dLbls>
        <c:gapWidth val="100"/>
        <c:overlap val="100"/>
        <c:axId val="496308064"/>
        <c:axId val="49630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188</c:v>
                </c:pt>
                <c:pt idx="2">
                  <c:v>#N/A</c:v>
                </c:pt>
                <c:pt idx="3">
                  <c:v>#N/A</c:v>
                </c:pt>
                <c:pt idx="4">
                  <c:v>206</c:v>
                </c:pt>
                <c:pt idx="5">
                  <c:v>#N/A</c:v>
                </c:pt>
                <c:pt idx="6">
                  <c:v>#N/A</c:v>
                </c:pt>
                <c:pt idx="7">
                  <c:v>172</c:v>
                </c:pt>
                <c:pt idx="8">
                  <c:v>#N/A</c:v>
                </c:pt>
                <c:pt idx="9">
                  <c:v>#N/A</c:v>
                </c:pt>
                <c:pt idx="10">
                  <c:v>218</c:v>
                </c:pt>
                <c:pt idx="11">
                  <c:v>#N/A</c:v>
                </c:pt>
                <c:pt idx="12">
                  <c:v>#N/A</c:v>
                </c:pt>
                <c:pt idx="13">
                  <c:v>261</c:v>
                </c:pt>
                <c:pt idx="14">
                  <c:v>#N/A</c:v>
                </c:pt>
              </c:numCache>
            </c:numRef>
          </c:val>
          <c:smooth val="0"/>
          <c:extLst xmlns:c16r2="http://schemas.microsoft.com/office/drawing/2015/06/chart">
            <c:ext xmlns:c16="http://schemas.microsoft.com/office/drawing/2014/chart" uri="{C3380CC4-5D6E-409C-BE32-E72D297353CC}">
              <c16:uniqueId val="{00000008-6E1B-4C0C-86B1-005F39DA2169}"/>
            </c:ext>
          </c:extLst>
        </c:ser>
        <c:dLbls>
          <c:showLegendKey val="0"/>
          <c:showVal val="0"/>
          <c:showCatName val="0"/>
          <c:showSerName val="0"/>
          <c:showPercent val="0"/>
          <c:showBubbleSize val="0"/>
        </c:dLbls>
        <c:marker val="1"/>
        <c:smooth val="0"/>
        <c:axId val="496308064"/>
        <c:axId val="496308448"/>
      </c:lineChart>
      <c:catAx>
        <c:axId val="4963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308448"/>
        <c:crosses val="autoZero"/>
        <c:auto val="1"/>
        <c:lblAlgn val="ctr"/>
        <c:lblOffset val="100"/>
        <c:tickLblSkip val="1"/>
        <c:tickMarkSkip val="1"/>
        <c:noMultiLvlLbl val="0"/>
      </c:catAx>
      <c:valAx>
        <c:axId val="49630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3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6930</c:v>
                </c:pt>
                <c:pt idx="5">
                  <c:v>6719</c:v>
                </c:pt>
                <c:pt idx="8">
                  <c:v>6383</c:v>
                </c:pt>
                <c:pt idx="11">
                  <c:v>6181</c:v>
                </c:pt>
                <c:pt idx="14">
                  <c:v>6030</c:v>
                </c:pt>
              </c:numCache>
            </c:numRef>
          </c:val>
          <c:extLst xmlns:c16r2="http://schemas.microsoft.com/office/drawing/2015/06/chart">
            <c:ext xmlns:c16="http://schemas.microsoft.com/office/drawing/2014/chart" uri="{C3380CC4-5D6E-409C-BE32-E72D297353CC}">
              <c16:uniqueId val="{00000000-8ECB-44D6-AF97-A3F03FF062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70</c:v>
                </c:pt>
                <c:pt idx="5">
                  <c:v>72</c:v>
                </c:pt>
                <c:pt idx="8">
                  <c:v>63</c:v>
                </c:pt>
                <c:pt idx="11">
                  <c:v>60</c:v>
                </c:pt>
                <c:pt idx="14">
                  <c:v>56</c:v>
                </c:pt>
              </c:numCache>
            </c:numRef>
          </c:val>
          <c:extLst xmlns:c16r2="http://schemas.microsoft.com/office/drawing/2015/06/chart">
            <c:ext xmlns:c16="http://schemas.microsoft.com/office/drawing/2014/chart" uri="{C3380CC4-5D6E-409C-BE32-E72D297353CC}">
              <c16:uniqueId val="{00000001-8ECB-44D6-AF97-A3F03FF062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3691</c:v>
                </c:pt>
                <c:pt idx="5">
                  <c:v>3641</c:v>
                </c:pt>
                <c:pt idx="8">
                  <c:v>4027</c:v>
                </c:pt>
                <c:pt idx="11">
                  <c:v>4176</c:v>
                </c:pt>
                <c:pt idx="14">
                  <c:v>4490</c:v>
                </c:pt>
              </c:numCache>
            </c:numRef>
          </c:val>
          <c:extLst xmlns:c16r2="http://schemas.microsoft.com/office/drawing/2015/06/chart">
            <c:ext xmlns:c16="http://schemas.microsoft.com/office/drawing/2014/chart" uri="{C3380CC4-5D6E-409C-BE32-E72D297353CC}">
              <c16:uniqueId val="{00000002-8ECB-44D6-AF97-A3F03FF062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ECB-44D6-AF97-A3F03FF062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ECB-44D6-AF97-A3F03FF062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CB-44D6-AF97-A3F03FF062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987</c:v>
                </c:pt>
                <c:pt idx="3">
                  <c:v>982</c:v>
                </c:pt>
                <c:pt idx="6">
                  <c:v>965</c:v>
                </c:pt>
                <c:pt idx="9">
                  <c:v>928</c:v>
                </c:pt>
                <c:pt idx="12">
                  <c:v>911</c:v>
                </c:pt>
              </c:numCache>
            </c:numRef>
          </c:val>
          <c:extLst xmlns:c16r2="http://schemas.microsoft.com/office/drawing/2015/06/chart">
            <c:ext xmlns:c16="http://schemas.microsoft.com/office/drawing/2014/chart" uri="{C3380CC4-5D6E-409C-BE32-E72D297353CC}">
              <c16:uniqueId val="{00000006-8ECB-44D6-AF97-A3F03FF062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171</c:v>
                </c:pt>
                <c:pt idx="3">
                  <c:v>126</c:v>
                </c:pt>
                <c:pt idx="6">
                  <c:v>118</c:v>
                </c:pt>
                <c:pt idx="9">
                  <c:v>192</c:v>
                </c:pt>
                <c:pt idx="12">
                  <c:v>254</c:v>
                </c:pt>
              </c:numCache>
            </c:numRef>
          </c:val>
          <c:extLst xmlns:c16r2="http://schemas.microsoft.com/office/drawing/2015/06/chart">
            <c:ext xmlns:c16="http://schemas.microsoft.com/office/drawing/2014/chart" uri="{C3380CC4-5D6E-409C-BE32-E72D297353CC}">
              <c16:uniqueId val="{00000007-8ECB-44D6-AF97-A3F03FF062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4409</c:v>
                </c:pt>
                <c:pt idx="3">
                  <c:v>4135</c:v>
                </c:pt>
                <c:pt idx="6">
                  <c:v>3737</c:v>
                </c:pt>
                <c:pt idx="9">
                  <c:v>3486</c:v>
                </c:pt>
                <c:pt idx="12">
                  <c:v>3247</c:v>
                </c:pt>
              </c:numCache>
            </c:numRef>
          </c:val>
          <c:extLst xmlns:c16r2="http://schemas.microsoft.com/office/drawing/2015/06/chart">
            <c:ext xmlns:c16="http://schemas.microsoft.com/office/drawing/2014/chart" uri="{C3380CC4-5D6E-409C-BE32-E72D297353CC}">
              <c16:uniqueId val="{00000008-8ECB-44D6-AF97-A3F03FF062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139</c:v>
                </c:pt>
                <c:pt idx="3">
                  <c:v>108</c:v>
                </c:pt>
                <c:pt idx="6">
                  <c:v>69</c:v>
                </c:pt>
                <c:pt idx="9">
                  <c:v>65</c:v>
                </c:pt>
                <c:pt idx="12">
                  <c:v>62</c:v>
                </c:pt>
              </c:numCache>
            </c:numRef>
          </c:val>
          <c:extLst xmlns:c16r2="http://schemas.microsoft.com/office/drawing/2015/06/chart">
            <c:ext xmlns:c16="http://schemas.microsoft.com/office/drawing/2014/chart" uri="{C3380CC4-5D6E-409C-BE32-E72D297353CC}">
              <c16:uniqueId val="{00000009-8ECB-44D6-AF97-A3F03FF062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5067</c:v>
                </c:pt>
                <c:pt idx="3">
                  <c:v>5056</c:v>
                </c:pt>
                <c:pt idx="6">
                  <c:v>4926</c:v>
                </c:pt>
                <c:pt idx="9">
                  <c:v>4807</c:v>
                </c:pt>
                <c:pt idx="12">
                  <c:v>4881</c:v>
                </c:pt>
              </c:numCache>
            </c:numRef>
          </c:val>
          <c:extLst xmlns:c16r2="http://schemas.microsoft.com/office/drawing/2015/06/chart">
            <c:ext xmlns:c16="http://schemas.microsoft.com/office/drawing/2014/chart" uri="{C3380CC4-5D6E-409C-BE32-E72D297353CC}">
              <c16:uniqueId val="{0000000A-8ECB-44D6-AF97-A3F03FF0624F}"/>
            </c:ext>
          </c:extLst>
        </c:ser>
        <c:dLbls>
          <c:showLegendKey val="0"/>
          <c:showVal val="0"/>
          <c:showCatName val="0"/>
          <c:showSerName val="0"/>
          <c:showPercent val="0"/>
          <c:showBubbleSize val="0"/>
        </c:dLbls>
        <c:gapWidth val="100"/>
        <c:overlap val="100"/>
        <c:axId val="502634720"/>
        <c:axId val="502635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ECB-44D6-AF97-A3F03FF0624F}"/>
            </c:ext>
          </c:extLst>
        </c:ser>
        <c:dLbls>
          <c:showLegendKey val="0"/>
          <c:showVal val="0"/>
          <c:showCatName val="0"/>
          <c:showSerName val="0"/>
          <c:showPercent val="0"/>
          <c:showBubbleSize val="0"/>
        </c:dLbls>
        <c:marker val="1"/>
        <c:smooth val="0"/>
        <c:axId val="502634720"/>
        <c:axId val="502635104"/>
      </c:lineChart>
      <c:catAx>
        <c:axId val="50263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2635104"/>
        <c:crosses val="autoZero"/>
        <c:auto val="1"/>
        <c:lblAlgn val="ctr"/>
        <c:lblOffset val="100"/>
        <c:tickLblSkip val="1"/>
        <c:tickMarkSkip val="1"/>
        <c:noMultiLvlLbl val="0"/>
      </c:catAx>
      <c:valAx>
        <c:axId val="50263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263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1567</c:v>
                </c:pt>
                <c:pt idx="1">
                  <c:v>1419</c:v>
                </c:pt>
                <c:pt idx="2">
                  <c:v>1370</c:v>
                </c:pt>
              </c:numCache>
            </c:numRef>
          </c:val>
          <c:extLst xmlns:c16r2="http://schemas.microsoft.com/office/drawing/2015/06/chart">
            <c:ext xmlns:c16="http://schemas.microsoft.com/office/drawing/2014/chart" uri="{C3380CC4-5D6E-409C-BE32-E72D297353CC}">
              <c16:uniqueId val="{00000000-7A38-4EE2-B22E-F6DD0FBA50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570</c:v>
                </c:pt>
                <c:pt idx="1">
                  <c:v>571</c:v>
                </c:pt>
                <c:pt idx="2">
                  <c:v>571</c:v>
                </c:pt>
              </c:numCache>
            </c:numRef>
          </c:val>
          <c:extLst xmlns:c16r2="http://schemas.microsoft.com/office/drawing/2015/06/chart">
            <c:ext xmlns:c16="http://schemas.microsoft.com/office/drawing/2014/chart" uri="{C3380CC4-5D6E-409C-BE32-E72D297353CC}">
              <c16:uniqueId val="{00000001-7A38-4EE2-B22E-F6DD0FBA50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1762</c:v>
                </c:pt>
                <c:pt idx="1">
                  <c:v>2058</c:v>
                </c:pt>
                <c:pt idx="2">
                  <c:v>2421</c:v>
                </c:pt>
              </c:numCache>
            </c:numRef>
          </c:val>
          <c:extLst xmlns:c16r2="http://schemas.microsoft.com/office/drawing/2015/06/chart">
            <c:ext xmlns:c16="http://schemas.microsoft.com/office/drawing/2014/chart" uri="{C3380CC4-5D6E-409C-BE32-E72D297353CC}">
              <c16:uniqueId val="{00000002-7A38-4EE2-B22E-F6DD0FBA50C7}"/>
            </c:ext>
          </c:extLst>
        </c:ser>
        <c:dLbls>
          <c:showLegendKey val="0"/>
          <c:showVal val="0"/>
          <c:showCatName val="0"/>
          <c:showSerName val="0"/>
          <c:showPercent val="0"/>
          <c:showBubbleSize val="0"/>
        </c:dLbls>
        <c:gapWidth val="120"/>
        <c:overlap val="100"/>
        <c:axId val="502621936"/>
        <c:axId val="502622320"/>
      </c:barChart>
      <c:catAx>
        <c:axId val="50262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2622320"/>
        <c:crosses val="autoZero"/>
        <c:auto val="1"/>
        <c:lblAlgn val="ctr"/>
        <c:lblOffset val="100"/>
        <c:tickLblSkip val="1"/>
        <c:tickMarkSkip val="1"/>
        <c:noMultiLvlLbl val="0"/>
      </c:catAx>
      <c:valAx>
        <c:axId val="502622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262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C4-4579-9F2D-619B63B75B1B}"/>
                </c:ext>
                <c:ext xmlns:c15="http://schemas.microsoft.com/office/drawing/2012/chart" uri="{CE6537A1-D6FC-4f65-9D91-7224C49458BB}">
                  <c15:dlblFieldTable>
                    <c15:dlblFTEntry>
                      <c15:txfldGUID>{7E45378B-33F3-4F90-A30F-4E61BE3EB12C}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C4-4579-9F2D-619B63B75B1B}"/>
                </c:ext>
                <c:ext xmlns:c15="http://schemas.microsoft.com/office/drawing/2012/chart" uri="{CE6537A1-D6FC-4f65-9D91-7224C49458BB}">
                  <c15:dlblFieldTable>
                    <c15:dlblFTEntry>
                      <c15:txfldGUID>{3CBC86A4-17BA-4C50-B81A-530D312FD7D2}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C4-4579-9F2D-619B63B75B1B}"/>
                </c:ext>
                <c:ext xmlns:c15="http://schemas.microsoft.com/office/drawing/2012/chart" uri="{CE6537A1-D6FC-4f65-9D91-7224C49458BB}">
                  <c15:dlblFieldTable>
                    <c15:dlblFTEntry>
                      <c15:txfldGUID>{A9DC9E26-8F79-4CB3-B1F7-7F49C161018A}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C4-4579-9F2D-619B63B75B1B}"/>
                </c:ext>
                <c:ext xmlns:c15="http://schemas.microsoft.com/office/drawing/2012/chart" uri="{CE6537A1-D6FC-4f65-9D91-7224C49458BB}">
                  <c15:dlblFieldTable>
                    <c15:dlblFTEntry>
                      <c15:txfldGUID>{0D3215BA-F5FF-4AD5-ACFC-195819C315E9}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C4-4579-9F2D-619B63B75B1B}"/>
                </c:ext>
                <c:ext xmlns:c15="http://schemas.microsoft.com/office/drawing/2012/chart" uri="{CE6537A1-D6FC-4f65-9D91-7224C49458BB}">
                  <c15:dlblFieldTable>
                    <c15:dlblFTEntry>
                      <c15:txfldGUID>{74CCDB33-A31F-472F-BAEE-715D650D71E4}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C4-4579-9F2D-619B63B75B1B}"/>
                </c:ext>
                <c:ext xmlns:c15="http://schemas.microsoft.com/office/drawing/2012/chart" uri="{CE6537A1-D6FC-4f65-9D91-7224C49458BB}">
                  <c15:dlblFieldTable>
                    <c15:dlblFTEntry>
                      <c15:txfldGUID>{923A67C3-FF57-440C-893C-E063FFBB8F71}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C4-4579-9F2D-619B63B75B1B}"/>
                </c:ext>
                <c:ext xmlns:c15="http://schemas.microsoft.com/office/drawing/2012/chart" uri="{CE6537A1-D6FC-4f65-9D91-7224C49458BB}">
                  <c15:dlblFieldTable>
                    <c15:dlblFTEntry>
                      <c15:txfldGUID>{17E68380-3CB5-45D4-8053-8F8F18FEADAD}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C4-4579-9F2D-619B63B75B1B}"/>
                </c:ext>
                <c:ext xmlns:c15="http://schemas.microsoft.com/office/drawing/2012/chart" uri="{CE6537A1-D6FC-4f65-9D91-7224C49458BB}">
                  <c15:dlblFieldTable>
                    <c15:dlblFTEntry>
                      <c15:txfldGUID>{0D4885D2-ADDE-44AD-BFE8-1D36FCF73DD2}</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C4-4579-9F2D-619B63B75B1B}"/>
                </c:ext>
                <c:ext xmlns:c15="http://schemas.microsoft.com/office/drawing/2012/chart" uri="{CE6537A1-D6FC-4f65-9D91-7224C49458BB}">
                  <c15:dlblFieldTable>
                    <c15:dlblFTEntry>
                      <c15:txfldGUID>{96D09F92-8282-487E-BC2A-EB7571F9C4EC}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40.799999999999997</c:v>
                </c:pt>
                <c:pt idx="8">
                  <c:v>47.2</c:v>
                </c:pt>
                <c:pt idx="16">
                  <c:v>43</c:v>
                </c:pt>
                <c:pt idx="24">
                  <c:v>44.7</c:v>
                </c:pt>
                <c:pt idx="32">
                  <c:v>50.2</c:v>
                </c:pt>
              </c:numCache>
            </c:numRef>
          </c:xVal>
          <c:yVal>
            <c:numRef>
              <c:f>公会計指標分析・財政指標組合せ分析表!$BP$51:$DC$51</c:f>
              <c:numCache>
                <c:formatCode>#,##0.0;"▲ "#,##0.0</c:formatCode>
                <c:ptCount val="40"/>
                <c:pt idx="0">
                  <c:v>2.6</c:v>
                </c:pt>
              </c:numCache>
            </c:numRef>
          </c:yVal>
          <c:smooth val="0"/>
          <c:extLst xmlns:c16r2="http://schemas.microsoft.com/office/drawing/2015/06/chart">
            <c:ext xmlns:c16="http://schemas.microsoft.com/office/drawing/2014/chart" uri="{C3380CC4-5D6E-409C-BE32-E72D297353CC}">
              <c16:uniqueId val="{00000009-A7C4-4579-9F2D-619B63B75B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C4-4579-9F2D-619B63B75B1B}"/>
                </c:ext>
                <c:ext xmlns:c15="http://schemas.microsoft.com/office/drawing/2012/chart" uri="{CE6537A1-D6FC-4f65-9D91-7224C49458BB}">
                  <c15:dlblFieldTable>
                    <c15:dlblFTEntry>
                      <c15:txfldGUID>{43EFCB96-24F6-4259-BAEA-C4BA9F174053}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C4-4579-9F2D-619B63B75B1B}"/>
                </c:ext>
                <c:ext xmlns:c15="http://schemas.microsoft.com/office/drawing/2012/chart" uri="{CE6537A1-D6FC-4f65-9D91-7224C49458BB}">
                  <c15:dlblFieldTable>
                    <c15:dlblFTEntry>
                      <c15:txfldGUID>{36D2FE2E-BEC3-4F92-B7D5-B22784D2E50B}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C4-4579-9F2D-619B63B75B1B}"/>
                </c:ext>
                <c:ext xmlns:c15="http://schemas.microsoft.com/office/drawing/2012/chart" uri="{CE6537A1-D6FC-4f65-9D91-7224C49458BB}">
                  <c15:dlblFieldTable>
                    <c15:dlblFTEntry>
                      <c15:txfldGUID>{706817FB-4189-4116-867A-E3B65C24C005}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C4-4579-9F2D-619B63B75B1B}"/>
                </c:ext>
                <c:ext xmlns:c15="http://schemas.microsoft.com/office/drawing/2012/chart" uri="{CE6537A1-D6FC-4f65-9D91-7224C49458BB}">
                  <c15:dlblFieldTable>
                    <c15:dlblFTEntry>
                      <c15:txfldGUID>{DF3BAC9A-4BD1-45F4-80A0-F7E8BB2319B5}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C4-4579-9F2D-619B63B75B1B}"/>
                </c:ext>
                <c:ext xmlns:c15="http://schemas.microsoft.com/office/drawing/2012/chart" uri="{CE6537A1-D6FC-4f65-9D91-7224C49458BB}">
                  <c15:dlblFieldTable>
                    <c15:dlblFTEntry>
                      <c15:txfldGUID>{1C72BB3E-848C-48B3-BBF9-2C18CD9C7AFC}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C4-4579-9F2D-619B63B75B1B}"/>
                </c:ext>
                <c:ext xmlns:c15="http://schemas.microsoft.com/office/drawing/2012/chart" uri="{CE6537A1-D6FC-4f65-9D91-7224C49458BB}">
                  <c15:dlblFieldTable>
                    <c15:dlblFTEntry>
                      <c15:txfldGUID>{86D996C3-AD01-4DEB-9610-B764C731B210}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C4-4579-9F2D-619B63B75B1B}"/>
                </c:ext>
                <c:ext xmlns:c15="http://schemas.microsoft.com/office/drawing/2012/chart" uri="{CE6537A1-D6FC-4f65-9D91-7224C49458BB}">
                  <c15:dlblFieldTable>
                    <c15:dlblFTEntry>
                      <c15:txfldGUID>{6093BCEC-CF0E-403A-93F8-F198F4D39E5C}</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0"/>
                  <c:y val="1.2878538409865956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C4-4579-9F2D-619B63B75B1B}"/>
                </c:ext>
                <c:ext xmlns:c15="http://schemas.microsoft.com/office/drawing/2012/chart" uri="{CE6537A1-D6FC-4f65-9D91-7224C49458BB}">
                  <c15:dlblFieldTable>
                    <c15:dlblFTEntry>
                      <c15:txfldGUID>{6A6A4FF3-B8A7-4E30-83BA-6440825A246A}</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0"/>
                  <c:y val="-1.2878538409866039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C4-4579-9F2D-619B63B75B1B}"/>
                </c:ext>
                <c:ext xmlns:c15="http://schemas.microsoft.com/office/drawing/2012/chart" uri="{CE6537A1-D6FC-4f65-9D91-7224C49458BB}">
                  <c15:dlblFieldTable>
                    <c15:dlblFTEntry>
                      <c15:txfldGUID>{3A987950-C332-49D6-83F8-A1D13A279DFE}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57</c:v>
                </c:pt>
                <c:pt idx="16">
                  <c:v>59.7</c:v>
                </c:pt>
                <c:pt idx="24">
                  <c:v>60</c:v>
                </c:pt>
                <c:pt idx="32">
                  <c:v>60.2</c:v>
                </c:pt>
              </c:numCache>
            </c:numRef>
          </c:xVal>
          <c:yVal>
            <c:numRef>
              <c:f>公会計指標分析・財政指標組合せ分析表!$BP$55:$DC$55</c:f>
              <c:numCache>
                <c:formatCode>#,##0.0;"▲ "#,##0.0</c:formatCode>
                <c:ptCount val="40"/>
                <c:pt idx="0">
                  <c:v>44.9</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A7C4-4579-9F2D-619B63B75B1B}"/>
            </c:ext>
          </c:extLst>
        </c:ser>
        <c:dLbls>
          <c:showLegendKey val="0"/>
          <c:showVal val="1"/>
          <c:showCatName val="0"/>
          <c:showSerName val="0"/>
          <c:showPercent val="0"/>
          <c:showBubbleSize val="0"/>
        </c:dLbls>
        <c:axId val="506651256"/>
        <c:axId val="498879200"/>
      </c:scatterChart>
      <c:valAx>
        <c:axId val="506651256"/>
        <c:scaling>
          <c:orientation val="minMax"/>
          <c:max val="64"/>
          <c:min val="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8879200"/>
        <c:crosses val="autoZero"/>
        <c:crossBetween val="midCat"/>
      </c:valAx>
      <c:valAx>
        <c:axId val="49887920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6651256"/>
        <c:crosses val="autoZero"/>
        <c:crossBetween val="midCat"/>
        <c:majorUnit val="6.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9E-4C59-A297-D1BAE9797B15}"/>
                </c:ext>
                <c:ext xmlns:c15="http://schemas.microsoft.com/office/drawing/2012/chart" uri="{CE6537A1-D6FC-4f65-9D91-7224C49458BB}">
                  <c15:dlblFieldTable>
                    <c15:dlblFTEntry>
                      <c15:txfldGUID>{99A0E0DD-9077-4256-AB01-ABE36EC85A88}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9E-4C59-A297-D1BAE9797B15}"/>
                </c:ext>
                <c:ext xmlns:c15="http://schemas.microsoft.com/office/drawing/2012/chart" uri="{CE6537A1-D6FC-4f65-9D91-7224C49458BB}">
                  <c15:dlblFieldTable>
                    <c15:dlblFTEntry>
                      <c15:txfldGUID>{A4322D49-4224-4209-9F82-6849F7F96ECE}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9E-4C59-A297-D1BAE9797B15}"/>
                </c:ext>
                <c:ext xmlns:c15="http://schemas.microsoft.com/office/drawing/2012/chart" uri="{CE6537A1-D6FC-4f65-9D91-7224C49458BB}">
                  <c15:dlblFieldTable>
                    <c15:dlblFTEntry>
                      <c15:txfldGUID>{9D363D16-DB3C-4CF4-84B1-CA2A36A129BA}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9E-4C59-A297-D1BAE9797B15}"/>
                </c:ext>
                <c:ext xmlns:c15="http://schemas.microsoft.com/office/drawing/2012/chart" uri="{CE6537A1-D6FC-4f65-9D91-7224C49458BB}">
                  <c15:dlblFieldTable>
                    <c15:dlblFTEntry>
                      <c15:txfldGUID>{60A91CF0-39DF-4E79-B693-6D9CC922E008}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9E-4C59-A297-D1BAE9797B15}"/>
                </c:ext>
                <c:ext xmlns:c15="http://schemas.microsoft.com/office/drawing/2012/chart" uri="{CE6537A1-D6FC-4f65-9D91-7224C49458BB}">
                  <c15:dlblFieldTable>
                    <c15:dlblFTEntry>
                      <c15:txfldGUID>{396BD15F-620B-4195-A029-F2E61CF44312}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9E-4C59-A297-D1BAE9797B15}"/>
                </c:ext>
                <c:ext xmlns:c15="http://schemas.microsoft.com/office/drawing/2012/chart" uri="{CE6537A1-D6FC-4f65-9D91-7224C49458BB}">
                  <c15:dlblFieldTable>
                    <c15:dlblFTEntry>
                      <c15:txfldGUID>{63C59FE4-1993-4EF2-AA0C-2ABF4E14F3EA}</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9E-4C59-A297-D1BAE9797B15}"/>
                </c:ext>
                <c:ext xmlns:c15="http://schemas.microsoft.com/office/drawing/2012/chart" uri="{CE6537A1-D6FC-4f65-9D91-7224C49458BB}">
                  <c15:dlblFieldTable>
                    <c15:dlblFTEntry>
                      <c15:txfldGUID>{49B450C4-CC6F-4FF1-8253-5864A15EC265}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9E-4C59-A297-D1BAE9797B15}"/>
                </c:ext>
                <c:ext xmlns:c15="http://schemas.microsoft.com/office/drawing/2012/chart" uri="{CE6537A1-D6FC-4f65-9D91-7224C49458BB}">
                  <c15:dlblFieldTable>
                    <c15:dlblFTEntry>
                      <c15:txfldGUID>{01FBD4FC-FC1F-4969-8395-F218BF2B5A36}</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9E-4C59-A297-D1BAE9797B15}"/>
                </c:ext>
                <c:ext xmlns:c15="http://schemas.microsoft.com/office/drawing/2012/chart" uri="{CE6537A1-D6FC-4f65-9D91-7224C49458BB}">
                  <c15:dlblFieldTable>
                    <c15:dlblFTEntry>
                      <c15:txfldGUID>{F889A68D-4A28-43A5-9877-06E312179871}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6.2</c:v>
                </c:pt>
                <c:pt idx="16">
                  <c:v>6</c:v>
                </c:pt>
                <c:pt idx="24">
                  <c:v>6.3</c:v>
                </c:pt>
                <c:pt idx="32">
                  <c:v>6.8</c:v>
                </c:pt>
              </c:numCache>
            </c:numRef>
          </c:xVal>
          <c:yVal>
            <c:numRef>
              <c:f>公会計指標分析・財政指標組合せ分析表!$BP$73:$DC$73</c:f>
              <c:numCache>
                <c:formatCode>#,##0.0;"▲ "#,##0.0</c:formatCode>
                <c:ptCount val="40"/>
                <c:pt idx="0">
                  <c:v>2.6</c:v>
                </c:pt>
              </c:numCache>
            </c:numRef>
          </c:yVal>
          <c:smooth val="0"/>
          <c:extLst xmlns:c16r2="http://schemas.microsoft.com/office/drawing/2015/06/chart">
            <c:ext xmlns:c16="http://schemas.microsoft.com/office/drawing/2014/chart" uri="{C3380CC4-5D6E-409C-BE32-E72D297353CC}">
              <c16:uniqueId val="{00000009-279E-4C59-A297-D1BAE9797B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9E-4C59-A297-D1BAE9797B15}"/>
                </c:ext>
                <c:ext xmlns:c15="http://schemas.microsoft.com/office/drawing/2012/chart" uri="{CE6537A1-D6FC-4f65-9D91-7224C49458BB}">
                  <c15:dlblFieldTable>
                    <c15:dlblFTEntry>
                      <c15:txfldGUID>{957D4211-02FD-4207-A67E-70DE692ACAC3}</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9E-4C59-A297-D1BAE9797B15}"/>
                </c:ext>
                <c:ext xmlns:c15="http://schemas.microsoft.com/office/drawing/2012/chart" uri="{CE6537A1-D6FC-4f65-9D91-7224C49458BB}">
                  <c15:dlblFieldTable>
                    <c15:dlblFTEntry>
                      <c15:txfldGUID>{C3144586-BF42-4E00-870D-787A1326F508}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9E-4C59-A297-D1BAE9797B15}"/>
                </c:ext>
                <c:ext xmlns:c15="http://schemas.microsoft.com/office/drawing/2012/chart" uri="{CE6537A1-D6FC-4f65-9D91-7224C49458BB}">
                  <c15:dlblFieldTable>
                    <c15:dlblFTEntry>
                      <c15:txfldGUID>{240238FC-3274-454B-88D1-EA89663B1780}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9E-4C59-A297-D1BAE9797B15}"/>
                </c:ext>
                <c:ext xmlns:c15="http://schemas.microsoft.com/office/drawing/2012/chart" uri="{CE6537A1-D6FC-4f65-9D91-7224C49458BB}">
                  <c15:dlblFieldTable>
                    <c15:dlblFTEntry>
                      <c15:txfldGUID>{19B6856D-3B17-45C2-81BC-C59E81AB01F5}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9E-4C59-A297-D1BAE9797B15}"/>
                </c:ext>
                <c:ext xmlns:c15="http://schemas.microsoft.com/office/drawing/2012/chart" uri="{CE6537A1-D6FC-4f65-9D91-7224C49458BB}">
                  <c15:dlblFieldTable>
                    <c15:dlblFTEntry>
                      <c15:txfldGUID>{42559EA1-FDAB-49FD-AA25-E0770770DD3C}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9E-4C59-A297-D1BAE9797B15}"/>
                </c:ext>
                <c:ext xmlns:c15="http://schemas.microsoft.com/office/drawing/2012/chart" uri="{CE6537A1-D6FC-4f65-9D91-7224C49458BB}">
                  <c15:dlblFieldTable>
                    <c15:dlblFTEntry>
                      <c15:txfldGUID>{55F9AB3A-123A-4903-9505-055111FE9657}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9E-4C59-A297-D1BAE9797B15}"/>
                </c:ext>
                <c:ext xmlns:c15="http://schemas.microsoft.com/office/drawing/2012/chart" uri="{CE6537A1-D6FC-4f65-9D91-7224C49458BB}">
                  <c15:dlblFieldTable>
                    <c15:dlblFTEntry>
                      <c15:txfldGUID>{AF2E1809-3160-4C19-A118-6E0764280EF8}</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9E-4C59-A297-D1BAE9797B15}"/>
                </c:ext>
                <c:ext xmlns:c15="http://schemas.microsoft.com/office/drawing/2012/chart" uri="{CE6537A1-D6FC-4f65-9D91-7224C49458BB}">
                  <c15:dlblFieldTable>
                    <c15:dlblFTEntry>
                      <c15:txfldGUID>{8226B3D1-0572-4D8B-B4C6-4581D120F461}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9E-4C59-A297-D1BAE9797B15}"/>
                </c:ext>
                <c:ext xmlns:c15="http://schemas.microsoft.com/office/drawing/2012/chart" uri="{CE6537A1-D6FC-4f65-9D91-7224C49458BB}">
                  <c15:dlblFieldTable>
                    <c15:dlblFTEntry>
                      <c15:txfldGUID>{FBC18327-7058-4C20-8F95-13A1ED745D81}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xmlns:c16r2="http://schemas.microsoft.com/office/drawing/2015/06/chart">
            <c:ext xmlns:c16="http://schemas.microsoft.com/office/drawing/2014/chart" uri="{C3380CC4-5D6E-409C-BE32-E72D297353CC}">
              <c16:uniqueId val="{00000013-279E-4C59-A297-D1BAE9797B15}"/>
            </c:ext>
          </c:extLst>
        </c:ser>
        <c:dLbls>
          <c:showLegendKey val="0"/>
          <c:showVal val="1"/>
          <c:showCatName val="0"/>
          <c:showSerName val="0"/>
          <c:showPercent val="0"/>
          <c:showBubbleSize val="0"/>
        </c:dLbls>
        <c:axId val="508086856"/>
        <c:axId val="508083720"/>
      </c:scatterChart>
      <c:valAx>
        <c:axId val="508086856"/>
        <c:scaling>
          <c:orientation val="minMax"/>
          <c:max val="8.6"/>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083720"/>
        <c:crosses val="autoZero"/>
        <c:crossBetween val="midCat"/>
      </c:valAx>
      <c:valAx>
        <c:axId val="50808372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8086856"/>
        <c:crosses val="autoZero"/>
        <c:crossBetween val="midCat"/>
        <c:majorUnit val="6.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元利償還金は、平成</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年度まで減少傾向にあったが、庁舎耐震改修工事や中学校体育館改修工事の償還開始等により平成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年度から増加しており、令和</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年をピークに増加していくことが見込まれる。</a:t>
          </a:r>
        </a:p>
        <a:p>
          <a:r>
            <a:rPr kumimoji="1" lang="ja-JP" altLang="en-US" sz="1400">
              <a:latin typeface="ＭＳ Ｐゴシック" panose="020B0600070205080204" pitchFamily="50" charset="-128"/>
              <a:ea typeface="ＭＳ Ｐゴシック" panose="020B0600070205080204" pitchFamily="50" charset="-128"/>
            </a:rPr>
            <a:t>　今後は、公共施設の更新や長寿命化等に伴う事業の増加が見込まれるが、事業内容の精査や交付税措置対象となる事業に限定して地方債を発行するなど、地方債の発行を抑制し、健全な財政運営に努める。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将来負担比率は、平成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年度から引続き</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－％（数値なし）</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主な要因は、下水道事業がほぼ完了したことにより、地方債の新規借入が少なく、現在高が減少しており、公営企業債等繰入見込額が減少したためである。</a:t>
          </a:r>
        </a:p>
        <a:p>
          <a:r>
            <a:rPr kumimoji="1" lang="ja-JP" altLang="en-US" sz="1400">
              <a:latin typeface="ＭＳ Ｐゴシック" panose="020B0600070205080204" pitchFamily="50" charset="-128"/>
              <a:ea typeface="ＭＳ Ｐゴシック" panose="020B0600070205080204" pitchFamily="50" charset="-128"/>
            </a:rPr>
            <a:t>　また、充当可能基金は増加傾向にあるが、今後、収支不足による基金の取崩しの予定があることや、基準財政需要額算入見込額の減少なども考慮しながら事業を展開し、将来負担額を適正に管理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福岡県大刀洗町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ふるさと応援寄附金の増加によりふるさと応援基金に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百万円を積み立て、また、将来の下水道施設更新に備えて下水道施設整備基金に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基金の使途の明確化を図るため、財政調整基金への積み立ては行わず、個々の特定目的基金に積み立てていくことを予定している。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・ふるさと応援基金：ふるさと応援寄附金を財源とし、個性豊かで活力あるふるさとづくりに関する施策の推進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・下水道施設整備基金：下水道施設の計画的な整備促進を図り、環境保全に関する施策の推進</a:t>
          </a:r>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・教育施設整備基金：教育施設の整備資金に充て、教育環境の充実・発展に関する施策の推進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・地域振興基金：福祉活動の促進、快適な生活環境の形成等に関する施策の推進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・公共施設整備基金：公共施設の整備やその他経費の資金に充て、公共の福祉の増進や文化向上に関する施策の推進</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・ふるさと応援基金：ふるさと応援寄附金の経費や、寄付金者の意向に沿って充当した事業費を差し引いた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・下水道施設整備基金：剰余金を将来の更新費用として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・教育施設整備基金は、小中学校の改修工事等に充当したことで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・下水道施設整備基金：約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年後に下水道管等が耐用年数を超えるため、更新費用として毎年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百万円程度を積立予定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・ふるさと応援基金：寄附金を全額積み立て、事業の委託料に充てるほか、後年度以降の寄附者の意向に沿った事業を実施</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財政調整基金は行政改革等による事業の見直しにより平成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年度以降取崩しを行わずにいたが、扶助費等の増加により平成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年度に続いて、令和元年度は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年々増加している社会保障関係経費に対応するため、減少していく見込である。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基金の運用収益分を積み立てているため増加している。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年度に地方債償還額ピークを迎えるため、現在の基金残高を維持していく。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15,667
15,333
22.84
9,053,160
8,439,996
341,308
3,790,860
4,880,933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有形固定資産減価償却率は類似団体より低い水準にあるものの、上昇傾向にある。今後は令和元年度に策定した個別施設計画に基づき、施設の維持管理を進めていく。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3" name="直線コネクタ 72"/>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4"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5" name="直線コネクタ 74"/>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6"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7" name="直線コネクタ 76"/>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8"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9" name="フローチャート: 判断 78"/>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0" name="フローチャート: 判断 79"/>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1" name="フローチャート: 判断 80"/>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2" name="フローチャート: 判断 81"/>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83" name="フローチャート: 判断 82"/>
        <xdr:cNvSpPr/>
      </xdr:nvSpPr>
      <xdr:spPr>
        <a:xfrm>
          <a:off x="1714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56938</xdr:rowOff>
    </xdr:from>
    <xdr:to>
      <xdr:col>23</xdr:col>
      <xdr:colOff>136525</xdr:colOff>
      <xdr:row>28</xdr:row>
      <xdr:rowOff>158538</xdr:rowOff>
    </xdr:to>
    <xdr:sp macro="" textlink="">
      <xdr:nvSpPr>
        <xdr:cNvPr id="89" name="楕円 88"/>
        <xdr:cNvSpPr/>
      </xdr:nvSpPr>
      <xdr:spPr>
        <a:xfrm>
          <a:off x="4711700" y="5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79815</xdr:rowOff>
    </xdr:from>
    <xdr:ext cx="405111" cy="259045"/>
    <xdr:sp macro="" textlink="">
      <xdr:nvSpPr>
        <xdr:cNvPr id="90" name="有形固定資産減価償却率該当値テキスト"/>
        <xdr:cNvSpPr txBox="1"/>
      </xdr:nvSpPr>
      <xdr:spPr>
        <a:xfrm>
          <a:off x="4813300" y="548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30480</xdr:rowOff>
    </xdr:from>
    <xdr:to>
      <xdr:col>19</xdr:col>
      <xdr:colOff>187325</xdr:colOff>
      <xdr:row>27</xdr:row>
      <xdr:rowOff>132080</xdr:rowOff>
    </xdr:to>
    <xdr:sp macro="" textlink="">
      <xdr:nvSpPr>
        <xdr:cNvPr id="91" name="楕円 90"/>
        <xdr:cNvSpPr/>
      </xdr:nvSpPr>
      <xdr:spPr>
        <a:xfrm>
          <a:off x="40005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81280</xdr:rowOff>
    </xdr:from>
    <xdr:to>
      <xdr:col>23</xdr:col>
      <xdr:colOff>85725</xdr:colOff>
      <xdr:row>28</xdr:row>
      <xdr:rowOff>107738</xdr:rowOff>
    </xdr:to>
    <xdr:cxnSp macro="">
      <xdr:nvCxnSpPr>
        <xdr:cNvPr id="92" name="直線コネクタ 91"/>
        <xdr:cNvCxnSpPr/>
      </xdr:nvCxnSpPr>
      <xdr:spPr>
        <a:xfrm>
          <a:off x="4051300" y="5481955"/>
          <a:ext cx="7112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140758</xdr:rowOff>
    </xdr:from>
    <xdr:to>
      <xdr:col>15</xdr:col>
      <xdr:colOff>187325</xdr:colOff>
      <xdr:row>27</xdr:row>
      <xdr:rowOff>70908</xdr:rowOff>
    </xdr:to>
    <xdr:sp macro="" textlink="">
      <xdr:nvSpPr>
        <xdr:cNvPr id="93" name="楕円 92"/>
        <xdr:cNvSpPr/>
      </xdr:nvSpPr>
      <xdr:spPr>
        <a:xfrm>
          <a:off x="3238500" y="53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20108</xdr:rowOff>
    </xdr:from>
    <xdr:to>
      <xdr:col>19</xdr:col>
      <xdr:colOff>136525</xdr:colOff>
      <xdr:row>27</xdr:row>
      <xdr:rowOff>81280</xdr:rowOff>
    </xdr:to>
    <xdr:cxnSp macro="">
      <xdr:nvCxnSpPr>
        <xdr:cNvPr id="94" name="直線コネクタ 93"/>
        <xdr:cNvCxnSpPr/>
      </xdr:nvCxnSpPr>
      <xdr:spPr>
        <a:xfrm>
          <a:off x="3289300" y="5420783"/>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120438</xdr:rowOff>
    </xdr:from>
    <xdr:to>
      <xdr:col>11</xdr:col>
      <xdr:colOff>187325</xdr:colOff>
      <xdr:row>28</xdr:row>
      <xdr:rowOff>50588</xdr:rowOff>
    </xdr:to>
    <xdr:sp macro="" textlink="">
      <xdr:nvSpPr>
        <xdr:cNvPr id="95" name="楕円 94"/>
        <xdr:cNvSpPr/>
      </xdr:nvSpPr>
      <xdr:spPr>
        <a:xfrm>
          <a:off x="24765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20108</xdr:rowOff>
    </xdr:from>
    <xdr:to>
      <xdr:col>15</xdr:col>
      <xdr:colOff>136525</xdr:colOff>
      <xdr:row>27</xdr:row>
      <xdr:rowOff>171238</xdr:rowOff>
    </xdr:to>
    <xdr:cxnSp macro="">
      <xdr:nvCxnSpPr>
        <xdr:cNvPr id="96" name="直線コネクタ 95"/>
        <xdr:cNvCxnSpPr/>
      </xdr:nvCxnSpPr>
      <xdr:spPr>
        <a:xfrm flipV="1">
          <a:off x="2527300" y="5420783"/>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61595</xdr:rowOff>
    </xdr:from>
    <xdr:to>
      <xdr:col>7</xdr:col>
      <xdr:colOff>187325</xdr:colOff>
      <xdr:row>26</xdr:row>
      <xdr:rowOff>163195</xdr:rowOff>
    </xdr:to>
    <xdr:sp macro="" textlink="">
      <xdr:nvSpPr>
        <xdr:cNvPr id="97" name="楕円 96"/>
        <xdr:cNvSpPr/>
      </xdr:nvSpPr>
      <xdr:spPr>
        <a:xfrm>
          <a:off x="1714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112395</xdr:rowOff>
    </xdr:from>
    <xdr:to>
      <xdr:col>11</xdr:col>
      <xdr:colOff>136525</xdr:colOff>
      <xdr:row>27</xdr:row>
      <xdr:rowOff>171238</xdr:rowOff>
    </xdr:to>
    <xdr:cxnSp macro="">
      <xdr:nvCxnSpPr>
        <xdr:cNvPr id="98" name="直線コネクタ 97"/>
        <xdr:cNvCxnSpPr/>
      </xdr:nvCxnSpPr>
      <xdr:spPr>
        <a:xfrm>
          <a:off x="1765300" y="5341620"/>
          <a:ext cx="762000" cy="23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9"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0" name="n_2aveValue有形固定資産減価償却率"/>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1"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102" name="n_4aveValue有形固定資産減価償却率"/>
        <xdr:cNvSpPr txBox="1"/>
      </xdr:nvSpPr>
      <xdr:spPr>
        <a:xfrm>
          <a:off x="1562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148607</xdr:rowOff>
    </xdr:from>
    <xdr:ext cx="405111" cy="259045"/>
    <xdr:sp macro="" textlink="">
      <xdr:nvSpPr>
        <xdr:cNvPr id="103" name="n_1mainValue有形固定資産減価償却率"/>
        <xdr:cNvSpPr txBox="1"/>
      </xdr:nvSpPr>
      <xdr:spPr>
        <a:xfrm>
          <a:off x="3836044" y="520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87435</xdr:rowOff>
    </xdr:from>
    <xdr:ext cx="405111" cy="259045"/>
    <xdr:sp macro="" textlink="">
      <xdr:nvSpPr>
        <xdr:cNvPr id="104" name="n_2mainValue有形固定資産減価償却率"/>
        <xdr:cNvSpPr txBox="1"/>
      </xdr:nvSpPr>
      <xdr:spPr>
        <a:xfrm>
          <a:off x="3086744" y="514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67115</xdr:rowOff>
    </xdr:from>
    <xdr:ext cx="405111" cy="259045"/>
    <xdr:sp macro="" textlink="">
      <xdr:nvSpPr>
        <xdr:cNvPr id="105" name="n_3mainValue有形固定資産減価償却率"/>
        <xdr:cNvSpPr txBox="1"/>
      </xdr:nvSpPr>
      <xdr:spPr>
        <a:xfrm>
          <a:off x="2324744"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8272</xdr:rowOff>
    </xdr:from>
    <xdr:ext cx="405111" cy="259045"/>
    <xdr:sp macro="" textlink="">
      <xdr:nvSpPr>
        <xdr:cNvPr id="106" name="n_4mainValue有形固定資産減価償却率"/>
        <xdr:cNvSpPr txBox="1"/>
      </xdr:nvSpPr>
      <xdr:spPr>
        <a:xfrm>
          <a:off x="1562744" y="50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いる。これは、地方債の新規発行を抑制してきたことや類似団体と比較して職員数が少なく、人件費が低い水準にあるため、債務償還比率も類似団体と比べると短くなっている。しかし、災害復旧や学校改修事業等により多くの地方債の発行をしている為、今後は上昇していくものと予想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4" name="テキスト ボックス 123"/>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6" name="テキスト ボックス 125"/>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0" name="テキスト ボックス 129"/>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3" name="直線コネクタ 132"/>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4"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5" name="直線コネクタ 134"/>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6"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7" name="直線コネクタ 136"/>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38" name="債務償還比率平均値テキスト"/>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9" name="フローチャート: 判断 138"/>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0" name="フローチャート: 判断 139"/>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1" name="フローチャート: 判断 140"/>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2" name="フローチャート: 判断 141"/>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43" name="フローチャート: 判断 142"/>
        <xdr:cNvSpPr/>
      </xdr:nvSpPr>
      <xdr:spPr>
        <a:xfrm>
          <a:off x="11747500" y="58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45740</xdr:rowOff>
    </xdr:from>
    <xdr:to>
      <xdr:col>76</xdr:col>
      <xdr:colOff>73025</xdr:colOff>
      <xdr:row>28</xdr:row>
      <xdr:rowOff>147340</xdr:rowOff>
    </xdr:to>
    <xdr:sp macro="" textlink="">
      <xdr:nvSpPr>
        <xdr:cNvPr id="149" name="楕円 148"/>
        <xdr:cNvSpPr/>
      </xdr:nvSpPr>
      <xdr:spPr>
        <a:xfrm>
          <a:off x="14744700" y="56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68617</xdr:rowOff>
    </xdr:from>
    <xdr:ext cx="469744" cy="259045"/>
    <xdr:sp macro="" textlink="">
      <xdr:nvSpPr>
        <xdr:cNvPr id="150" name="債務償還比率該当値テキスト"/>
        <xdr:cNvSpPr txBox="1"/>
      </xdr:nvSpPr>
      <xdr:spPr>
        <a:xfrm>
          <a:off x="14846300" y="546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86157</xdr:rowOff>
    </xdr:from>
    <xdr:to>
      <xdr:col>72</xdr:col>
      <xdr:colOff>123825</xdr:colOff>
      <xdr:row>29</xdr:row>
      <xdr:rowOff>16307</xdr:rowOff>
    </xdr:to>
    <xdr:sp macro="" textlink="">
      <xdr:nvSpPr>
        <xdr:cNvPr id="151" name="楕円 150"/>
        <xdr:cNvSpPr/>
      </xdr:nvSpPr>
      <xdr:spPr>
        <a:xfrm>
          <a:off x="14033500" y="56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96540</xdr:rowOff>
    </xdr:from>
    <xdr:to>
      <xdr:col>76</xdr:col>
      <xdr:colOff>22225</xdr:colOff>
      <xdr:row>28</xdr:row>
      <xdr:rowOff>136957</xdr:rowOff>
    </xdr:to>
    <xdr:cxnSp macro="">
      <xdr:nvCxnSpPr>
        <xdr:cNvPr id="152" name="直線コネクタ 151"/>
        <xdr:cNvCxnSpPr/>
      </xdr:nvCxnSpPr>
      <xdr:spPr>
        <a:xfrm flipV="1">
          <a:off x="14084300" y="5668665"/>
          <a:ext cx="711200" cy="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101788</xdr:rowOff>
    </xdr:from>
    <xdr:to>
      <xdr:col>68</xdr:col>
      <xdr:colOff>123825</xdr:colOff>
      <xdr:row>29</xdr:row>
      <xdr:rowOff>31938</xdr:rowOff>
    </xdr:to>
    <xdr:sp macro="" textlink="">
      <xdr:nvSpPr>
        <xdr:cNvPr id="153" name="楕円 152"/>
        <xdr:cNvSpPr/>
      </xdr:nvSpPr>
      <xdr:spPr>
        <a:xfrm>
          <a:off x="13271500" y="56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136957</xdr:rowOff>
    </xdr:from>
    <xdr:to>
      <xdr:col>72</xdr:col>
      <xdr:colOff>73025</xdr:colOff>
      <xdr:row>28</xdr:row>
      <xdr:rowOff>152588</xdr:rowOff>
    </xdr:to>
    <xdr:cxnSp macro="">
      <xdr:nvCxnSpPr>
        <xdr:cNvPr id="154" name="直線コネクタ 153"/>
        <xdr:cNvCxnSpPr/>
      </xdr:nvCxnSpPr>
      <xdr:spPr>
        <a:xfrm flipV="1">
          <a:off x="13322300" y="5709082"/>
          <a:ext cx="762000" cy="1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137455</xdr:rowOff>
    </xdr:from>
    <xdr:to>
      <xdr:col>64</xdr:col>
      <xdr:colOff>123825</xdr:colOff>
      <xdr:row>29</xdr:row>
      <xdr:rowOff>67605</xdr:rowOff>
    </xdr:to>
    <xdr:sp macro="" textlink="">
      <xdr:nvSpPr>
        <xdr:cNvPr id="155" name="楕円 154"/>
        <xdr:cNvSpPr/>
      </xdr:nvSpPr>
      <xdr:spPr>
        <a:xfrm>
          <a:off x="12509500" y="57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152588</xdr:rowOff>
    </xdr:from>
    <xdr:to>
      <xdr:col>68</xdr:col>
      <xdr:colOff>73025</xdr:colOff>
      <xdr:row>29</xdr:row>
      <xdr:rowOff>16805</xdr:rowOff>
    </xdr:to>
    <xdr:cxnSp macro="">
      <xdr:nvCxnSpPr>
        <xdr:cNvPr id="156" name="直線コネクタ 155"/>
        <xdr:cNvCxnSpPr/>
      </xdr:nvCxnSpPr>
      <xdr:spPr>
        <a:xfrm flipV="1">
          <a:off x="12560300" y="5724713"/>
          <a:ext cx="762000" cy="3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137714</xdr:rowOff>
    </xdr:from>
    <xdr:to>
      <xdr:col>60</xdr:col>
      <xdr:colOff>123825</xdr:colOff>
      <xdr:row>29</xdr:row>
      <xdr:rowOff>67864</xdr:rowOff>
    </xdr:to>
    <xdr:sp macro="" textlink="">
      <xdr:nvSpPr>
        <xdr:cNvPr id="157" name="楕円 156"/>
        <xdr:cNvSpPr/>
      </xdr:nvSpPr>
      <xdr:spPr>
        <a:xfrm>
          <a:off x="11747500" y="57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16805</xdr:rowOff>
    </xdr:from>
    <xdr:to>
      <xdr:col>64</xdr:col>
      <xdr:colOff>73025</xdr:colOff>
      <xdr:row>29</xdr:row>
      <xdr:rowOff>17064</xdr:rowOff>
    </xdr:to>
    <xdr:cxnSp macro="">
      <xdr:nvCxnSpPr>
        <xdr:cNvPr id="158" name="直線コネクタ 157"/>
        <xdr:cNvCxnSpPr/>
      </xdr:nvCxnSpPr>
      <xdr:spPr>
        <a:xfrm flipV="1">
          <a:off x="11798300" y="5760380"/>
          <a:ext cx="762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59" name="n_1aveValue債務償還比率"/>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0" name="n_2aveValue債務償還比率"/>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1"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162796</xdr:rowOff>
    </xdr:from>
    <xdr:ext cx="469744" cy="259045"/>
    <xdr:sp macro="" textlink="">
      <xdr:nvSpPr>
        <xdr:cNvPr id="162" name="n_4aveValue債務償還比率"/>
        <xdr:cNvSpPr txBox="1"/>
      </xdr:nvSpPr>
      <xdr:spPr>
        <a:xfrm>
          <a:off x="11563427" y="590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32834</xdr:rowOff>
    </xdr:from>
    <xdr:ext cx="469744" cy="259045"/>
    <xdr:sp macro="" textlink="">
      <xdr:nvSpPr>
        <xdr:cNvPr id="163" name="n_1mainValue債務償還比率"/>
        <xdr:cNvSpPr txBox="1"/>
      </xdr:nvSpPr>
      <xdr:spPr>
        <a:xfrm>
          <a:off x="13836727" y="54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48465</xdr:rowOff>
    </xdr:from>
    <xdr:ext cx="469744" cy="259045"/>
    <xdr:sp macro="" textlink="">
      <xdr:nvSpPr>
        <xdr:cNvPr id="164" name="n_2mainValue債務償還比率"/>
        <xdr:cNvSpPr txBox="1"/>
      </xdr:nvSpPr>
      <xdr:spPr>
        <a:xfrm>
          <a:off x="13087427" y="544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84132</xdr:rowOff>
    </xdr:from>
    <xdr:ext cx="469744" cy="259045"/>
    <xdr:sp macro="" textlink="">
      <xdr:nvSpPr>
        <xdr:cNvPr id="165" name="n_3mainValue債務償還比率"/>
        <xdr:cNvSpPr txBox="1"/>
      </xdr:nvSpPr>
      <xdr:spPr>
        <a:xfrm>
          <a:off x="12325427" y="54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84391</xdr:rowOff>
    </xdr:from>
    <xdr:ext cx="469744" cy="259045"/>
    <xdr:sp macro="" textlink="">
      <xdr:nvSpPr>
        <xdr:cNvPr id="166" name="n_4mainValue債務償還比率"/>
        <xdr:cNvSpPr txBox="1"/>
      </xdr:nvSpPr>
      <xdr:spPr>
        <a:xfrm>
          <a:off x="11563427" y="548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15,667
15,333
22.84
9,053,160
8,439,996
341,308
3,790,860
4,880,933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3" name="楕円 72"/>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4"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5" name="楕円 74"/>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102870</xdr:rowOff>
    </xdr:to>
    <xdr:cxnSp macro="">
      <xdr:nvCxnSpPr>
        <xdr:cNvPr id="76" name="直線コネクタ 75"/>
        <xdr:cNvCxnSpPr/>
      </xdr:nvCxnSpPr>
      <xdr:spPr>
        <a:xfrm flipV="1">
          <a:off x="3797300" y="6416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102870</xdr:rowOff>
    </xdr:to>
    <xdr:cxnSp macro="">
      <xdr:nvCxnSpPr>
        <xdr:cNvPr id="78" name="直線コネクタ 77"/>
        <xdr:cNvCxnSpPr/>
      </xdr:nvCxnSpPr>
      <xdr:spPr>
        <a:xfrm>
          <a:off x="2908300" y="64065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109220</xdr:rowOff>
    </xdr:from>
    <xdr:to>
      <xdr:col>10</xdr:col>
      <xdr:colOff>165100</xdr:colOff>
      <xdr:row>37</xdr:row>
      <xdr:rowOff>39370</xdr:rowOff>
    </xdr:to>
    <xdr:sp macro="" textlink="">
      <xdr:nvSpPr>
        <xdr:cNvPr id="79" name="楕円 78"/>
        <xdr:cNvSpPr/>
      </xdr:nvSpPr>
      <xdr:spPr>
        <a:xfrm>
          <a:off x="1968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160020</xdr:rowOff>
    </xdr:from>
    <xdr:to>
      <xdr:col>15</xdr:col>
      <xdr:colOff>50800</xdr:colOff>
      <xdr:row>37</xdr:row>
      <xdr:rowOff>62865</xdr:rowOff>
    </xdr:to>
    <xdr:cxnSp macro="">
      <xdr:nvCxnSpPr>
        <xdr:cNvPr id="80" name="直線コネクタ 79"/>
        <xdr:cNvCxnSpPr/>
      </xdr:nvCxnSpPr>
      <xdr:spPr>
        <a:xfrm>
          <a:off x="2019300" y="63322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160020</xdr:rowOff>
    </xdr:to>
    <xdr:cxnSp macro="">
      <xdr:nvCxnSpPr>
        <xdr:cNvPr id="82" name="直線コネクタ 81"/>
        <xdr:cNvCxnSpPr/>
      </xdr:nvCxnSpPr>
      <xdr:spPr>
        <a:xfrm>
          <a:off x="1130300" y="630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86" name="n_4aveValue【道路】&#10;有形固定資産減価償却率"/>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170197</xdr:rowOff>
    </xdr:from>
    <xdr:ext cx="405111" cy="259045"/>
    <xdr:sp macro="" textlink="">
      <xdr:nvSpPr>
        <xdr:cNvPr id="87" name="n_1mainValue【道路】&#10;有形固定資産減価償却率"/>
        <xdr:cNvSpPr txBox="1"/>
      </xdr:nvSpPr>
      <xdr:spPr>
        <a:xfrm>
          <a:off x="3582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55897</xdr:rowOff>
    </xdr:from>
    <xdr:ext cx="405111" cy="259045"/>
    <xdr:sp macro="" textlink="">
      <xdr:nvSpPr>
        <xdr:cNvPr id="89" name="n_3mainValue【道路】&#10;有形固定資産減価償却率"/>
        <xdr:cNvSpPr txBox="1"/>
      </xdr:nvSpPr>
      <xdr:spPr>
        <a:xfrm>
          <a:off x="1816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22" name="フローチャート: 判断 121"/>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69211</xdr:rowOff>
    </xdr:from>
    <xdr:to>
      <xdr:col>55</xdr:col>
      <xdr:colOff>50800</xdr:colOff>
      <xdr:row>41</xdr:row>
      <xdr:rowOff>170811</xdr:rowOff>
    </xdr:to>
    <xdr:sp macro="" textlink="">
      <xdr:nvSpPr>
        <xdr:cNvPr id="128" name="楕円 127"/>
        <xdr:cNvSpPr/>
      </xdr:nvSpPr>
      <xdr:spPr>
        <a:xfrm>
          <a:off x="10426700" y="70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16888</xdr:rowOff>
    </xdr:from>
    <xdr:ext cx="534377" cy="259045"/>
    <xdr:sp macro="" textlink="">
      <xdr:nvSpPr>
        <xdr:cNvPr id="129" name="【道路】&#10;一人当たり延長該当値テキスト"/>
        <xdr:cNvSpPr txBox="1"/>
      </xdr:nvSpPr>
      <xdr:spPr>
        <a:xfrm>
          <a:off x="10515600" y="70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70610</xdr:rowOff>
    </xdr:from>
    <xdr:to>
      <xdr:col>50</xdr:col>
      <xdr:colOff>165100</xdr:colOff>
      <xdr:row>42</xdr:row>
      <xdr:rowOff>760</xdr:rowOff>
    </xdr:to>
    <xdr:sp macro="" textlink="">
      <xdr:nvSpPr>
        <xdr:cNvPr id="130" name="楕円 129"/>
        <xdr:cNvSpPr/>
      </xdr:nvSpPr>
      <xdr:spPr>
        <a:xfrm>
          <a:off x="9588500" y="710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120011</xdr:rowOff>
    </xdr:from>
    <xdr:to>
      <xdr:col>55</xdr:col>
      <xdr:colOff>0</xdr:colOff>
      <xdr:row>41</xdr:row>
      <xdr:rowOff>121410</xdr:rowOff>
    </xdr:to>
    <xdr:cxnSp macro="">
      <xdr:nvCxnSpPr>
        <xdr:cNvPr id="131" name="直線コネクタ 130"/>
        <xdr:cNvCxnSpPr/>
      </xdr:nvCxnSpPr>
      <xdr:spPr>
        <a:xfrm flipV="1">
          <a:off x="9639300" y="7149461"/>
          <a:ext cx="8382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70548</xdr:rowOff>
    </xdr:from>
    <xdr:to>
      <xdr:col>46</xdr:col>
      <xdr:colOff>38100</xdr:colOff>
      <xdr:row>42</xdr:row>
      <xdr:rowOff>698</xdr:rowOff>
    </xdr:to>
    <xdr:sp macro="" textlink="">
      <xdr:nvSpPr>
        <xdr:cNvPr id="132" name="楕円 131"/>
        <xdr:cNvSpPr/>
      </xdr:nvSpPr>
      <xdr:spPr>
        <a:xfrm>
          <a:off x="8699500" y="709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121348</xdr:rowOff>
    </xdr:from>
    <xdr:to>
      <xdr:col>50</xdr:col>
      <xdr:colOff>114300</xdr:colOff>
      <xdr:row>41</xdr:row>
      <xdr:rowOff>121410</xdr:rowOff>
    </xdr:to>
    <xdr:cxnSp macro="">
      <xdr:nvCxnSpPr>
        <xdr:cNvPr id="133" name="直線コネクタ 132"/>
        <xdr:cNvCxnSpPr/>
      </xdr:nvCxnSpPr>
      <xdr:spPr>
        <a:xfrm>
          <a:off x="8750300" y="7150798"/>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67314</xdr:rowOff>
    </xdr:from>
    <xdr:to>
      <xdr:col>41</xdr:col>
      <xdr:colOff>101600</xdr:colOff>
      <xdr:row>41</xdr:row>
      <xdr:rowOff>168914</xdr:rowOff>
    </xdr:to>
    <xdr:sp macro="" textlink="">
      <xdr:nvSpPr>
        <xdr:cNvPr id="134" name="楕円 133"/>
        <xdr:cNvSpPr/>
      </xdr:nvSpPr>
      <xdr:spPr>
        <a:xfrm>
          <a:off x="7810500" y="70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118114</xdr:rowOff>
    </xdr:from>
    <xdr:to>
      <xdr:col>45</xdr:col>
      <xdr:colOff>177800</xdr:colOff>
      <xdr:row>41</xdr:row>
      <xdr:rowOff>121348</xdr:rowOff>
    </xdr:to>
    <xdr:cxnSp macro="">
      <xdr:nvCxnSpPr>
        <xdr:cNvPr id="135" name="直線コネクタ 134"/>
        <xdr:cNvCxnSpPr/>
      </xdr:nvCxnSpPr>
      <xdr:spPr>
        <a:xfrm>
          <a:off x="7861300" y="7147564"/>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70429</xdr:rowOff>
    </xdr:from>
    <xdr:to>
      <xdr:col>36</xdr:col>
      <xdr:colOff>165100</xdr:colOff>
      <xdr:row>42</xdr:row>
      <xdr:rowOff>579</xdr:rowOff>
    </xdr:to>
    <xdr:sp macro="" textlink="">
      <xdr:nvSpPr>
        <xdr:cNvPr id="136" name="楕円 135"/>
        <xdr:cNvSpPr/>
      </xdr:nvSpPr>
      <xdr:spPr>
        <a:xfrm>
          <a:off x="6921500" y="70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118114</xdr:rowOff>
    </xdr:from>
    <xdr:to>
      <xdr:col>41</xdr:col>
      <xdr:colOff>50800</xdr:colOff>
      <xdr:row>41</xdr:row>
      <xdr:rowOff>121229</xdr:rowOff>
    </xdr:to>
    <xdr:cxnSp macro="">
      <xdr:nvCxnSpPr>
        <xdr:cNvPr id="137" name="直線コネクタ 136"/>
        <xdr:cNvCxnSpPr/>
      </xdr:nvCxnSpPr>
      <xdr:spPr>
        <a:xfrm flipV="1">
          <a:off x="6972300" y="7147564"/>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12261</xdr:rowOff>
    </xdr:from>
    <xdr:ext cx="534377" cy="259045"/>
    <xdr:sp macro="" textlink="">
      <xdr:nvSpPr>
        <xdr:cNvPr id="141" name="n_4aveValue【道路】&#10;一人当たり延長"/>
        <xdr:cNvSpPr txBox="1"/>
      </xdr:nvSpPr>
      <xdr:spPr>
        <a:xfrm>
          <a:off x="6705111" y="6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163337</xdr:rowOff>
    </xdr:from>
    <xdr:ext cx="534377" cy="259045"/>
    <xdr:sp macro="" textlink="">
      <xdr:nvSpPr>
        <xdr:cNvPr id="142" name="n_1mainValue【道路】&#10;一人当たり延長"/>
        <xdr:cNvSpPr txBox="1"/>
      </xdr:nvSpPr>
      <xdr:spPr>
        <a:xfrm>
          <a:off x="9359411" y="71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163275</xdr:rowOff>
    </xdr:from>
    <xdr:ext cx="534377" cy="259045"/>
    <xdr:sp macro="" textlink="">
      <xdr:nvSpPr>
        <xdr:cNvPr id="143" name="n_2mainValue【道路】&#10;一人当たり延長"/>
        <xdr:cNvSpPr txBox="1"/>
      </xdr:nvSpPr>
      <xdr:spPr>
        <a:xfrm>
          <a:off x="8483111" y="719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160041</xdr:rowOff>
    </xdr:from>
    <xdr:ext cx="534377" cy="259045"/>
    <xdr:sp macro="" textlink="">
      <xdr:nvSpPr>
        <xdr:cNvPr id="144" name="n_3mainValue【道路】&#10;一人当たり延長"/>
        <xdr:cNvSpPr txBox="1"/>
      </xdr:nvSpPr>
      <xdr:spPr>
        <a:xfrm>
          <a:off x="7594111" y="718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163156</xdr:rowOff>
    </xdr:from>
    <xdr:ext cx="534377" cy="259045"/>
    <xdr:sp macro="" textlink="">
      <xdr:nvSpPr>
        <xdr:cNvPr id="145" name="n_4mainValue【道路】&#10;一人当たり延長"/>
        <xdr:cNvSpPr txBox="1"/>
      </xdr:nvSpPr>
      <xdr:spPr>
        <a:xfrm>
          <a:off x="6705111" y="71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78212</xdr:rowOff>
    </xdr:from>
    <xdr:ext cx="405111" cy="259045"/>
    <xdr:sp macro="" textlink="">
      <xdr:nvSpPr>
        <xdr:cNvPr id="176" name="【橋りょう・トンネル】&#10;有形固定資産減価償却率平均値テキスト"/>
        <xdr:cNvSpPr txBox="1"/>
      </xdr:nvSpPr>
      <xdr:spPr>
        <a:xfrm>
          <a:off x="4673600" y="1019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7" name="楕円 186"/>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90912</xdr:rowOff>
    </xdr:from>
    <xdr:ext cx="405111" cy="259045"/>
    <xdr:sp macro="" textlink="">
      <xdr:nvSpPr>
        <xdr:cNvPr id="188" name="【橋りょう・トンネル】&#10;有形固定資産減価償却率該当値テキスト"/>
        <xdr:cNvSpPr txBox="1"/>
      </xdr:nvSpPr>
      <xdr:spPr>
        <a:xfrm>
          <a:off x="4673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101056</xdr:rowOff>
    </xdr:from>
    <xdr:to>
      <xdr:col>20</xdr:col>
      <xdr:colOff>38100</xdr:colOff>
      <xdr:row>61</xdr:row>
      <xdr:rowOff>31206</xdr:rowOff>
    </xdr:to>
    <xdr:sp macro="" textlink="">
      <xdr:nvSpPr>
        <xdr:cNvPr id="189" name="楕円 188"/>
        <xdr:cNvSpPr/>
      </xdr:nvSpPr>
      <xdr:spPr>
        <a:xfrm>
          <a:off x="3746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151856</xdr:rowOff>
    </xdr:from>
    <xdr:to>
      <xdr:col>24</xdr:col>
      <xdr:colOff>63500</xdr:colOff>
      <xdr:row>60</xdr:row>
      <xdr:rowOff>163285</xdr:rowOff>
    </xdr:to>
    <xdr:cxnSp macro="">
      <xdr:nvCxnSpPr>
        <xdr:cNvPr id="190" name="直線コネクタ 189"/>
        <xdr:cNvCxnSpPr/>
      </xdr:nvCxnSpPr>
      <xdr:spPr>
        <a:xfrm>
          <a:off x="3797300" y="1043885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117384</xdr:rowOff>
    </xdr:from>
    <xdr:to>
      <xdr:col>15</xdr:col>
      <xdr:colOff>101600</xdr:colOff>
      <xdr:row>61</xdr:row>
      <xdr:rowOff>47534</xdr:rowOff>
    </xdr:to>
    <xdr:sp macro="" textlink="">
      <xdr:nvSpPr>
        <xdr:cNvPr id="191" name="楕円 190"/>
        <xdr:cNvSpPr/>
      </xdr:nvSpPr>
      <xdr:spPr>
        <a:xfrm>
          <a:off x="2857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60</xdr:row>
      <xdr:rowOff>168184</xdr:rowOff>
    </xdr:to>
    <xdr:cxnSp macro="">
      <xdr:nvCxnSpPr>
        <xdr:cNvPr id="192" name="直線コネクタ 191"/>
        <xdr:cNvCxnSpPr/>
      </xdr:nvCxnSpPr>
      <xdr:spPr>
        <a:xfrm flipV="1">
          <a:off x="2908300" y="104388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112485</xdr:rowOff>
    </xdr:from>
    <xdr:to>
      <xdr:col>10</xdr:col>
      <xdr:colOff>165100</xdr:colOff>
      <xdr:row>61</xdr:row>
      <xdr:rowOff>42635</xdr:rowOff>
    </xdr:to>
    <xdr:sp macro="" textlink="">
      <xdr:nvSpPr>
        <xdr:cNvPr id="193" name="楕円 192"/>
        <xdr:cNvSpPr/>
      </xdr:nvSpPr>
      <xdr:spPr>
        <a:xfrm>
          <a:off x="1968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163285</xdr:rowOff>
    </xdr:from>
    <xdr:to>
      <xdr:col>15</xdr:col>
      <xdr:colOff>50800</xdr:colOff>
      <xdr:row>60</xdr:row>
      <xdr:rowOff>168184</xdr:rowOff>
    </xdr:to>
    <xdr:cxnSp macro="">
      <xdr:nvCxnSpPr>
        <xdr:cNvPr id="194" name="直線コネクタ 193"/>
        <xdr:cNvCxnSpPr/>
      </xdr:nvCxnSpPr>
      <xdr:spPr>
        <a:xfrm>
          <a:off x="2019300" y="104502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195" name="楕円 194"/>
        <xdr:cNvSpPr/>
      </xdr:nvSpPr>
      <xdr:spPr>
        <a:xfrm>
          <a:off x="1079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163285</xdr:rowOff>
    </xdr:to>
    <xdr:cxnSp macro="">
      <xdr:nvCxnSpPr>
        <xdr:cNvPr id="196" name="直線コネクタ 195"/>
        <xdr:cNvCxnSpPr/>
      </xdr:nvCxnSpPr>
      <xdr:spPr>
        <a:xfrm>
          <a:off x="1130300" y="10280469"/>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97"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98" name="n_2aveValue【橋りょう・トンネル】&#10;有形固定資産減価償却率"/>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aveValue【橋りょう・トンネル】&#10;有形固定資産減価償却率"/>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22333</xdr:rowOff>
    </xdr:from>
    <xdr:ext cx="405111" cy="259045"/>
    <xdr:sp macro="" textlink="">
      <xdr:nvSpPr>
        <xdr:cNvPr id="201" name="n_1mainValue【橋りょう・トンネル】&#10;有形固定資産減価償却率"/>
        <xdr:cNvSpPr txBox="1"/>
      </xdr:nvSpPr>
      <xdr:spPr>
        <a:xfrm>
          <a:off x="3582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202" name="n_2mainValue【橋りょう・トンネル】&#10;有形固定資産減価償却率"/>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33762</xdr:rowOff>
    </xdr:from>
    <xdr:ext cx="405111" cy="259045"/>
    <xdr:sp macro="" textlink="">
      <xdr:nvSpPr>
        <xdr:cNvPr id="203" name="n_3mainValue【橋りょう・トンネル】&#10;有形固定資産減価償却率"/>
        <xdr:cNvSpPr txBox="1"/>
      </xdr:nvSpPr>
      <xdr:spPr>
        <a:xfrm>
          <a:off x="1816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60796</xdr:rowOff>
    </xdr:from>
    <xdr:ext cx="405111" cy="259045"/>
    <xdr:sp macro="" textlink="">
      <xdr:nvSpPr>
        <xdr:cNvPr id="204" name="n_4mainValue【橋りょう・トンネル】&#10;有形固定資産減価償却率"/>
        <xdr:cNvSpPr txBox="1"/>
      </xdr:nvSpPr>
      <xdr:spPr>
        <a:xfrm>
          <a:off x="927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7925</xdr:rowOff>
    </xdr:from>
    <xdr:to>
      <xdr:col>36</xdr:col>
      <xdr:colOff>165100</xdr:colOff>
      <xdr:row>64</xdr:row>
      <xdr:rowOff>109525</xdr:rowOff>
    </xdr:to>
    <xdr:sp macro="" textlink="">
      <xdr:nvSpPr>
        <xdr:cNvPr id="240" name="フローチャート: 判断 239"/>
        <xdr:cNvSpPr/>
      </xdr:nvSpPr>
      <xdr:spPr>
        <a:xfrm>
          <a:off x="6921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48352</xdr:rowOff>
    </xdr:from>
    <xdr:to>
      <xdr:col>55</xdr:col>
      <xdr:colOff>50800</xdr:colOff>
      <xdr:row>64</xdr:row>
      <xdr:rowOff>149952</xdr:rowOff>
    </xdr:to>
    <xdr:sp macro="" textlink="">
      <xdr:nvSpPr>
        <xdr:cNvPr id="246" name="楕円 245"/>
        <xdr:cNvSpPr/>
      </xdr:nvSpPr>
      <xdr:spPr>
        <a:xfrm>
          <a:off x="10426700" y="110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134729</xdr:rowOff>
    </xdr:from>
    <xdr:ext cx="534377" cy="259045"/>
    <xdr:sp macro="" textlink="">
      <xdr:nvSpPr>
        <xdr:cNvPr id="247" name="【橋りょう・トンネル】&#10;一人当たり有形固定資産（償却資産）額該当値テキスト"/>
        <xdr:cNvSpPr txBox="1"/>
      </xdr:nvSpPr>
      <xdr:spPr>
        <a:xfrm>
          <a:off x="10515600" y="1093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48698</xdr:rowOff>
    </xdr:from>
    <xdr:to>
      <xdr:col>50</xdr:col>
      <xdr:colOff>165100</xdr:colOff>
      <xdr:row>64</xdr:row>
      <xdr:rowOff>150298</xdr:rowOff>
    </xdr:to>
    <xdr:sp macro="" textlink="">
      <xdr:nvSpPr>
        <xdr:cNvPr id="248" name="楕円 247"/>
        <xdr:cNvSpPr/>
      </xdr:nvSpPr>
      <xdr:spPr>
        <a:xfrm>
          <a:off x="9588500" y="1102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99152</xdr:rowOff>
    </xdr:from>
    <xdr:to>
      <xdr:col>55</xdr:col>
      <xdr:colOff>0</xdr:colOff>
      <xdr:row>64</xdr:row>
      <xdr:rowOff>99498</xdr:rowOff>
    </xdr:to>
    <xdr:cxnSp macro="">
      <xdr:nvCxnSpPr>
        <xdr:cNvPr id="249" name="直線コネクタ 248"/>
        <xdr:cNvCxnSpPr/>
      </xdr:nvCxnSpPr>
      <xdr:spPr>
        <a:xfrm flipV="1">
          <a:off x="9639300" y="11071952"/>
          <a:ext cx="8382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47155</xdr:rowOff>
    </xdr:from>
    <xdr:to>
      <xdr:col>46</xdr:col>
      <xdr:colOff>38100</xdr:colOff>
      <xdr:row>64</xdr:row>
      <xdr:rowOff>148755</xdr:rowOff>
    </xdr:to>
    <xdr:sp macro="" textlink="">
      <xdr:nvSpPr>
        <xdr:cNvPr id="250" name="楕円 249"/>
        <xdr:cNvSpPr/>
      </xdr:nvSpPr>
      <xdr:spPr>
        <a:xfrm>
          <a:off x="8699500" y="110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97955</xdr:rowOff>
    </xdr:from>
    <xdr:to>
      <xdr:col>50</xdr:col>
      <xdr:colOff>114300</xdr:colOff>
      <xdr:row>64</xdr:row>
      <xdr:rowOff>99498</xdr:rowOff>
    </xdr:to>
    <xdr:cxnSp macro="">
      <xdr:nvCxnSpPr>
        <xdr:cNvPr id="251" name="直線コネクタ 250"/>
        <xdr:cNvCxnSpPr/>
      </xdr:nvCxnSpPr>
      <xdr:spPr>
        <a:xfrm>
          <a:off x="8750300" y="11070755"/>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47875</xdr:rowOff>
    </xdr:from>
    <xdr:to>
      <xdr:col>41</xdr:col>
      <xdr:colOff>101600</xdr:colOff>
      <xdr:row>64</xdr:row>
      <xdr:rowOff>149475</xdr:rowOff>
    </xdr:to>
    <xdr:sp macro="" textlink="">
      <xdr:nvSpPr>
        <xdr:cNvPr id="252" name="楕円 251"/>
        <xdr:cNvSpPr/>
      </xdr:nvSpPr>
      <xdr:spPr>
        <a:xfrm>
          <a:off x="7810500" y="11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97955</xdr:rowOff>
    </xdr:from>
    <xdr:to>
      <xdr:col>45</xdr:col>
      <xdr:colOff>177800</xdr:colOff>
      <xdr:row>64</xdr:row>
      <xdr:rowOff>98675</xdr:rowOff>
    </xdr:to>
    <xdr:cxnSp macro="">
      <xdr:nvCxnSpPr>
        <xdr:cNvPr id="253" name="直線コネクタ 252"/>
        <xdr:cNvCxnSpPr/>
      </xdr:nvCxnSpPr>
      <xdr:spPr>
        <a:xfrm flipV="1">
          <a:off x="7861300" y="11070755"/>
          <a:ext cx="8890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53992</xdr:rowOff>
    </xdr:from>
    <xdr:to>
      <xdr:col>36</xdr:col>
      <xdr:colOff>165100</xdr:colOff>
      <xdr:row>64</xdr:row>
      <xdr:rowOff>155592</xdr:rowOff>
    </xdr:to>
    <xdr:sp macro="" textlink="">
      <xdr:nvSpPr>
        <xdr:cNvPr id="254" name="楕円 253"/>
        <xdr:cNvSpPr/>
      </xdr:nvSpPr>
      <xdr:spPr>
        <a:xfrm>
          <a:off x="6921500" y="110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98675</xdr:rowOff>
    </xdr:from>
    <xdr:to>
      <xdr:col>41</xdr:col>
      <xdr:colOff>50800</xdr:colOff>
      <xdr:row>64</xdr:row>
      <xdr:rowOff>104792</xdr:rowOff>
    </xdr:to>
    <xdr:cxnSp macro="">
      <xdr:nvCxnSpPr>
        <xdr:cNvPr id="255" name="直線コネクタ 254"/>
        <xdr:cNvCxnSpPr/>
      </xdr:nvCxnSpPr>
      <xdr:spPr>
        <a:xfrm flipV="1">
          <a:off x="6972300" y="11071475"/>
          <a:ext cx="889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126052</xdr:rowOff>
    </xdr:from>
    <xdr:ext cx="599010" cy="259045"/>
    <xdr:sp macro="" textlink="">
      <xdr:nvSpPr>
        <xdr:cNvPr id="259" name="n_4aveValue【橋りょう・トンネル】&#10;一人当たり有形固定資産（償却資産）額"/>
        <xdr:cNvSpPr txBox="1"/>
      </xdr:nvSpPr>
      <xdr:spPr>
        <a:xfrm>
          <a:off x="6672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141425</xdr:rowOff>
    </xdr:from>
    <xdr:ext cx="534377" cy="259045"/>
    <xdr:sp macro="" textlink="">
      <xdr:nvSpPr>
        <xdr:cNvPr id="260" name="n_1mainValue【橋りょう・トンネル】&#10;一人当たり有形固定資産（償却資産）額"/>
        <xdr:cNvSpPr txBox="1"/>
      </xdr:nvSpPr>
      <xdr:spPr>
        <a:xfrm>
          <a:off x="9359411" y="1111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139882</xdr:rowOff>
    </xdr:from>
    <xdr:ext cx="599010" cy="259045"/>
    <xdr:sp macro="" textlink="">
      <xdr:nvSpPr>
        <xdr:cNvPr id="261" name="n_2mainValue【橋りょう・トンネル】&#10;一人当たり有形固定資産（償却資産）額"/>
        <xdr:cNvSpPr txBox="1"/>
      </xdr:nvSpPr>
      <xdr:spPr>
        <a:xfrm>
          <a:off x="8450795" y="1111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140602</xdr:rowOff>
    </xdr:from>
    <xdr:ext cx="534377" cy="259045"/>
    <xdr:sp macro="" textlink="">
      <xdr:nvSpPr>
        <xdr:cNvPr id="262" name="n_3mainValue【橋りょう・トンネル】&#10;一人当たり有形固定資産（償却資産）額"/>
        <xdr:cNvSpPr txBox="1"/>
      </xdr:nvSpPr>
      <xdr:spPr>
        <a:xfrm>
          <a:off x="7594111" y="111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146719</xdr:rowOff>
    </xdr:from>
    <xdr:ext cx="534377" cy="259045"/>
    <xdr:sp macro="" textlink="">
      <xdr:nvSpPr>
        <xdr:cNvPr id="263" name="n_4mainValue【橋りょう・トンネル】&#10;一人当たり有形固定資産（償却資産）額"/>
        <xdr:cNvSpPr txBox="1"/>
      </xdr:nvSpPr>
      <xdr:spPr>
        <a:xfrm>
          <a:off x="6705111" y="1111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8" name="フローチャート: 判断 297"/>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636</xdr:rowOff>
    </xdr:from>
    <xdr:to>
      <xdr:col>24</xdr:col>
      <xdr:colOff>114300</xdr:colOff>
      <xdr:row>78</xdr:row>
      <xdr:rowOff>102236</xdr:rowOff>
    </xdr:to>
    <xdr:sp macro="" textlink="">
      <xdr:nvSpPr>
        <xdr:cNvPr id="304" name="楕円 303"/>
        <xdr:cNvSpPr/>
      </xdr:nvSpPr>
      <xdr:spPr>
        <a:xfrm>
          <a:off x="4584700" y="133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125113</xdr:rowOff>
    </xdr:from>
    <xdr:ext cx="405111" cy="259045"/>
    <xdr:sp macro="" textlink="">
      <xdr:nvSpPr>
        <xdr:cNvPr id="305" name="【公営住宅】&#10;有形固定資産減価償却率該当値テキスト"/>
        <xdr:cNvSpPr txBox="1"/>
      </xdr:nvSpPr>
      <xdr:spPr>
        <a:xfrm>
          <a:off x="4673600" y="1332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103505</xdr:rowOff>
    </xdr:from>
    <xdr:to>
      <xdr:col>20</xdr:col>
      <xdr:colOff>38100</xdr:colOff>
      <xdr:row>79</xdr:row>
      <xdr:rowOff>33655</xdr:rowOff>
    </xdr:to>
    <xdr:sp macro="" textlink="">
      <xdr:nvSpPr>
        <xdr:cNvPr id="306" name="楕円 305"/>
        <xdr:cNvSpPr/>
      </xdr:nvSpPr>
      <xdr:spPr>
        <a:xfrm>
          <a:off x="3746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51436</xdr:rowOff>
    </xdr:from>
    <xdr:to>
      <xdr:col>24</xdr:col>
      <xdr:colOff>63500</xdr:colOff>
      <xdr:row>78</xdr:row>
      <xdr:rowOff>154305</xdr:rowOff>
    </xdr:to>
    <xdr:cxnSp macro="">
      <xdr:nvCxnSpPr>
        <xdr:cNvPr id="307" name="直線コネクタ 306"/>
        <xdr:cNvCxnSpPr/>
      </xdr:nvCxnSpPr>
      <xdr:spPr>
        <a:xfrm flipV="1">
          <a:off x="3797300" y="13424536"/>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65405</xdr:rowOff>
    </xdr:from>
    <xdr:to>
      <xdr:col>15</xdr:col>
      <xdr:colOff>101600</xdr:colOff>
      <xdr:row>80</xdr:row>
      <xdr:rowOff>167005</xdr:rowOff>
    </xdr:to>
    <xdr:sp macro="" textlink="">
      <xdr:nvSpPr>
        <xdr:cNvPr id="308" name="楕円 307"/>
        <xdr:cNvSpPr/>
      </xdr:nvSpPr>
      <xdr:spPr>
        <a:xfrm>
          <a:off x="2857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154305</xdr:rowOff>
    </xdr:from>
    <xdr:to>
      <xdr:col>19</xdr:col>
      <xdr:colOff>177800</xdr:colOff>
      <xdr:row>80</xdr:row>
      <xdr:rowOff>116205</xdr:rowOff>
    </xdr:to>
    <xdr:cxnSp macro="">
      <xdr:nvCxnSpPr>
        <xdr:cNvPr id="309" name="直線コネクタ 308"/>
        <xdr:cNvCxnSpPr/>
      </xdr:nvCxnSpPr>
      <xdr:spPr>
        <a:xfrm flipV="1">
          <a:off x="2908300" y="13527405"/>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55880</xdr:rowOff>
    </xdr:from>
    <xdr:to>
      <xdr:col>10</xdr:col>
      <xdr:colOff>165100</xdr:colOff>
      <xdr:row>79</xdr:row>
      <xdr:rowOff>157480</xdr:rowOff>
    </xdr:to>
    <xdr:sp macro="" textlink="">
      <xdr:nvSpPr>
        <xdr:cNvPr id="310" name="楕円 309"/>
        <xdr:cNvSpPr/>
      </xdr:nvSpPr>
      <xdr:spPr>
        <a:xfrm>
          <a:off x="1968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80</xdr:row>
      <xdr:rowOff>116205</xdr:rowOff>
    </xdr:to>
    <xdr:cxnSp macro="">
      <xdr:nvCxnSpPr>
        <xdr:cNvPr id="311" name="直線コネクタ 310"/>
        <xdr:cNvCxnSpPr/>
      </xdr:nvCxnSpPr>
      <xdr:spPr>
        <a:xfrm>
          <a:off x="2019300" y="1365123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10161</xdr:rowOff>
    </xdr:from>
    <xdr:to>
      <xdr:col>6</xdr:col>
      <xdr:colOff>38100</xdr:colOff>
      <xdr:row>79</xdr:row>
      <xdr:rowOff>111761</xdr:rowOff>
    </xdr:to>
    <xdr:sp macro="" textlink="">
      <xdr:nvSpPr>
        <xdr:cNvPr id="312" name="楕円 311"/>
        <xdr:cNvSpPr/>
      </xdr:nvSpPr>
      <xdr:spPr>
        <a:xfrm>
          <a:off x="1079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60961</xdr:rowOff>
    </xdr:from>
    <xdr:to>
      <xdr:col>10</xdr:col>
      <xdr:colOff>114300</xdr:colOff>
      <xdr:row>79</xdr:row>
      <xdr:rowOff>106680</xdr:rowOff>
    </xdr:to>
    <xdr:cxnSp macro="">
      <xdr:nvCxnSpPr>
        <xdr:cNvPr id="313" name="直線コネクタ 312"/>
        <xdr:cNvCxnSpPr/>
      </xdr:nvCxnSpPr>
      <xdr:spPr>
        <a:xfrm>
          <a:off x="1130300" y="136055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317" name="n_4aveValue【公営住宅】&#10;有形固定資産減価償却率"/>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50182</xdr:rowOff>
    </xdr:from>
    <xdr:ext cx="405111" cy="259045"/>
    <xdr:sp macro="" textlink="">
      <xdr:nvSpPr>
        <xdr:cNvPr id="318" name="n_1mainValue【公営住宅】&#10;有形固定資産減価償却率"/>
        <xdr:cNvSpPr txBox="1"/>
      </xdr:nvSpPr>
      <xdr:spPr>
        <a:xfrm>
          <a:off x="358204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12082</xdr:rowOff>
    </xdr:from>
    <xdr:ext cx="405111" cy="259045"/>
    <xdr:sp macro="" textlink="">
      <xdr:nvSpPr>
        <xdr:cNvPr id="319" name="n_2mainValue【公営住宅】&#10;有形固定資産減価償却率"/>
        <xdr:cNvSpPr txBox="1"/>
      </xdr:nvSpPr>
      <xdr:spPr>
        <a:xfrm>
          <a:off x="27057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2557</xdr:rowOff>
    </xdr:from>
    <xdr:ext cx="405111" cy="259045"/>
    <xdr:sp macro="" textlink="">
      <xdr:nvSpPr>
        <xdr:cNvPr id="320" name="n_3mainValue【公営住宅】&#10;有形固定資産減価償却率"/>
        <xdr:cNvSpPr txBox="1"/>
      </xdr:nvSpPr>
      <xdr:spPr>
        <a:xfrm>
          <a:off x="1816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128288</xdr:rowOff>
    </xdr:from>
    <xdr:ext cx="405111" cy="259045"/>
    <xdr:sp macro="" textlink="">
      <xdr:nvSpPr>
        <xdr:cNvPr id="321" name="n_4mainValue【公営住宅】&#10;有形固定資産減価償却率"/>
        <xdr:cNvSpPr txBox="1"/>
      </xdr:nvSpPr>
      <xdr:spPr>
        <a:xfrm>
          <a:off x="927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55" name="フローチャート: 判断 354"/>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xdr:rowOff>
    </xdr:from>
    <xdr:to>
      <xdr:col>55</xdr:col>
      <xdr:colOff>50800</xdr:colOff>
      <xdr:row>85</xdr:row>
      <xdr:rowOff>105663</xdr:rowOff>
    </xdr:to>
    <xdr:sp macro="" textlink="">
      <xdr:nvSpPr>
        <xdr:cNvPr id="361" name="楕円 360"/>
        <xdr:cNvSpPr/>
      </xdr:nvSpPr>
      <xdr:spPr>
        <a:xfrm>
          <a:off x="104267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153940</xdr:rowOff>
    </xdr:from>
    <xdr:ext cx="469744" cy="259045"/>
    <xdr:sp macro="" textlink="">
      <xdr:nvSpPr>
        <xdr:cNvPr id="362" name="【公営住宅】&#10;一人当たり面積該当値テキスト"/>
        <xdr:cNvSpPr txBox="1"/>
      </xdr:nvSpPr>
      <xdr:spPr>
        <a:xfrm>
          <a:off x="10515600" y="1455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50164</xdr:rowOff>
    </xdr:from>
    <xdr:to>
      <xdr:col>50</xdr:col>
      <xdr:colOff>165100</xdr:colOff>
      <xdr:row>85</xdr:row>
      <xdr:rowOff>151764</xdr:rowOff>
    </xdr:to>
    <xdr:sp macro="" textlink="">
      <xdr:nvSpPr>
        <xdr:cNvPr id="363" name="楕円 362"/>
        <xdr:cNvSpPr/>
      </xdr:nvSpPr>
      <xdr:spPr>
        <a:xfrm>
          <a:off x="9588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54863</xdr:rowOff>
    </xdr:from>
    <xdr:to>
      <xdr:col>55</xdr:col>
      <xdr:colOff>0</xdr:colOff>
      <xdr:row>85</xdr:row>
      <xdr:rowOff>100964</xdr:rowOff>
    </xdr:to>
    <xdr:cxnSp macro="">
      <xdr:nvCxnSpPr>
        <xdr:cNvPr id="364" name="直線コネクタ 363"/>
        <xdr:cNvCxnSpPr/>
      </xdr:nvCxnSpPr>
      <xdr:spPr>
        <a:xfrm flipV="1">
          <a:off x="9639300" y="14628113"/>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87503</xdr:rowOff>
    </xdr:from>
    <xdr:to>
      <xdr:col>46</xdr:col>
      <xdr:colOff>38100</xdr:colOff>
      <xdr:row>86</xdr:row>
      <xdr:rowOff>17653</xdr:rowOff>
    </xdr:to>
    <xdr:sp macro="" textlink="">
      <xdr:nvSpPr>
        <xdr:cNvPr id="365" name="楕円 364"/>
        <xdr:cNvSpPr/>
      </xdr:nvSpPr>
      <xdr:spPr>
        <a:xfrm>
          <a:off x="86995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100964</xdr:rowOff>
    </xdr:from>
    <xdr:to>
      <xdr:col>50</xdr:col>
      <xdr:colOff>114300</xdr:colOff>
      <xdr:row>85</xdr:row>
      <xdr:rowOff>138303</xdr:rowOff>
    </xdr:to>
    <xdr:cxnSp macro="">
      <xdr:nvCxnSpPr>
        <xdr:cNvPr id="366" name="直線コネクタ 365"/>
        <xdr:cNvCxnSpPr/>
      </xdr:nvCxnSpPr>
      <xdr:spPr>
        <a:xfrm flipV="1">
          <a:off x="8750300" y="14674214"/>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100076</xdr:rowOff>
    </xdr:from>
    <xdr:to>
      <xdr:col>41</xdr:col>
      <xdr:colOff>101600</xdr:colOff>
      <xdr:row>86</xdr:row>
      <xdr:rowOff>30226</xdr:rowOff>
    </xdr:to>
    <xdr:sp macro="" textlink="">
      <xdr:nvSpPr>
        <xdr:cNvPr id="367" name="楕円 366"/>
        <xdr:cNvSpPr/>
      </xdr:nvSpPr>
      <xdr:spPr>
        <a:xfrm>
          <a:off x="7810500" y="146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138303</xdr:rowOff>
    </xdr:from>
    <xdr:to>
      <xdr:col>45</xdr:col>
      <xdr:colOff>177800</xdr:colOff>
      <xdr:row>85</xdr:row>
      <xdr:rowOff>150876</xdr:rowOff>
    </xdr:to>
    <xdr:cxnSp macro="">
      <xdr:nvCxnSpPr>
        <xdr:cNvPr id="368" name="直線コネクタ 367"/>
        <xdr:cNvCxnSpPr/>
      </xdr:nvCxnSpPr>
      <xdr:spPr>
        <a:xfrm flipV="1">
          <a:off x="7861300" y="147115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99313</xdr:rowOff>
    </xdr:from>
    <xdr:to>
      <xdr:col>36</xdr:col>
      <xdr:colOff>165100</xdr:colOff>
      <xdr:row>86</xdr:row>
      <xdr:rowOff>29463</xdr:rowOff>
    </xdr:to>
    <xdr:sp macro="" textlink="">
      <xdr:nvSpPr>
        <xdr:cNvPr id="369" name="楕円 368"/>
        <xdr:cNvSpPr/>
      </xdr:nvSpPr>
      <xdr:spPr>
        <a:xfrm>
          <a:off x="6921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150113</xdr:rowOff>
    </xdr:from>
    <xdr:to>
      <xdr:col>41</xdr:col>
      <xdr:colOff>50800</xdr:colOff>
      <xdr:row>85</xdr:row>
      <xdr:rowOff>150876</xdr:rowOff>
    </xdr:to>
    <xdr:cxnSp macro="">
      <xdr:nvCxnSpPr>
        <xdr:cNvPr id="370" name="直線コネクタ 369"/>
        <xdr:cNvCxnSpPr/>
      </xdr:nvCxnSpPr>
      <xdr:spPr>
        <a:xfrm>
          <a:off x="6972300" y="147233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102379</xdr:rowOff>
    </xdr:from>
    <xdr:ext cx="469744" cy="259045"/>
    <xdr:sp macro="" textlink="">
      <xdr:nvSpPr>
        <xdr:cNvPr id="374" name="n_4aveValue【公営住宅】&#10;一人当たり面積"/>
        <xdr:cNvSpPr txBox="1"/>
      </xdr:nvSpPr>
      <xdr:spPr>
        <a:xfrm>
          <a:off x="6737427" y="143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142891</xdr:rowOff>
    </xdr:from>
    <xdr:ext cx="469744" cy="259045"/>
    <xdr:sp macro="" textlink="">
      <xdr:nvSpPr>
        <xdr:cNvPr id="375" name="n_1mainValue【公営住宅】&#10;一人当たり面積"/>
        <xdr:cNvSpPr txBox="1"/>
      </xdr:nvSpPr>
      <xdr:spPr>
        <a:xfrm>
          <a:off x="9391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8780</xdr:rowOff>
    </xdr:from>
    <xdr:ext cx="469744" cy="259045"/>
    <xdr:sp macro="" textlink="">
      <xdr:nvSpPr>
        <xdr:cNvPr id="376" name="n_2mainValue【公営住宅】&#10;一人当たり面積"/>
        <xdr:cNvSpPr txBox="1"/>
      </xdr:nvSpPr>
      <xdr:spPr>
        <a:xfrm>
          <a:off x="8515427" y="1475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21353</xdr:rowOff>
    </xdr:from>
    <xdr:ext cx="469744" cy="259045"/>
    <xdr:sp macro="" textlink="">
      <xdr:nvSpPr>
        <xdr:cNvPr id="377" name="n_3mainValue【公営住宅】&#10;一人当たり面積"/>
        <xdr:cNvSpPr txBox="1"/>
      </xdr:nvSpPr>
      <xdr:spPr>
        <a:xfrm>
          <a:off x="7626427"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20590</xdr:rowOff>
    </xdr:from>
    <xdr:ext cx="469744" cy="259045"/>
    <xdr:sp macro="" textlink="">
      <xdr:nvSpPr>
        <xdr:cNvPr id="378" name="n_4mainValue【公営住宅】&#10;一人当たり面積"/>
        <xdr:cNvSpPr txBox="1"/>
      </xdr:nvSpPr>
      <xdr:spPr>
        <a:xfrm>
          <a:off x="6737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435" name="直線コネクタ 434"/>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36"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37" name="直線コネクタ 436"/>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438"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439" name="直線コネクタ 438"/>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440"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441" name="フローチャート: 判断 440"/>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2" name="フローチャート: 判断 441"/>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43" name="フローチャート: 判断 442"/>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4" name="フローチャート: 判断 443"/>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445" name="フローチャート: 判断 444"/>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451" name="楕円 450"/>
        <xdr:cNvSpPr/>
      </xdr:nvSpPr>
      <xdr:spPr>
        <a:xfrm>
          <a:off x="16268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135907</xdr:rowOff>
    </xdr:from>
    <xdr:ext cx="405111" cy="259045"/>
    <xdr:sp macro="" textlink="">
      <xdr:nvSpPr>
        <xdr:cNvPr id="452" name="【学校施設】&#10;有形固定資産減価償却率該当値テキスト"/>
        <xdr:cNvSpPr txBox="1"/>
      </xdr:nvSpPr>
      <xdr:spPr>
        <a:xfrm>
          <a:off x="1635760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453" name="楕円 452"/>
        <xdr:cNvSpPr/>
      </xdr:nvSpPr>
      <xdr:spPr>
        <a:xfrm>
          <a:off x="15430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78105</xdr:rowOff>
    </xdr:to>
    <xdr:cxnSp macro="">
      <xdr:nvCxnSpPr>
        <xdr:cNvPr id="454" name="直線コネクタ 453"/>
        <xdr:cNvCxnSpPr/>
      </xdr:nvCxnSpPr>
      <xdr:spPr>
        <a:xfrm flipV="1">
          <a:off x="15481300" y="1027938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455" name="楕円 454"/>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40005</xdr:rowOff>
    </xdr:from>
    <xdr:to>
      <xdr:col>81</xdr:col>
      <xdr:colOff>50800</xdr:colOff>
      <xdr:row>60</xdr:row>
      <xdr:rowOff>78105</xdr:rowOff>
    </xdr:to>
    <xdr:cxnSp macro="">
      <xdr:nvCxnSpPr>
        <xdr:cNvPr id="456" name="直線コネクタ 455"/>
        <xdr:cNvCxnSpPr/>
      </xdr:nvCxnSpPr>
      <xdr:spPr>
        <a:xfrm>
          <a:off x="14592300" y="1032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457" name="楕円 456"/>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85725</xdr:rowOff>
    </xdr:to>
    <xdr:cxnSp macro="">
      <xdr:nvCxnSpPr>
        <xdr:cNvPr id="458" name="直線コネクタ 457"/>
        <xdr:cNvCxnSpPr/>
      </xdr:nvCxnSpPr>
      <xdr:spPr>
        <a:xfrm flipV="1">
          <a:off x="13703300" y="103270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120650</xdr:rowOff>
    </xdr:from>
    <xdr:to>
      <xdr:col>67</xdr:col>
      <xdr:colOff>101600</xdr:colOff>
      <xdr:row>59</xdr:row>
      <xdr:rowOff>50800</xdr:rowOff>
    </xdr:to>
    <xdr:sp macro="" textlink="">
      <xdr:nvSpPr>
        <xdr:cNvPr id="459" name="楕円 458"/>
        <xdr:cNvSpPr/>
      </xdr:nvSpPr>
      <xdr:spPr>
        <a:xfrm>
          <a:off x="12763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0</xdr:rowOff>
    </xdr:from>
    <xdr:to>
      <xdr:col>71</xdr:col>
      <xdr:colOff>177800</xdr:colOff>
      <xdr:row>60</xdr:row>
      <xdr:rowOff>85725</xdr:rowOff>
    </xdr:to>
    <xdr:cxnSp macro="">
      <xdr:nvCxnSpPr>
        <xdr:cNvPr id="460" name="直線コネクタ 459"/>
        <xdr:cNvCxnSpPr/>
      </xdr:nvCxnSpPr>
      <xdr:spPr>
        <a:xfrm>
          <a:off x="12814300" y="1011555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1"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103522</xdr:rowOff>
    </xdr:from>
    <xdr:ext cx="405111" cy="259045"/>
    <xdr:sp macro="" textlink="">
      <xdr:nvSpPr>
        <xdr:cNvPr id="462" name="n_2aveValue【学校施設】&#10;有形固定資産減価償却率"/>
        <xdr:cNvSpPr txBox="1"/>
      </xdr:nvSpPr>
      <xdr:spPr>
        <a:xfrm>
          <a:off x="14389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63"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95267</xdr:rowOff>
    </xdr:from>
    <xdr:ext cx="405111" cy="259045"/>
    <xdr:sp macro="" textlink="">
      <xdr:nvSpPr>
        <xdr:cNvPr id="464" name="n_4aveValue【学校施設】&#10;有形固定資産減価償却率"/>
        <xdr:cNvSpPr txBox="1"/>
      </xdr:nvSpPr>
      <xdr:spPr>
        <a:xfrm>
          <a:off x="12611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465" name="n_1mainValue【学校施設】&#10;有形固定資産減価償却率"/>
        <xdr:cNvSpPr txBox="1"/>
      </xdr:nvSpPr>
      <xdr:spPr>
        <a:xfrm>
          <a:off x="15266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466" name="n_2mainValue【学校施設】&#10;有形固定資産減価償却率"/>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467" name="n_3main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67327</xdr:rowOff>
    </xdr:from>
    <xdr:ext cx="405111" cy="259045"/>
    <xdr:sp macro="" textlink="">
      <xdr:nvSpPr>
        <xdr:cNvPr id="468" name="n_4mainValue【学校施設】&#10;有形固定資産減価償却率"/>
        <xdr:cNvSpPr txBox="1"/>
      </xdr:nvSpPr>
      <xdr:spPr>
        <a:xfrm>
          <a:off x="12611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109347</xdr:rowOff>
    </xdr:from>
    <xdr:to>
      <xdr:col>116</xdr:col>
      <xdr:colOff>62864</xdr:colOff>
      <xdr:row>61</xdr:row>
      <xdr:rowOff>169545</xdr:rowOff>
    </xdr:to>
    <xdr:cxnSp macro="">
      <xdr:nvCxnSpPr>
        <xdr:cNvPr id="492" name="直線コネクタ 491"/>
        <xdr:cNvCxnSpPr/>
      </xdr:nvCxnSpPr>
      <xdr:spPr>
        <a:xfrm flipV="1">
          <a:off x="22160864" y="9539097"/>
          <a:ext cx="0" cy="108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1922</xdr:rowOff>
    </xdr:from>
    <xdr:ext cx="469744" cy="259045"/>
    <xdr:sp macro="" textlink="">
      <xdr:nvSpPr>
        <xdr:cNvPr id="493" name="【学校施設】&#10;一人当たり面積最小値テキスト"/>
        <xdr:cNvSpPr txBox="1"/>
      </xdr:nvSpPr>
      <xdr:spPr>
        <a:xfrm>
          <a:off x="22199600"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169545</xdr:rowOff>
    </xdr:from>
    <xdr:to>
      <xdr:col>116</xdr:col>
      <xdr:colOff>152400</xdr:colOff>
      <xdr:row>61</xdr:row>
      <xdr:rowOff>169545</xdr:rowOff>
    </xdr:to>
    <xdr:cxnSp macro="">
      <xdr:nvCxnSpPr>
        <xdr:cNvPr id="494" name="直線コネクタ 493"/>
        <xdr:cNvCxnSpPr/>
      </xdr:nvCxnSpPr>
      <xdr:spPr>
        <a:xfrm>
          <a:off x="22072600" y="106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56024</xdr:rowOff>
    </xdr:from>
    <xdr:ext cx="469744" cy="259045"/>
    <xdr:sp macro="" textlink="">
      <xdr:nvSpPr>
        <xdr:cNvPr id="495" name="【学校施設】&#10;一人当たり面積最大値テキスト"/>
        <xdr:cNvSpPr txBox="1"/>
      </xdr:nvSpPr>
      <xdr:spPr>
        <a:xfrm>
          <a:off x="22199600" y="931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109347</xdr:rowOff>
    </xdr:from>
    <xdr:to>
      <xdr:col>116</xdr:col>
      <xdr:colOff>152400</xdr:colOff>
      <xdr:row>55</xdr:row>
      <xdr:rowOff>109347</xdr:rowOff>
    </xdr:to>
    <xdr:cxnSp macro="">
      <xdr:nvCxnSpPr>
        <xdr:cNvPr id="496" name="直線コネクタ 495"/>
        <xdr:cNvCxnSpPr/>
      </xdr:nvCxnSpPr>
      <xdr:spPr>
        <a:xfrm>
          <a:off x="22072600" y="9539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122318</xdr:rowOff>
    </xdr:from>
    <xdr:ext cx="469744" cy="259045"/>
    <xdr:sp macro="" textlink="">
      <xdr:nvSpPr>
        <xdr:cNvPr id="497" name="【学校施設】&#10;一人当たり面積平均値テキスト"/>
        <xdr:cNvSpPr txBox="1"/>
      </xdr:nvSpPr>
      <xdr:spPr>
        <a:xfrm>
          <a:off x="22199600" y="10237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143891</xdr:rowOff>
    </xdr:from>
    <xdr:to>
      <xdr:col>116</xdr:col>
      <xdr:colOff>114300</xdr:colOff>
      <xdr:row>60</xdr:row>
      <xdr:rowOff>74041</xdr:rowOff>
    </xdr:to>
    <xdr:sp macro="" textlink="">
      <xdr:nvSpPr>
        <xdr:cNvPr id="498" name="フローチャート: 判断 497"/>
        <xdr:cNvSpPr/>
      </xdr:nvSpPr>
      <xdr:spPr>
        <a:xfrm>
          <a:off x="22110700" y="1025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141224</xdr:rowOff>
    </xdr:from>
    <xdr:to>
      <xdr:col>112</xdr:col>
      <xdr:colOff>38100</xdr:colOff>
      <xdr:row>60</xdr:row>
      <xdr:rowOff>71374</xdr:rowOff>
    </xdr:to>
    <xdr:sp macro="" textlink="">
      <xdr:nvSpPr>
        <xdr:cNvPr id="499" name="フローチャート: 判断 498"/>
        <xdr:cNvSpPr/>
      </xdr:nvSpPr>
      <xdr:spPr>
        <a:xfrm>
          <a:off x="212725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138176</xdr:rowOff>
    </xdr:from>
    <xdr:to>
      <xdr:col>107</xdr:col>
      <xdr:colOff>101600</xdr:colOff>
      <xdr:row>60</xdr:row>
      <xdr:rowOff>68326</xdr:rowOff>
    </xdr:to>
    <xdr:sp macro="" textlink="">
      <xdr:nvSpPr>
        <xdr:cNvPr id="500" name="フローチャート: 判断 499"/>
        <xdr:cNvSpPr/>
      </xdr:nvSpPr>
      <xdr:spPr>
        <a:xfrm>
          <a:off x="20383500" y="102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157226</xdr:rowOff>
    </xdr:from>
    <xdr:to>
      <xdr:col>102</xdr:col>
      <xdr:colOff>165100</xdr:colOff>
      <xdr:row>60</xdr:row>
      <xdr:rowOff>87376</xdr:rowOff>
    </xdr:to>
    <xdr:sp macro="" textlink="">
      <xdr:nvSpPr>
        <xdr:cNvPr id="501" name="フローチャート: 判断 500"/>
        <xdr:cNvSpPr/>
      </xdr:nvSpPr>
      <xdr:spPr>
        <a:xfrm>
          <a:off x="194945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39497</xdr:rowOff>
    </xdr:from>
    <xdr:to>
      <xdr:col>98</xdr:col>
      <xdr:colOff>38100</xdr:colOff>
      <xdr:row>60</xdr:row>
      <xdr:rowOff>141097</xdr:rowOff>
    </xdr:to>
    <xdr:sp macro="" textlink="">
      <xdr:nvSpPr>
        <xdr:cNvPr id="502" name="フローチャート: 判断 501"/>
        <xdr:cNvSpPr/>
      </xdr:nvSpPr>
      <xdr:spPr>
        <a:xfrm>
          <a:off x="18605500" y="1032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69596</xdr:rowOff>
    </xdr:from>
    <xdr:to>
      <xdr:col>116</xdr:col>
      <xdr:colOff>114300</xdr:colOff>
      <xdr:row>59</xdr:row>
      <xdr:rowOff>171196</xdr:rowOff>
    </xdr:to>
    <xdr:sp macro="" textlink="">
      <xdr:nvSpPr>
        <xdr:cNvPr id="508" name="楕円 507"/>
        <xdr:cNvSpPr/>
      </xdr:nvSpPr>
      <xdr:spPr>
        <a:xfrm>
          <a:off x="22110700" y="1018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92473</xdr:rowOff>
    </xdr:from>
    <xdr:ext cx="469744" cy="259045"/>
    <xdr:sp macro="" textlink="">
      <xdr:nvSpPr>
        <xdr:cNvPr id="509" name="【学校施設】&#10;一人当たり面積該当値テキスト"/>
        <xdr:cNvSpPr txBox="1"/>
      </xdr:nvSpPr>
      <xdr:spPr>
        <a:xfrm>
          <a:off x="22199600" y="100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68453</xdr:rowOff>
    </xdr:from>
    <xdr:to>
      <xdr:col>112</xdr:col>
      <xdr:colOff>38100</xdr:colOff>
      <xdr:row>59</xdr:row>
      <xdr:rowOff>170053</xdr:rowOff>
    </xdr:to>
    <xdr:sp macro="" textlink="">
      <xdr:nvSpPr>
        <xdr:cNvPr id="510" name="楕円 509"/>
        <xdr:cNvSpPr/>
      </xdr:nvSpPr>
      <xdr:spPr>
        <a:xfrm>
          <a:off x="21272500" y="1018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119253</xdr:rowOff>
    </xdr:from>
    <xdr:to>
      <xdr:col>116</xdr:col>
      <xdr:colOff>63500</xdr:colOff>
      <xdr:row>59</xdr:row>
      <xdr:rowOff>120396</xdr:rowOff>
    </xdr:to>
    <xdr:cxnSp macro="">
      <xdr:nvCxnSpPr>
        <xdr:cNvPr id="511" name="直線コネクタ 510"/>
        <xdr:cNvCxnSpPr/>
      </xdr:nvCxnSpPr>
      <xdr:spPr>
        <a:xfrm>
          <a:off x="21323300" y="1023480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64262</xdr:rowOff>
    </xdr:from>
    <xdr:to>
      <xdr:col>107</xdr:col>
      <xdr:colOff>101600</xdr:colOff>
      <xdr:row>59</xdr:row>
      <xdr:rowOff>165862</xdr:rowOff>
    </xdr:to>
    <xdr:sp macro="" textlink="">
      <xdr:nvSpPr>
        <xdr:cNvPr id="512" name="楕円 511"/>
        <xdr:cNvSpPr/>
      </xdr:nvSpPr>
      <xdr:spPr>
        <a:xfrm>
          <a:off x="20383500" y="101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115062</xdr:rowOff>
    </xdr:from>
    <xdr:to>
      <xdr:col>111</xdr:col>
      <xdr:colOff>177800</xdr:colOff>
      <xdr:row>59</xdr:row>
      <xdr:rowOff>119253</xdr:rowOff>
    </xdr:to>
    <xdr:cxnSp macro="">
      <xdr:nvCxnSpPr>
        <xdr:cNvPr id="513" name="直線コネクタ 512"/>
        <xdr:cNvCxnSpPr/>
      </xdr:nvCxnSpPr>
      <xdr:spPr>
        <a:xfrm>
          <a:off x="20434300" y="1023061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115316</xdr:rowOff>
    </xdr:from>
    <xdr:to>
      <xdr:col>102</xdr:col>
      <xdr:colOff>165100</xdr:colOff>
      <xdr:row>64</xdr:row>
      <xdr:rowOff>45466</xdr:rowOff>
    </xdr:to>
    <xdr:sp macro="" textlink="">
      <xdr:nvSpPr>
        <xdr:cNvPr id="514" name="楕円 513"/>
        <xdr:cNvSpPr/>
      </xdr:nvSpPr>
      <xdr:spPr>
        <a:xfrm>
          <a:off x="19494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115062</xdr:rowOff>
    </xdr:from>
    <xdr:to>
      <xdr:col>107</xdr:col>
      <xdr:colOff>50800</xdr:colOff>
      <xdr:row>63</xdr:row>
      <xdr:rowOff>166116</xdr:rowOff>
    </xdr:to>
    <xdr:cxnSp macro="">
      <xdr:nvCxnSpPr>
        <xdr:cNvPr id="515" name="直線コネクタ 514"/>
        <xdr:cNvCxnSpPr/>
      </xdr:nvCxnSpPr>
      <xdr:spPr>
        <a:xfrm flipV="1">
          <a:off x="19545300" y="10230612"/>
          <a:ext cx="889000" cy="7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62357</xdr:rowOff>
    </xdr:from>
    <xdr:to>
      <xdr:col>98</xdr:col>
      <xdr:colOff>38100</xdr:colOff>
      <xdr:row>59</xdr:row>
      <xdr:rowOff>163957</xdr:rowOff>
    </xdr:to>
    <xdr:sp macro="" textlink="">
      <xdr:nvSpPr>
        <xdr:cNvPr id="516" name="楕円 515"/>
        <xdr:cNvSpPr/>
      </xdr:nvSpPr>
      <xdr:spPr>
        <a:xfrm>
          <a:off x="18605500" y="10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113157</xdr:rowOff>
    </xdr:from>
    <xdr:to>
      <xdr:col>102</xdr:col>
      <xdr:colOff>114300</xdr:colOff>
      <xdr:row>63</xdr:row>
      <xdr:rowOff>166116</xdr:rowOff>
    </xdr:to>
    <xdr:cxnSp macro="">
      <xdr:nvCxnSpPr>
        <xdr:cNvPr id="517" name="直線コネクタ 516"/>
        <xdr:cNvCxnSpPr/>
      </xdr:nvCxnSpPr>
      <xdr:spPr>
        <a:xfrm>
          <a:off x="18656300" y="10228707"/>
          <a:ext cx="889000" cy="7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62501</xdr:rowOff>
    </xdr:from>
    <xdr:ext cx="469744" cy="259045"/>
    <xdr:sp macro="" textlink="">
      <xdr:nvSpPr>
        <xdr:cNvPr id="518" name="n_1aveValue【学校施設】&#10;一人当たり面積"/>
        <xdr:cNvSpPr txBox="1"/>
      </xdr:nvSpPr>
      <xdr:spPr>
        <a:xfrm>
          <a:off x="21075727" y="1034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59453</xdr:rowOff>
    </xdr:from>
    <xdr:ext cx="469744" cy="259045"/>
    <xdr:sp macro="" textlink="">
      <xdr:nvSpPr>
        <xdr:cNvPr id="519" name="n_2aveValue【学校施設】&#10;一人当たり面積"/>
        <xdr:cNvSpPr txBox="1"/>
      </xdr:nvSpPr>
      <xdr:spPr>
        <a:xfrm>
          <a:off x="20199427" y="103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103903</xdr:rowOff>
    </xdr:from>
    <xdr:ext cx="469744" cy="259045"/>
    <xdr:sp macro="" textlink="">
      <xdr:nvSpPr>
        <xdr:cNvPr id="520" name="n_3aveValue【学校施設】&#10;一人当たり面積"/>
        <xdr:cNvSpPr txBox="1"/>
      </xdr:nvSpPr>
      <xdr:spPr>
        <a:xfrm>
          <a:off x="19310427" y="10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132224</xdr:rowOff>
    </xdr:from>
    <xdr:ext cx="469744" cy="259045"/>
    <xdr:sp macro="" textlink="">
      <xdr:nvSpPr>
        <xdr:cNvPr id="521" name="n_4aveValue【学校施設】&#10;一人当たり面積"/>
        <xdr:cNvSpPr txBox="1"/>
      </xdr:nvSpPr>
      <xdr:spPr>
        <a:xfrm>
          <a:off x="18421427" y="104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15130</xdr:rowOff>
    </xdr:from>
    <xdr:ext cx="469744" cy="259045"/>
    <xdr:sp macro="" textlink="">
      <xdr:nvSpPr>
        <xdr:cNvPr id="522" name="n_1mainValue【学校施設】&#10;一人当たり面積"/>
        <xdr:cNvSpPr txBox="1"/>
      </xdr:nvSpPr>
      <xdr:spPr>
        <a:xfrm>
          <a:off x="21075727" y="995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10939</xdr:rowOff>
    </xdr:from>
    <xdr:ext cx="469744" cy="259045"/>
    <xdr:sp macro="" textlink="">
      <xdr:nvSpPr>
        <xdr:cNvPr id="523" name="n_2mainValue【学校施設】&#10;一人当たり面積"/>
        <xdr:cNvSpPr txBox="1"/>
      </xdr:nvSpPr>
      <xdr:spPr>
        <a:xfrm>
          <a:off x="20199427" y="99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36593</xdr:rowOff>
    </xdr:from>
    <xdr:ext cx="469744" cy="259045"/>
    <xdr:sp macro="" textlink="">
      <xdr:nvSpPr>
        <xdr:cNvPr id="524" name="n_3mainValue【学校施設】&#10;一人当たり面積"/>
        <xdr:cNvSpPr txBox="1"/>
      </xdr:nvSpPr>
      <xdr:spPr>
        <a:xfrm>
          <a:off x="193104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9034</xdr:rowOff>
    </xdr:from>
    <xdr:ext cx="469744" cy="259045"/>
    <xdr:sp macro="" textlink="">
      <xdr:nvSpPr>
        <xdr:cNvPr id="525" name="n_4mainValue【学校施設】&#10;一人当たり面積"/>
        <xdr:cNvSpPr txBox="1"/>
      </xdr:nvSpPr>
      <xdr:spPr>
        <a:xfrm>
          <a:off x="18421427" y="995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567" name="直線コネクタ 566"/>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570"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571" name="直線コネクタ 570"/>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572"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573" name="フローチャート: 判断 572"/>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574" name="フローチャート: 判断 573"/>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575" name="フローチャート: 判断 574"/>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576" name="フローチャート: 判断 575"/>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110308</xdr:rowOff>
    </xdr:from>
    <xdr:to>
      <xdr:col>67</xdr:col>
      <xdr:colOff>101600</xdr:colOff>
      <xdr:row>106</xdr:row>
      <xdr:rowOff>40458</xdr:rowOff>
    </xdr:to>
    <xdr:sp macro="" textlink="">
      <xdr:nvSpPr>
        <xdr:cNvPr id="577" name="フローチャート: 判断 576"/>
        <xdr:cNvSpPr/>
      </xdr:nvSpPr>
      <xdr:spPr>
        <a:xfrm>
          <a:off x="1276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100512</xdr:rowOff>
    </xdr:from>
    <xdr:to>
      <xdr:col>85</xdr:col>
      <xdr:colOff>177800</xdr:colOff>
      <xdr:row>108</xdr:row>
      <xdr:rowOff>30662</xdr:rowOff>
    </xdr:to>
    <xdr:sp macro="" textlink="">
      <xdr:nvSpPr>
        <xdr:cNvPr id="583" name="楕円 582"/>
        <xdr:cNvSpPr/>
      </xdr:nvSpPr>
      <xdr:spPr>
        <a:xfrm>
          <a:off x="162687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78939</xdr:rowOff>
    </xdr:from>
    <xdr:ext cx="405111" cy="259045"/>
    <xdr:sp macro="" textlink="">
      <xdr:nvSpPr>
        <xdr:cNvPr id="584" name="【公民館】&#10;有形固定資産減価償却率該当値テキスト"/>
        <xdr:cNvSpPr txBox="1"/>
      </xdr:nvSpPr>
      <xdr:spPr>
        <a:xfrm>
          <a:off x="16357600"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585" name="楕円 584"/>
        <xdr:cNvSpPr/>
      </xdr:nvSpPr>
      <xdr:spPr>
        <a:xfrm>
          <a:off x="15430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134982</xdr:rowOff>
    </xdr:from>
    <xdr:to>
      <xdr:col>85</xdr:col>
      <xdr:colOff>127000</xdr:colOff>
      <xdr:row>107</xdr:row>
      <xdr:rowOff>151312</xdr:rowOff>
    </xdr:to>
    <xdr:cxnSp macro="">
      <xdr:nvCxnSpPr>
        <xdr:cNvPr id="586" name="直線コネクタ 585"/>
        <xdr:cNvCxnSpPr/>
      </xdr:nvCxnSpPr>
      <xdr:spPr>
        <a:xfrm>
          <a:off x="15481300" y="18480132"/>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59689</xdr:rowOff>
    </xdr:from>
    <xdr:to>
      <xdr:col>76</xdr:col>
      <xdr:colOff>165100</xdr:colOff>
      <xdr:row>107</xdr:row>
      <xdr:rowOff>161289</xdr:rowOff>
    </xdr:to>
    <xdr:sp macro="" textlink="">
      <xdr:nvSpPr>
        <xdr:cNvPr id="587" name="楕円 586"/>
        <xdr:cNvSpPr/>
      </xdr:nvSpPr>
      <xdr:spPr>
        <a:xfrm>
          <a:off x="14541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110489</xdr:rowOff>
    </xdr:from>
    <xdr:to>
      <xdr:col>81</xdr:col>
      <xdr:colOff>50800</xdr:colOff>
      <xdr:row>107</xdr:row>
      <xdr:rowOff>134982</xdr:rowOff>
    </xdr:to>
    <xdr:cxnSp macro="">
      <xdr:nvCxnSpPr>
        <xdr:cNvPr id="588" name="直線コネクタ 587"/>
        <xdr:cNvCxnSpPr/>
      </xdr:nvCxnSpPr>
      <xdr:spPr>
        <a:xfrm>
          <a:off x="14592300" y="184556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92348</xdr:rowOff>
    </xdr:from>
    <xdr:to>
      <xdr:col>72</xdr:col>
      <xdr:colOff>38100</xdr:colOff>
      <xdr:row>108</xdr:row>
      <xdr:rowOff>22498</xdr:rowOff>
    </xdr:to>
    <xdr:sp macro="" textlink="">
      <xdr:nvSpPr>
        <xdr:cNvPr id="589" name="楕円 588"/>
        <xdr:cNvSpPr/>
      </xdr:nvSpPr>
      <xdr:spPr>
        <a:xfrm>
          <a:off x="1365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110489</xdr:rowOff>
    </xdr:from>
    <xdr:to>
      <xdr:col>76</xdr:col>
      <xdr:colOff>114300</xdr:colOff>
      <xdr:row>107</xdr:row>
      <xdr:rowOff>143148</xdr:rowOff>
    </xdr:to>
    <xdr:cxnSp macro="">
      <xdr:nvCxnSpPr>
        <xdr:cNvPr id="590" name="直線コネクタ 589"/>
        <xdr:cNvCxnSpPr/>
      </xdr:nvCxnSpPr>
      <xdr:spPr>
        <a:xfrm flipV="1">
          <a:off x="13703300" y="184556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62956</xdr:rowOff>
    </xdr:from>
    <xdr:to>
      <xdr:col>67</xdr:col>
      <xdr:colOff>101600</xdr:colOff>
      <xdr:row>106</xdr:row>
      <xdr:rowOff>164556</xdr:rowOff>
    </xdr:to>
    <xdr:sp macro="" textlink="">
      <xdr:nvSpPr>
        <xdr:cNvPr id="591" name="楕円 590"/>
        <xdr:cNvSpPr/>
      </xdr:nvSpPr>
      <xdr:spPr>
        <a:xfrm>
          <a:off x="12763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113756</xdr:rowOff>
    </xdr:from>
    <xdr:to>
      <xdr:col>71</xdr:col>
      <xdr:colOff>177800</xdr:colOff>
      <xdr:row>107</xdr:row>
      <xdr:rowOff>143148</xdr:rowOff>
    </xdr:to>
    <xdr:cxnSp macro="">
      <xdr:nvCxnSpPr>
        <xdr:cNvPr id="592" name="直線コネクタ 591"/>
        <xdr:cNvCxnSpPr/>
      </xdr:nvCxnSpPr>
      <xdr:spPr>
        <a:xfrm>
          <a:off x="12814300" y="18287456"/>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593"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594"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595"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56985</xdr:rowOff>
    </xdr:from>
    <xdr:ext cx="405111" cy="259045"/>
    <xdr:sp macro="" textlink="">
      <xdr:nvSpPr>
        <xdr:cNvPr id="596" name="n_4aveValue【公民館】&#10;有形固定資産減価償却率"/>
        <xdr:cNvSpPr txBox="1"/>
      </xdr:nvSpPr>
      <xdr:spPr>
        <a:xfrm>
          <a:off x="12611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5459</xdr:rowOff>
    </xdr:from>
    <xdr:ext cx="405111" cy="259045"/>
    <xdr:sp macro="" textlink="">
      <xdr:nvSpPr>
        <xdr:cNvPr id="597" name="n_1mainValue【公民館】&#10;有形固定資産減価償却率"/>
        <xdr:cNvSpPr txBox="1"/>
      </xdr:nvSpPr>
      <xdr:spPr>
        <a:xfrm>
          <a:off x="15266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152416</xdr:rowOff>
    </xdr:from>
    <xdr:ext cx="405111" cy="259045"/>
    <xdr:sp macro="" textlink="">
      <xdr:nvSpPr>
        <xdr:cNvPr id="598" name="n_2mainValue【公民館】&#10;有形固定資産減価償却率"/>
        <xdr:cNvSpPr txBox="1"/>
      </xdr:nvSpPr>
      <xdr:spPr>
        <a:xfrm>
          <a:off x="14389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13625</xdr:rowOff>
    </xdr:from>
    <xdr:ext cx="405111" cy="259045"/>
    <xdr:sp macro="" textlink="">
      <xdr:nvSpPr>
        <xdr:cNvPr id="599" name="n_3mainValue【公民館】&#10;有形固定資産減価償却率"/>
        <xdr:cNvSpPr txBox="1"/>
      </xdr:nvSpPr>
      <xdr:spPr>
        <a:xfrm>
          <a:off x="13500744" y="1853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155683</xdr:rowOff>
    </xdr:from>
    <xdr:ext cx="405111" cy="259045"/>
    <xdr:sp macro="" textlink="">
      <xdr:nvSpPr>
        <xdr:cNvPr id="600" name="n_4mainValue【公民館】&#10;有形固定資産減価償却率"/>
        <xdr:cNvSpPr txBox="1"/>
      </xdr:nvSpPr>
      <xdr:spPr>
        <a:xfrm>
          <a:off x="12611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626" name="直線コネクタ 625"/>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627"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628" name="直線コネクタ 627"/>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629"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630" name="直線コネクタ 629"/>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631" name="【公民館】&#10;一人当たり面積平均値テキスト"/>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632" name="フローチャート: 判断 631"/>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633" name="フローチャート: 判断 632"/>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634" name="フローチャート: 判断 633"/>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635" name="フローチャート: 判断 634"/>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636" name="フローチャート: 判断 635"/>
        <xdr:cNvSpPr/>
      </xdr:nvSpPr>
      <xdr:spPr>
        <a:xfrm>
          <a:off x="18605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53158</xdr:rowOff>
    </xdr:from>
    <xdr:to>
      <xdr:col>116</xdr:col>
      <xdr:colOff>114300</xdr:colOff>
      <xdr:row>108</xdr:row>
      <xdr:rowOff>154758</xdr:rowOff>
    </xdr:to>
    <xdr:sp macro="" textlink="">
      <xdr:nvSpPr>
        <xdr:cNvPr id="642" name="楕円 641"/>
        <xdr:cNvSpPr/>
      </xdr:nvSpPr>
      <xdr:spPr>
        <a:xfrm>
          <a:off x="221107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139535</xdr:rowOff>
    </xdr:from>
    <xdr:ext cx="469744" cy="259045"/>
    <xdr:sp macro="" textlink="">
      <xdr:nvSpPr>
        <xdr:cNvPr id="643" name="【公民館】&#10;一人当たり面積該当値テキスト"/>
        <xdr:cNvSpPr txBox="1"/>
      </xdr:nvSpPr>
      <xdr:spPr>
        <a:xfrm>
          <a:off x="22199600" y="1848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53158</xdr:rowOff>
    </xdr:from>
    <xdr:to>
      <xdr:col>112</xdr:col>
      <xdr:colOff>38100</xdr:colOff>
      <xdr:row>108</xdr:row>
      <xdr:rowOff>154758</xdr:rowOff>
    </xdr:to>
    <xdr:sp macro="" textlink="">
      <xdr:nvSpPr>
        <xdr:cNvPr id="644" name="楕円 643"/>
        <xdr:cNvSpPr/>
      </xdr:nvSpPr>
      <xdr:spPr>
        <a:xfrm>
          <a:off x="21272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103958</xdr:rowOff>
    </xdr:from>
    <xdr:to>
      <xdr:col>116</xdr:col>
      <xdr:colOff>63500</xdr:colOff>
      <xdr:row>108</xdr:row>
      <xdr:rowOff>103958</xdr:rowOff>
    </xdr:to>
    <xdr:cxnSp macro="">
      <xdr:nvCxnSpPr>
        <xdr:cNvPr id="645" name="直線コネクタ 644"/>
        <xdr:cNvCxnSpPr/>
      </xdr:nvCxnSpPr>
      <xdr:spPr>
        <a:xfrm>
          <a:off x="21323300" y="186205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646" name="楕円 645"/>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102326</xdr:rowOff>
    </xdr:from>
    <xdr:to>
      <xdr:col>111</xdr:col>
      <xdr:colOff>177800</xdr:colOff>
      <xdr:row>108</xdr:row>
      <xdr:rowOff>103958</xdr:rowOff>
    </xdr:to>
    <xdr:cxnSp macro="">
      <xdr:nvCxnSpPr>
        <xdr:cNvPr id="647" name="直線コネクタ 646"/>
        <xdr:cNvCxnSpPr/>
      </xdr:nvCxnSpPr>
      <xdr:spPr>
        <a:xfrm>
          <a:off x="20434300" y="186189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648" name="楕円 647"/>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102326</xdr:rowOff>
    </xdr:to>
    <xdr:cxnSp macro="">
      <xdr:nvCxnSpPr>
        <xdr:cNvPr id="649" name="直線コネクタ 648"/>
        <xdr:cNvCxnSpPr/>
      </xdr:nvCxnSpPr>
      <xdr:spPr>
        <a:xfrm>
          <a:off x="19545300" y="185830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650" name="楕円 649"/>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102326</xdr:rowOff>
    </xdr:to>
    <xdr:cxnSp macro="">
      <xdr:nvCxnSpPr>
        <xdr:cNvPr id="651" name="直線コネクタ 650"/>
        <xdr:cNvCxnSpPr/>
      </xdr:nvCxnSpPr>
      <xdr:spPr>
        <a:xfrm flipV="1">
          <a:off x="18656300" y="185830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652"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653" name="n_2aveValue【公民館】&#10;一人当たり面積"/>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654" name="n_3aveValue【公民館】&#10;一人当たり面積"/>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35758</xdr:rowOff>
    </xdr:from>
    <xdr:ext cx="469744" cy="259045"/>
    <xdr:sp macro="" textlink="">
      <xdr:nvSpPr>
        <xdr:cNvPr id="655" name="n_4aveValue【公民館】&#10;一人当たり面積"/>
        <xdr:cNvSpPr txBox="1"/>
      </xdr:nvSpPr>
      <xdr:spPr>
        <a:xfrm>
          <a:off x="18421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145885</xdr:rowOff>
    </xdr:from>
    <xdr:ext cx="469744" cy="259045"/>
    <xdr:sp macro="" textlink="">
      <xdr:nvSpPr>
        <xdr:cNvPr id="656" name="n_1mainValue【公民館】&#10;一人当たり面積"/>
        <xdr:cNvSpPr txBox="1"/>
      </xdr:nvSpPr>
      <xdr:spPr>
        <a:xfrm>
          <a:off x="21075727" y="186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657" name="n_2mainValue【公民館】&#10;一人当たり面積"/>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658" name="n_3mainValue【公民館】&#10;一人当たり面積"/>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659" name="n_4mainValue【公民館】&#10;一人当たり面積"/>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ほとんどの類型において有形固定資産減価償却率は類似団体平均を下回っていたが、各類型で有形固定資産減価償却率は上昇し、橋りょう・トンネルにおいて類似団体平均を上回った。また、公民館については類似団体平均を大きく上回っている。これは、昭和</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年に中央公民館が建設されており、耐用年数である</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年に迫っているためである。ただし、耐震診断を実施した結果、耐震性に問題はないものの、避難所として指定されていることから施設利用者からも老朽化による不便さが度々指摘されているため、</a:t>
          </a:r>
          <a:r>
            <a:rPr kumimoji="1" lang="ja-JP" altLang="en-US"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4</a:t>
          </a:r>
          <a:r>
            <a:rPr kumimoji="1" lang="ja-JP" altLang="en-US" sz="1100" baseline="0">
              <a:solidFill>
                <a:schemeClr val="dk1"/>
              </a:solidFill>
              <a:effectLst/>
              <a:latin typeface="+mn-lt"/>
              <a:ea typeface="+mn-ea"/>
              <a:cs typeface="+mn-cs"/>
            </a:rPr>
            <a:t>年度に</a:t>
          </a:r>
          <a:r>
            <a:rPr kumimoji="1" lang="ja-JP" altLang="ja-JP" sz="1100" baseline="0">
              <a:solidFill>
                <a:schemeClr val="dk1"/>
              </a:solidFill>
              <a:effectLst/>
              <a:latin typeface="+mn-lt"/>
              <a:ea typeface="+mn-ea"/>
              <a:cs typeface="+mn-cs"/>
            </a:rPr>
            <a:t>大規模改修を予定している。</a:t>
          </a:r>
          <a:endParaRPr lang="ja-JP" altLang="ja-JP" sz="1400">
            <a:effectLst/>
          </a:endParaRPr>
        </a:p>
        <a:p>
          <a:r>
            <a:rPr kumimoji="1" lang="ja-JP" altLang="ja-JP" sz="1100" baseline="0">
              <a:solidFill>
                <a:schemeClr val="dk1"/>
              </a:solidFill>
              <a:effectLst/>
              <a:latin typeface="+mn-lt"/>
              <a:ea typeface="+mn-ea"/>
              <a:cs typeface="+mn-cs"/>
            </a:rPr>
            <a:t>　また、公営住宅については、有形固定資産減価償却率が類似団体平均を大きく下回っている。これは、新婚・子育て世代の移住・定住促進を図るため、平成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29</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年度にＰＦＩ手法による定住促進住宅を整備したためである。維持管理にかかる経費の増加に留意しつつ、引き続き、定住促進住宅の</a:t>
          </a:r>
          <a:r>
            <a:rPr kumimoji="1" lang="ja-JP" altLang="en-US" sz="1100" baseline="0">
              <a:solidFill>
                <a:schemeClr val="dk1"/>
              </a:solidFill>
              <a:effectLst/>
              <a:latin typeface="+mn-lt"/>
              <a:ea typeface="+mn-ea"/>
              <a:cs typeface="+mn-cs"/>
            </a:rPr>
            <a:t>管理</a:t>
          </a:r>
          <a:r>
            <a:rPr kumimoji="1" lang="ja-JP" altLang="ja-JP" sz="1100" baseline="0">
              <a:solidFill>
                <a:schemeClr val="dk1"/>
              </a:solidFill>
              <a:effectLst/>
              <a:latin typeface="+mn-lt"/>
              <a:ea typeface="+mn-ea"/>
              <a:cs typeface="+mn-cs"/>
            </a:rPr>
            <a:t>に取り組んでいる。</a:t>
          </a:r>
          <a:endParaRPr lang="ja-JP" altLang="ja-JP" sz="1400">
            <a:effectLst/>
          </a:endParaRPr>
        </a:p>
        <a:p>
          <a:r>
            <a:rPr kumimoji="1" lang="ja-JP" altLang="ja-JP" sz="1100" baseline="0">
              <a:solidFill>
                <a:schemeClr val="dk1"/>
              </a:solidFill>
              <a:effectLst/>
              <a:latin typeface="+mn-lt"/>
              <a:ea typeface="+mn-ea"/>
              <a:cs typeface="+mn-cs"/>
            </a:rPr>
            <a:t>　令和元年度に策定した個別施設計画に基づき老朽化対策を行っていく。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15,667
15,333
22.84
9,053,160
8,439,996
341,308
3,790,860
4,880,933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81280</xdr:rowOff>
    </xdr:from>
    <xdr:to>
      <xdr:col>24</xdr:col>
      <xdr:colOff>62865</xdr:colOff>
      <xdr:row>40</xdr:row>
      <xdr:rowOff>127000</xdr:rowOff>
    </xdr:to>
    <xdr:cxnSp macro="">
      <xdr:nvCxnSpPr>
        <xdr:cNvPr id="56" name="直線コネクタ 55"/>
        <xdr:cNvCxnSpPr/>
      </xdr:nvCxnSpPr>
      <xdr:spPr>
        <a:xfrm flipV="1">
          <a:off x="4634865" y="57391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27957</xdr:rowOff>
    </xdr:from>
    <xdr:ext cx="340478" cy="259045"/>
    <xdr:sp macro="" textlink="">
      <xdr:nvSpPr>
        <xdr:cNvPr id="59" name="【図書館】&#10;有形固定資産減価償却率最大値テキスト"/>
        <xdr:cNvSpPr txBox="1"/>
      </xdr:nvSpPr>
      <xdr:spPr>
        <a:xfrm>
          <a:off x="4673600" y="5514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81280</xdr:rowOff>
    </xdr:from>
    <xdr:to>
      <xdr:col>24</xdr:col>
      <xdr:colOff>152400</xdr:colOff>
      <xdr:row>33</xdr:row>
      <xdr:rowOff>81280</xdr:rowOff>
    </xdr:to>
    <xdr:cxnSp macro="">
      <xdr:nvCxnSpPr>
        <xdr:cNvPr id="60" name="直線コネクタ 59"/>
        <xdr:cNvCxnSpPr/>
      </xdr:nvCxnSpPr>
      <xdr:spPr>
        <a:xfrm>
          <a:off x="4546600" y="5739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1" name="【図書館】&#10;有形固定資産減価償却率平均値テキスト"/>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68580</xdr:rowOff>
    </xdr:from>
    <xdr:to>
      <xdr:col>20</xdr:col>
      <xdr:colOff>38100</xdr:colOff>
      <xdr:row>36</xdr:row>
      <xdr:rowOff>170180</xdr:rowOff>
    </xdr:to>
    <xdr:sp macro="" textlink="">
      <xdr:nvSpPr>
        <xdr:cNvPr id="63" name="フローチャート: 判断 62"/>
        <xdr:cNvSpPr/>
      </xdr:nvSpPr>
      <xdr:spPr>
        <a:xfrm>
          <a:off x="374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52070</xdr:rowOff>
    </xdr:from>
    <xdr:to>
      <xdr:col>15</xdr:col>
      <xdr:colOff>101600</xdr:colOff>
      <xdr:row>36</xdr:row>
      <xdr:rowOff>153670</xdr:rowOff>
    </xdr:to>
    <xdr:sp macro="" textlink="">
      <xdr:nvSpPr>
        <xdr:cNvPr id="64" name="フローチャート: 判断 63"/>
        <xdr:cNvSpPr/>
      </xdr:nvSpPr>
      <xdr:spPr>
        <a:xfrm>
          <a:off x="2857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48260</xdr:rowOff>
    </xdr:from>
    <xdr:to>
      <xdr:col>10</xdr:col>
      <xdr:colOff>165100</xdr:colOff>
      <xdr:row>36</xdr:row>
      <xdr:rowOff>149860</xdr:rowOff>
    </xdr:to>
    <xdr:sp macro="" textlink="">
      <xdr:nvSpPr>
        <xdr:cNvPr id="65" name="フローチャート: 判断 64"/>
        <xdr:cNvSpPr/>
      </xdr:nvSpPr>
      <xdr:spPr>
        <a:xfrm>
          <a:off x="1968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24130</xdr:rowOff>
    </xdr:from>
    <xdr:to>
      <xdr:col>6</xdr:col>
      <xdr:colOff>38100</xdr:colOff>
      <xdr:row>36</xdr:row>
      <xdr:rowOff>125730</xdr:rowOff>
    </xdr:to>
    <xdr:sp macro="" textlink="">
      <xdr:nvSpPr>
        <xdr:cNvPr id="66" name="フローチャート: 判断 65"/>
        <xdr:cNvSpPr/>
      </xdr:nvSpPr>
      <xdr:spPr>
        <a:xfrm>
          <a:off x="1079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0</xdr:rowOff>
    </xdr:from>
    <xdr:to>
      <xdr:col>24</xdr:col>
      <xdr:colOff>114300</xdr:colOff>
      <xdr:row>34</xdr:row>
      <xdr:rowOff>101600</xdr:rowOff>
    </xdr:to>
    <xdr:sp macro="" textlink="">
      <xdr:nvSpPr>
        <xdr:cNvPr id="72" name="楕円 71"/>
        <xdr:cNvSpPr/>
      </xdr:nvSpPr>
      <xdr:spPr>
        <a:xfrm>
          <a:off x="45847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22877</xdr:rowOff>
    </xdr:from>
    <xdr:ext cx="405111" cy="259045"/>
    <xdr:sp macro="" textlink="">
      <xdr:nvSpPr>
        <xdr:cNvPr id="73" name="【図書館】&#10;有形固定資産減価償却率該当値テキスト"/>
        <xdr:cNvSpPr txBox="1"/>
      </xdr:nvSpPr>
      <xdr:spPr>
        <a:xfrm>
          <a:off x="46736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129540</xdr:rowOff>
    </xdr:from>
    <xdr:to>
      <xdr:col>20</xdr:col>
      <xdr:colOff>38100</xdr:colOff>
      <xdr:row>34</xdr:row>
      <xdr:rowOff>59690</xdr:rowOff>
    </xdr:to>
    <xdr:sp macro="" textlink="">
      <xdr:nvSpPr>
        <xdr:cNvPr id="74" name="楕円 73"/>
        <xdr:cNvSpPr/>
      </xdr:nvSpPr>
      <xdr:spPr>
        <a:xfrm>
          <a:off x="374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8890</xdr:rowOff>
    </xdr:from>
    <xdr:to>
      <xdr:col>24</xdr:col>
      <xdr:colOff>63500</xdr:colOff>
      <xdr:row>34</xdr:row>
      <xdr:rowOff>50800</xdr:rowOff>
    </xdr:to>
    <xdr:cxnSp macro="">
      <xdr:nvCxnSpPr>
        <xdr:cNvPr id="75" name="直線コネクタ 74"/>
        <xdr:cNvCxnSpPr/>
      </xdr:nvCxnSpPr>
      <xdr:spPr>
        <a:xfrm>
          <a:off x="3797300" y="5838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88900</xdr:rowOff>
    </xdr:from>
    <xdr:to>
      <xdr:col>15</xdr:col>
      <xdr:colOff>101600</xdr:colOff>
      <xdr:row>34</xdr:row>
      <xdr:rowOff>19050</xdr:rowOff>
    </xdr:to>
    <xdr:sp macro="" textlink="">
      <xdr:nvSpPr>
        <xdr:cNvPr id="76" name="楕円 75"/>
        <xdr:cNvSpPr/>
      </xdr:nvSpPr>
      <xdr:spPr>
        <a:xfrm>
          <a:off x="2857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139700</xdr:rowOff>
    </xdr:from>
    <xdr:to>
      <xdr:col>19</xdr:col>
      <xdr:colOff>177800</xdr:colOff>
      <xdr:row>34</xdr:row>
      <xdr:rowOff>8890</xdr:rowOff>
    </xdr:to>
    <xdr:cxnSp macro="">
      <xdr:nvCxnSpPr>
        <xdr:cNvPr id="77" name="直線コネクタ 76"/>
        <xdr:cNvCxnSpPr/>
      </xdr:nvCxnSpPr>
      <xdr:spPr>
        <a:xfrm>
          <a:off x="2908300" y="579755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67310</xdr:rowOff>
    </xdr:from>
    <xdr:to>
      <xdr:col>10</xdr:col>
      <xdr:colOff>165100</xdr:colOff>
      <xdr:row>33</xdr:row>
      <xdr:rowOff>168910</xdr:rowOff>
    </xdr:to>
    <xdr:sp macro="" textlink="">
      <xdr:nvSpPr>
        <xdr:cNvPr id="78" name="楕円 77"/>
        <xdr:cNvSpPr/>
      </xdr:nvSpPr>
      <xdr:spPr>
        <a:xfrm>
          <a:off x="1968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118110</xdr:rowOff>
    </xdr:from>
    <xdr:to>
      <xdr:col>15</xdr:col>
      <xdr:colOff>50800</xdr:colOff>
      <xdr:row>33</xdr:row>
      <xdr:rowOff>139700</xdr:rowOff>
    </xdr:to>
    <xdr:cxnSp macro="">
      <xdr:nvCxnSpPr>
        <xdr:cNvPr id="79" name="直線コネクタ 78"/>
        <xdr:cNvCxnSpPr/>
      </xdr:nvCxnSpPr>
      <xdr:spPr>
        <a:xfrm>
          <a:off x="2019300" y="577596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0" name="楕円 79"/>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33</xdr:row>
      <xdr:rowOff>118110</xdr:rowOff>
    </xdr:to>
    <xdr:cxnSp macro="">
      <xdr:nvCxnSpPr>
        <xdr:cNvPr id="81" name="直線コネクタ 80"/>
        <xdr:cNvCxnSpPr/>
      </xdr:nvCxnSpPr>
      <xdr:spPr>
        <a:xfrm>
          <a:off x="1130300" y="5715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161307</xdr:rowOff>
    </xdr:from>
    <xdr:ext cx="405111" cy="259045"/>
    <xdr:sp macro="" textlink="">
      <xdr:nvSpPr>
        <xdr:cNvPr id="82" name="n_1aveValue【図書館】&#10;有形固定資産減価償却率"/>
        <xdr:cNvSpPr txBox="1"/>
      </xdr:nvSpPr>
      <xdr:spPr>
        <a:xfrm>
          <a:off x="3582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144797</xdr:rowOff>
    </xdr:from>
    <xdr:ext cx="405111" cy="259045"/>
    <xdr:sp macro="" textlink="">
      <xdr:nvSpPr>
        <xdr:cNvPr id="83" name="n_2aveValue【図書館】&#10;有形固定資産減価償却率"/>
        <xdr:cNvSpPr txBox="1"/>
      </xdr:nvSpPr>
      <xdr:spPr>
        <a:xfrm>
          <a:off x="270574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140987</xdr:rowOff>
    </xdr:from>
    <xdr:ext cx="405111" cy="259045"/>
    <xdr:sp macro="" textlink="">
      <xdr:nvSpPr>
        <xdr:cNvPr id="84" name="n_3aveValue【図書館】&#10;有形固定資産減価償却率"/>
        <xdr:cNvSpPr txBox="1"/>
      </xdr:nvSpPr>
      <xdr:spPr>
        <a:xfrm>
          <a:off x="18167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116857</xdr:rowOff>
    </xdr:from>
    <xdr:ext cx="405111" cy="259045"/>
    <xdr:sp macro="" textlink="">
      <xdr:nvSpPr>
        <xdr:cNvPr id="85" name="n_4aveValue【図書館】&#10;有形固定資産減価償却率"/>
        <xdr:cNvSpPr txBox="1"/>
      </xdr:nvSpPr>
      <xdr:spPr>
        <a:xfrm>
          <a:off x="927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76217</xdr:rowOff>
    </xdr:from>
    <xdr:ext cx="340478" cy="259045"/>
    <xdr:sp macro="" textlink="">
      <xdr:nvSpPr>
        <xdr:cNvPr id="86" name="n_1mainValue【図書館】&#10;有形固定資産減価償却率"/>
        <xdr:cNvSpPr txBox="1"/>
      </xdr:nvSpPr>
      <xdr:spPr>
        <a:xfrm>
          <a:off x="3614361" y="5562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35577</xdr:rowOff>
    </xdr:from>
    <xdr:ext cx="340478" cy="259045"/>
    <xdr:sp macro="" textlink="">
      <xdr:nvSpPr>
        <xdr:cNvPr id="87" name="n_2mainValue【図書館】&#10;有形固定資産減価償却率"/>
        <xdr:cNvSpPr txBox="1"/>
      </xdr:nvSpPr>
      <xdr:spPr>
        <a:xfrm>
          <a:off x="2738061" y="5521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13987</xdr:rowOff>
    </xdr:from>
    <xdr:ext cx="340478" cy="259045"/>
    <xdr:sp macro="" textlink="">
      <xdr:nvSpPr>
        <xdr:cNvPr id="88" name="n_3mainValue【図書館】&#10;有形固定資産減価償却率"/>
        <xdr:cNvSpPr txBox="1"/>
      </xdr:nvSpPr>
      <xdr:spPr>
        <a:xfrm>
          <a:off x="1849061" y="5500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9" name="n_4mainValue【図書館】&#10;有形固定資産減価償却率"/>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3" name="直線コネクタ 112"/>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6"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7" name="直線コネクタ 116"/>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18"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9" name="フローチャート: 判断 118"/>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0" name="フローチャート: 判断 119"/>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1" name="フローチャート: 判断 120"/>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2" name="フローチャート: 判断 121"/>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3" name="フローチャート: 判断 122"/>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10160</xdr:rowOff>
    </xdr:from>
    <xdr:to>
      <xdr:col>55</xdr:col>
      <xdr:colOff>50800</xdr:colOff>
      <xdr:row>41</xdr:row>
      <xdr:rowOff>111760</xdr:rowOff>
    </xdr:to>
    <xdr:sp macro="" textlink="">
      <xdr:nvSpPr>
        <xdr:cNvPr id="129" name="楕円 128"/>
        <xdr:cNvSpPr/>
      </xdr:nvSpPr>
      <xdr:spPr>
        <a:xfrm>
          <a:off x="104267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96537</xdr:rowOff>
    </xdr:from>
    <xdr:ext cx="469744" cy="259045"/>
    <xdr:sp macro="" textlink="">
      <xdr:nvSpPr>
        <xdr:cNvPr id="130" name="【図書館】&#10;一人当たり面積該当値テキスト"/>
        <xdr:cNvSpPr txBox="1"/>
      </xdr:nvSpPr>
      <xdr:spPr>
        <a:xfrm>
          <a:off x="10515600"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10160</xdr:rowOff>
    </xdr:from>
    <xdr:to>
      <xdr:col>50</xdr:col>
      <xdr:colOff>165100</xdr:colOff>
      <xdr:row>41</xdr:row>
      <xdr:rowOff>111760</xdr:rowOff>
    </xdr:to>
    <xdr:sp macro="" textlink="">
      <xdr:nvSpPr>
        <xdr:cNvPr id="131" name="楕円 130"/>
        <xdr:cNvSpPr/>
      </xdr:nvSpPr>
      <xdr:spPr>
        <a:xfrm>
          <a:off x="9588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60960</xdr:rowOff>
    </xdr:from>
    <xdr:to>
      <xdr:col>55</xdr:col>
      <xdr:colOff>0</xdr:colOff>
      <xdr:row>41</xdr:row>
      <xdr:rowOff>60960</xdr:rowOff>
    </xdr:to>
    <xdr:cxnSp macro="">
      <xdr:nvCxnSpPr>
        <xdr:cNvPr id="132" name="直線コネクタ 131"/>
        <xdr:cNvCxnSpPr/>
      </xdr:nvCxnSpPr>
      <xdr:spPr>
        <a:xfrm>
          <a:off x="9639300" y="7090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3" name="楕円 132"/>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60960</xdr:rowOff>
    </xdr:to>
    <xdr:cxnSp macro="">
      <xdr:nvCxnSpPr>
        <xdr:cNvPr id="134" name="直線コネクタ 133"/>
        <xdr:cNvCxnSpPr/>
      </xdr:nvCxnSpPr>
      <xdr:spPr>
        <a:xfrm>
          <a:off x="8750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10160</xdr:rowOff>
    </xdr:from>
    <xdr:to>
      <xdr:col>41</xdr:col>
      <xdr:colOff>101600</xdr:colOff>
      <xdr:row>41</xdr:row>
      <xdr:rowOff>111760</xdr:rowOff>
    </xdr:to>
    <xdr:sp macro="" textlink="">
      <xdr:nvSpPr>
        <xdr:cNvPr id="135" name="楕円 134"/>
        <xdr:cNvSpPr/>
      </xdr:nvSpPr>
      <xdr:spPr>
        <a:xfrm>
          <a:off x="7810500" y="7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60960</xdr:rowOff>
    </xdr:to>
    <xdr:cxnSp macro="">
      <xdr:nvCxnSpPr>
        <xdr:cNvPr id="136" name="直線コネクタ 135"/>
        <xdr:cNvCxnSpPr/>
      </xdr:nvCxnSpPr>
      <xdr:spPr>
        <a:xfrm flipV="1">
          <a:off x="7861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7" name="楕円 136"/>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60960</xdr:rowOff>
    </xdr:to>
    <xdr:cxnSp macro="">
      <xdr:nvCxnSpPr>
        <xdr:cNvPr id="138" name="直線コネクタ 137"/>
        <xdr:cNvCxnSpPr/>
      </xdr:nvCxnSpPr>
      <xdr:spPr>
        <a:xfrm>
          <a:off x="6972300" y="7086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135907</xdr:rowOff>
    </xdr:from>
    <xdr:ext cx="469744" cy="259045"/>
    <xdr:sp macro="" textlink="">
      <xdr:nvSpPr>
        <xdr:cNvPr id="139" name="n_1aveValue【図書館】&#10;一人当たり面積"/>
        <xdr:cNvSpPr txBox="1"/>
      </xdr:nvSpPr>
      <xdr:spPr>
        <a:xfrm>
          <a:off x="9391727"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154957</xdr:rowOff>
    </xdr:from>
    <xdr:ext cx="469744" cy="259045"/>
    <xdr:sp macro="" textlink="">
      <xdr:nvSpPr>
        <xdr:cNvPr id="140" name="n_2aveValue【図書館】&#10;一人当たり面積"/>
        <xdr:cNvSpPr txBox="1"/>
      </xdr:nvSpPr>
      <xdr:spPr>
        <a:xfrm>
          <a:off x="8515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162577</xdr:rowOff>
    </xdr:from>
    <xdr:ext cx="469744" cy="259045"/>
    <xdr:sp macro="" textlink="">
      <xdr:nvSpPr>
        <xdr:cNvPr id="141" name="n_3aveValue【図書館】&#10;一人当たり面積"/>
        <xdr:cNvSpPr txBox="1"/>
      </xdr:nvSpPr>
      <xdr:spPr>
        <a:xfrm>
          <a:off x="7626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2"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102887</xdr:rowOff>
    </xdr:from>
    <xdr:ext cx="469744" cy="259045"/>
    <xdr:sp macro="" textlink="">
      <xdr:nvSpPr>
        <xdr:cNvPr id="143" name="n_1mainValue【図書館】&#10;一人当たり面積"/>
        <xdr:cNvSpPr txBox="1"/>
      </xdr:nvSpPr>
      <xdr:spPr>
        <a:xfrm>
          <a:off x="93917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4"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102887</xdr:rowOff>
    </xdr:from>
    <xdr:ext cx="469744" cy="259045"/>
    <xdr:sp macro="" textlink="">
      <xdr:nvSpPr>
        <xdr:cNvPr id="145" name="n_3mainValue【図書館】&#10;一人当たり面積"/>
        <xdr:cNvSpPr txBox="1"/>
      </xdr:nvSpPr>
      <xdr:spPr>
        <a:xfrm>
          <a:off x="7626427"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6" name="n_4mainValue【図書館】&#10;一人当たり面積"/>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2" name="直線コネクタ 171"/>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5"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79" name="フローチャート: 判断 178"/>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0" name="フローチャート: 判断 179"/>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43906</xdr:rowOff>
    </xdr:from>
    <xdr:to>
      <xdr:col>6</xdr:col>
      <xdr:colOff>38100</xdr:colOff>
      <xdr:row>62</xdr:row>
      <xdr:rowOff>145506</xdr:rowOff>
    </xdr:to>
    <xdr:sp macro="" textlink="">
      <xdr:nvSpPr>
        <xdr:cNvPr id="182" name="フローチャート: 判断 181"/>
        <xdr:cNvSpPr/>
      </xdr:nvSpPr>
      <xdr:spPr>
        <a:xfrm>
          <a:off x="1079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8" name="楕円 187"/>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153324</xdr:rowOff>
    </xdr:from>
    <xdr:ext cx="405111" cy="259045"/>
    <xdr:sp macro="" textlink="">
      <xdr:nvSpPr>
        <xdr:cNvPr id="189" name="【体育館・プール】&#10;有形固定資産減価償却率該当値テキスト"/>
        <xdr:cNvSpPr txBox="1"/>
      </xdr:nvSpPr>
      <xdr:spPr>
        <a:xfrm>
          <a:off x="4673600" y="102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92891</xdr:rowOff>
    </xdr:from>
    <xdr:to>
      <xdr:col>20</xdr:col>
      <xdr:colOff>38100</xdr:colOff>
      <xdr:row>61</xdr:row>
      <xdr:rowOff>23041</xdr:rowOff>
    </xdr:to>
    <xdr:sp macro="" textlink="">
      <xdr:nvSpPr>
        <xdr:cNvPr id="190" name="楕円 189"/>
        <xdr:cNvSpPr/>
      </xdr:nvSpPr>
      <xdr:spPr>
        <a:xfrm>
          <a:off x="3746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143691</xdr:rowOff>
    </xdr:from>
    <xdr:to>
      <xdr:col>24</xdr:col>
      <xdr:colOff>63500</xdr:colOff>
      <xdr:row>61</xdr:row>
      <xdr:rowOff>9797</xdr:rowOff>
    </xdr:to>
    <xdr:cxnSp macro="">
      <xdr:nvCxnSpPr>
        <xdr:cNvPr id="191" name="直線コネクタ 190"/>
        <xdr:cNvCxnSpPr/>
      </xdr:nvCxnSpPr>
      <xdr:spPr>
        <a:xfrm>
          <a:off x="3797300" y="1043069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68399</xdr:rowOff>
    </xdr:from>
    <xdr:to>
      <xdr:col>15</xdr:col>
      <xdr:colOff>101600</xdr:colOff>
      <xdr:row>60</xdr:row>
      <xdr:rowOff>169999</xdr:rowOff>
    </xdr:to>
    <xdr:sp macro="" textlink="">
      <xdr:nvSpPr>
        <xdr:cNvPr id="192" name="楕円 191"/>
        <xdr:cNvSpPr/>
      </xdr:nvSpPr>
      <xdr:spPr>
        <a:xfrm>
          <a:off x="2857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119199</xdr:rowOff>
    </xdr:from>
    <xdr:to>
      <xdr:col>19</xdr:col>
      <xdr:colOff>177800</xdr:colOff>
      <xdr:row>60</xdr:row>
      <xdr:rowOff>143691</xdr:rowOff>
    </xdr:to>
    <xdr:cxnSp macro="">
      <xdr:nvCxnSpPr>
        <xdr:cNvPr id="193" name="直線コネクタ 192"/>
        <xdr:cNvCxnSpPr/>
      </xdr:nvCxnSpPr>
      <xdr:spPr>
        <a:xfrm>
          <a:off x="2908300" y="104061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81462</xdr:rowOff>
    </xdr:from>
    <xdr:to>
      <xdr:col>10</xdr:col>
      <xdr:colOff>165100</xdr:colOff>
      <xdr:row>61</xdr:row>
      <xdr:rowOff>11612</xdr:rowOff>
    </xdr:to>
    <xdr:sp macro="" textlink="">
      <xdr:nvSpPr>
        <xdr:cNvPr id="194" name="楕円 193"/>
        <xdr:cNvSpPr/>
      </xdr:nvSpPr>
      <xdr:spPr>
        <a:xfrm>
          <a:off x="1968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119199</xdr:rowOff>
    </xdr:from>
    <xdr:to>
      <xdr:col>15</xdr:col>
      <xdr:colOff>50800</xdr:colOff>
      <xdr:row>60</xdr:row>
      <xdr:rowOff>132262</xdr:rowOff>
    </xdr:to>
    <xdr:cxnSp macro="">
      <xdr:nvCxnSpPr>
        <xdr:cNvPr id="195" name="直線コネクタ 194"/>
        <xdr:cNvCxnSpPr/>
      </xdr:nvCxnSpPr>
      <xdr:spPr>
        <a:xfrm flipV="1">
          <a:off x="2019300" y="104061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6" name="楕円 195"/>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132262</xdr:rowOff>
    </xdr:to>
    <xdr:cxnSp macro="">
      <xdr:nvCxnSpPr>
        <xdr:cNvPr id="197" name="直線コネクタ 196"/>
        <xdr:cNvCxnSpPr/>
      </xdr:nvCxnSpPr>
      <xdr:spPr>
        <a:xfrm>
          <a:off x="1130300" y="1033108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198" name="n_1ave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199"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0"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136633</xdr:rowOff>
    </xdr:from>
    <xdr:ext cx="405111" cy="259045"/>
    <xdr:sp macro="" textlink="">
      <xdr:nvSpPr>
        <xdr:cNvPr id="201" name="n_4aveValue【体育館・プール】&#10;有形固定資産減価償却率"/>
        <xdr:cNvSpPr txBox="1"/>
      </xdr:nvSpPr>
      <xdr:spPr>
        <a:xfrm>
          <a:off x="927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39568</xdr:rowOff>
    </xdr:from>
    <xdr:ext cx="405111" cy="259045"/>
    <xdr:sp macro="" textlink="">
      <xdr:nvSpPr>
        <xdr:cNvPr id="202" name="n_1mainValue【体育館・プー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15076</xdr:rowOff>
    </xdr:from>
    <xdr:ext cx="405111" cy="259045"/>
    <xdr:sp macro="" textlink="">
      <xdr:nvSpPr>
        <xdr:cNvPr id="203" name="n_2mainValue【体育館・プール】&#10;有形固定資産減価償却率"/>
        <xdr:cNvSpPr txBox="1"/>
      </xdr:nvSpPr>
      <xdr:spPr>
        <a:xfrm>
          <a:off x="2705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204" name="n_3mainValue【体育館・プー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5" name="n_4mainValue【体育館・プー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29" name="直線コネクタ 228"/>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0"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1" name="直線コネクタ 230"/>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2"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3" name="直線コネクタ 232"/>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34"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5" name="フローチャート: 判断 234"/>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6" name="フローチャート: 判断 235"/>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7" name="フローチャート: 判断 236"/>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38" name="フローチャート: 判断 237"/>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43180</xdr:rowOff>
    </xdr:from>
    <xdr:to>
      <xdr:col>36</xdr:col>
      <xdr:colOff>165100</xdr:colOff>
      <xdr:row>61</xdr:row>
      <xdr:rowOff>144780</xdr:rowOff>
    </xdr:to>
    <xdr:sp macro="" textlink="">
      <xdr:nvSpPr>
        <xdr:cNvPr id="239" name="フローチャート: 判断 238"/>
        <xdr:cNvSpPr/>
      </xdr:nvSpPr>
      <xdr:spPr>
        <a:xfrm>
          <a:off x="6921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22860</xdr:rowOff>
    </xdr:from>
    <xdr:to>
      <xdr:col>55</xdr:col>
      <xdr:colOff>50800</xdr:colOff>
      <xdr:row>63</xdr:row>
      <xdr:rowOff>124460</xdr:rowOff>
    </xdr:to>
    <xdr:sp macro="" textlink="">
      <xdr:nvSpPr>
        <xdr:cNvPr id="245" name="楕円 244"/>
        <xdr:cNvSpPr/>
      </xdr:nvSpPr>
      <xdr:spPr>
        <a:xfrm>
          <a:off x="104267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1287</xdr:rowOff>
    </xdr:from>
    <xdr:ext cx="469744" cy="259045"/>
    <xdr:sp macro="" textlink="">
      <xdr:nvSpPr>
        <xdr:cNvPr id="246" name="【体育館・プール】&#10;一人当たり面積該当値テキスト"/>
        <xdr:cNvSpPr txBox="1"/>
      </xdr:nvSpPr>
      <xdr:spPr>
        <a:xfrm>
          <a:off x="105156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22860</xdr:rowOff>
    </xdr:from>
    <xdr:to>
      <xdr:col>50</xdr:col>
      <xdr:colOff>165100</xdr:colOff>
      <xdr:row>63</xdr:row>
      <xdr:rowOff>124460</xdr:rowOff>
    </xdr:to>
    <xdr:sp macro="" textlink="">
      <xdr:nvSpPr>
        <xdr:cNvPr id="247" name="楕円 246"/>
        <xdr:cNvSpPr/>
      </xdr:nvSpPr>
      <xdr:spPr>
        <a:xfrm>
          <a:off x="9588500" y="108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73660</xdr:rowOff>
    </xdr:from>
    <xdr:to>
      <xdr:col>55</xdr:col>
      <xdr:colOff>0</xdr:colOff>
      <xdr:row>63</xdr:row>
      <xdr:rowOff>73660</xdr:rowOff>
    </xdr:to>
    <xdr:cxnSp macro="">
      <xdr:nvCxnSpPr>
        <xdr:cNvPr id="248" name="直線コネクタ 247"/>
        <xdr:cNvCxnSpPr/>
      </xdr:nvCxnSpPr>
      <xdr:spPr>
        <a:xfrm>
          <a:off x="9639300" y="10875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49" name="楕円 248"/>
        <xdr:cNvSpPr/>
      </xdr:nvSpPr>
      <xdr:spPr>
        <a:xfrm>
          <a:off x="8699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72390</xdr:rowOff>
    </xdr:from>
    <xdr:to>
      <xdr:col>50</xdr:col>
      <xdr:colOff>114300</xdr:colOff>
      <xdr:row>63</xdr:row>
      <xdr:rowOff>73660</xdr:rowOff>
    </xdr:to>
    <xdr:cxnSp macro="">
      <xdr:nvCxnSpPr>
        <xdr:cNvPr id="250" name="直線コネクタ 249"/>
        <xdr:cNvCxnSpPr/>
      </xdr:nvCxnSpPr>
      <xdr:spPr>
        <a:xfrm>
          <a:off x="8750300" y="108737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21590</xdr:rowOff>
    </xdr:from>
    <xdr:to>
      <xdr:col>41</xdr:col>
      <xdr:colOff>101600</xdr:colOff>
      <xdr:row>63</xdr:row>
      <xdr:rowOff>123190</xdr:rowOff>
    </xdr:to>
    <xdr:sp macro="" textlink="">
      <xdr:nvSpPr>
        <xdr:cNvPr id="251" name="楕円 250"/>
        <xdr:cNvSpPr/>
      </xdr:nvSpPr>
      <xdr:spPr>
        <a:xfrm>
          <a:off x="7810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72390</xdr:rowOff>
    </xdr:from>
    <xdr:to>
      <xdr:col>45</xdr:col>
      <xdr:colOff>177800</xdr:colOff>
      <xdr:row>63</xdr:row>
      <xdr:rowOff>72390</xdr:rowOff>
    </xdr:to>
    <xdr:cxnSp macro="">
      <xdr:nvCxnSpPr>
        <xdr:cNvPr id="252" name="直線コネクタ 251"/>
        <xdr:cNvCxnSpPr/>
      </xdr:nvCxnSpPr>
      <xdr:spPr>
        <a:xfrm>
          <a:off x="7861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21590</xdr:rowOff>
    </xdr:from>
    <xdr:to>
      <xdr:col>36</xdr:col>
      <xdr:colOff>165100</xdr:colOff>
      <xdr:row>63</xdr:row>
      <xdr:rowOff>123190</xdr:rowOff>
    </xdr:to>
    <xdr:sp macro="" textlink="">
      <xdr:nvSpPr>
        <xdr:cNvPr id="253" name="楕円 252"/>
        <xdr:cNvSpPr/>
      </xdr:nvSpPr>
      <xdr:spPr>
        <a:xfrm>
          <a:off x="6921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72390</xdr:rowOff>
    </xdr:from>
    <xdr:to>
      <xdr:col>41</xdr:col>
      <xdr:colOff>50800</xdr:colOff>
      <xdr:row>63</xdr:row>
      <xdr:rowOff>72390</xdr:rowOff>
    </xdr:to>
    <xdr:cxnSp macro="">
      <xdr:nvCxnSpPr>
        <xdr:cNvPr id="254" name="直線コネクタ 253"/>
        <xdr:cNvCxnSpPr/>
      </xdr:nvCxnSpPr>
      <xdr:spPr>
        <a:xfrm>
          <a:off x="6972300" y="1087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255" name="n_1aveValue【体育館・プール】&#10;一人当たり面積"/>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256" name="n_2aveValue【体育館・プール】&#10;一人当たり面積"/>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257" name="n_3aveValue【体育館・プール】&#10;一人当たり面積"/>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161307</xdr:rowOff>
    </xdr:from>
    <xdr:ext cx="469744" cy="259045"/>
    <xdr:sp macro="" textlink="">
      <xdr:nvSpPr>
        <xdr:cNvPr id="258" name="n_4aveValue【体育館・プール】&#10;一人当たり面積"/>
        <xdr:cNvSpPr txBox="1"/>
      </xdr:nvSpPr>
      <xdr:spPr>
        <a:xfrm>
          <a:off x="6737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115587</xdr:rowOff>
    </xdr:from>
    <xdr:ext cx="469744" cy="259045"/>
    <xdr:sp macro="" textlink="">
      <xdr:nvSpPr>
        <xdr:cNvPr id="259" name="n_1mainValue【体育館・プール】&#10;一人当たり面積"/>
        <xdr:cNvSpPr txBox="1"/>
      </xdr:nvSpPr>
      <xdr:spPr>
        <a:xfrm>
          <a:off x="9391727" y="1091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60" name="n_2mainValue【体育館・プール】&#10;一人当たり面積"/>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114317</xdr:rowOff>
    </xdr:from>
    <xdr:ext cx="469744" cy="259045"/>
    <xdr:sp macro="" textlink="">
      <xdr:nvSpPr>
        <xdr:cNvPr id="261" name="n_3mainValue【体育館・プール】&#10;一人当たり面積"/>
        <xdr:cNvSpPr txBox="1"/>
      </xdr:nvSpPr>
      <xdr:spPr>
        <a:xfrm>
          <a:off x="7626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114317</xdr:rowOff>
    </xdr:from>
    <xdr:ext cx="469744" cy="259045"/>
    <xdr:sp macro="" textlink="">
      <xdr:nvSpPr>
        <xdr:cNvPr id="262" name="n_4mainValue【体育館・プール】&#10;一人当たり面積"/>
        <xdr:cNvSpPr txBox="1"/>
      </xdr:nvSpPr>
      <xdr:spPr>
        <a:xfrm>
          <a:off x="6737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319" name="直線コネクタ 318"/>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22"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23" name="直線コネクタ 32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324" name="【一般廃棄物処理施設】&#10;有形固定資産減価償却率平均値テキスト"/>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325" name="フローチャート: 判断 324"/>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6" name="フローチャート: 判断 325"/>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327" name="フローチャート: 判断 32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328" name="フローチャート: 判断 327"/>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329" name="フローチャート: 判断 328"/>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335" name="楕円 334"/>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336" name="【一般廃棄物処理施設】&#10;有形固定資産減価償却率該当値テキスト"/>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337" name="楕円 336"/>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39</xdr:row>
      <xdr:rowOff>15240</xdr:rowOff>
    </xdr:to>
    <xdr:cxnSp macro="">
      <xdr:nvCxnSpPr>
        <xdr:cNvPr id="338" name="直線コネクタ 337"/>
        <xdr:cNvCxnSpPr/>
      </xdr:nvCxnSpPr>
      <xdr:spPr>
        <a:xfrm>
          <a:off x="15481300" y="660844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339" name="楕円 338"/>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91440</xdr:rowOff>
    </xdr:from>
    <xdr:to>
      <xdr:col>81</xdr:col>
      <xdr:colOff>50800</xdr:colOff>
      <xdr:row>38</xdr:row>
      <xdr:rowOff>93345</xdr:rowOff>
    </xdr:to>
    <xdr:cxnSp macro="">
      <xdr:nvCxnSpPr>
        <xdr:cNvPr id="340" name="直線コネクタ 339"/>
        <xdr:cNvCxnSpPr/>
      </xdr:nvCxnSpPr>
      <xdr:spPr>
        <a:xfrm>
          <a:off x="14592300" y="6606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61595</xdr:rowOff>
    </xdr:from>
    <xdr:to>
      <xdr:col>72</xdr:col>
      <xdr:colOff>38100</xdr:colOff>
      <xdr:row>38</xdr:row>
      <xdr:rowOff>163195</xdr:rowOff>
    </xdr:to>
    <xdr:sp macro="" textlink="">
      <xdr:nvSpPr>
        <xdr:cNvPr id="341" name="楕円 340"/>
        <xdr:cNvSpPr/>
      </xdr:nvSpPr>
      <xdr:spPr>
        <a:xfrm>
          <a:off x="13652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91440</xdr:rowOff>
    </xdr:from>
    <xdr:to>
      <xdr:col>76</xdr:col>
      <xdr:colOff>114300</xdr:colOff>
      <xdr:row>38</xdr:row>
      <xdr:rowOff>112395</xdr:rowOff>
    </xdr:to>
    <xdr:cxnSp macro="">
      <xdr:nvCxnSpPr>
        <xdr:cNvPr id="342" name="直線コネクタ 341"/>
        <xdr:cNvCxnSpPr/>
      </xdr:nvCxnSpPr>
      <xdr:spPr>
        <a:xfrm flipV="1">
          <a:off x="13703300" y="66065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80645</xdr:rowOff>
    </xdr:from>
    <xdr:to>
      <xdr:col>67</xdr:col>
      <xdr:colOff>101600</xdr:colOff>
      <xdr:row>39</xdr:row>
      <xdr:rowOff>10795</xdr:rowOff>
    </xdr:to>
    <xdr:sp macro="" textlink="">
      <xdr:nvSpPr>
        <xdr:cNvPr id="343" name="楕円 342"/>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112395</xdr:rowOff>
    </xdr:from>
    <xdr:to>
      <xdr:col>71</xdr:col>
      <xdr:colOff>177800</xdr:colOff>
      <xdr:row>38</xdr:row>
      <xdr:rowOff>131445</xdr:rowOff>
    </xdr:to>
    <xdr:cxnSp macro="">
      <xdr:nvCxnSpPr>
        <xdr:cNvPr id="344" name="直線コネクタ 343"/>
        <xdr:cNvCxnSpPr/>
      </xdr:nvCxnSpPr>
      <xdr:spPr>
        <a:xfrm flipV="1">
          <a:off x="12814300" y="6627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345"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34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347"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348" name="n_4aveValue【一般廃棄物処理施設】&#10;有形固定資産減価償却率"/>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349" name="n_1mainValue【一般廃棄物処理施設】&#10;有形固定資産減価償却率"/>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350" name="n_2mainValue【一般廃棄物処理施設】&#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351" name="n_3mainValue【一般廃棄物処理施設】&#10;有形固定資産減価償却率"/>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27322</xdr:rowOff>
    </xdr:from>
    <xdr:ext cx="405111" cy="259045"/>
    <xdr:sp macro="" textlink="">
      <xdr:nvSpPr>
        <xdr:cNvPr id="352" name="n_4mainValue【一般廃棄物処理施設】&#10;有形固定資産減価償却率"/>
        <xdr:cNvSpPr txBox="1"/>
      </xdr:nvSpPr>
      <xdr:spPr>
        <a:xfrm>
          <a:off x="12611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4" name="テキスト ボックス 36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6" name="テキスト ボックス 36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8" name="テキスト ボックス 36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0" name="テキスト ボックス 36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2" name="テキスト ボックス 37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4" name="テキスト ボックス 3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376" name="直線コネクタ 375"/>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377"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378" name="直線コネクタ 377"/>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379"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380" name="直線コネクタ 379"/>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381"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382" name="フローチャート: 判断 381"/>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383" name="フローチャート: 判断 382"/>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384" name="フローチャート: 判断 383"/>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385" name="フローチャート: 判断 384"/>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386" name="フローチャート: 判断 385"/>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5562</xdr:rowOff>
    </xdr:from>
    <xdr:to>
      <xdr:col>116</xdr:col>
      <xdr:colOff>114300</xdr:colOff>
      <xdr:row>40</xdr:row>
      <xdr:rowOff>107162</xdr:rowOff>
    </xdr:to>
    <xdr:sp macro="" textlink="">
      <xdr:nvSpPr>
        <xdr:cNvPr id="392" name="楕円 391"/>
        <xdr:cNvSpPr/>
      </xdr:nvSpPr>
      <xdr:spPr>
        <a:xfrm>
          <a:off x="22110700" y="6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155439</xdr:rowOff>
    </xdr:from>
    <xdr:ext cx="534377" cy="259045"/>
    <xdr:sp macro="" textlink="">
      <xdr:nvSpPr>
        <xdr:cNvPr id="393" name="【一般廃棄物処理施設】&#10;一人当たり有形固定資産（償却資産）額該当値テキスト"/>
        <xdr:cNvSpPr txBox="1"/>
      </xdr:nvSpPr>
      <xdr:spPr>
        <a:xfrm>
          <a:off x="22199600" y="684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165715</xdr:rowOff>
    </xdr:from>
    <xdr:to>
      <xdr:col>112</xdr:col>
      <xdr:colOff>38100</xdr:colOff>
      <xdr:row>40</xdr:row>
      <xdr:rowOff>95865</xdr:rowOff>
    </xdr:to>
    <xdr:sp macro="" textlink="">
      <xdr:nvSpPr>
        <xdr:cNvPr id="394" name="楕円 393"/>
        <xdr:cNvSpPr/>
      </xdr:nvSpPr>
      <xdr:spPr>
        <a:xfrm>
          <a:off x="21272500" y="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45065</xdr:rowOff>
    </xdr:from>
    <xdr:to>
      <xdr:col>116</xdr:col>
      <xdr:colOff>63500</xdr:colOff>
      <xdr:row>40</xdr:row>
      <xdr:rowOff>56362</xdr:rowOff>
    </xdr:to>
    <xdr:cxnSp macro="">
      <xdr:nvCxnSpPr>
        <xdr:cNvPr id="395" name="直線コネクタ 394"/>
        <xdr:cNvCxnSpPr/>
      </xdr:nvCxnSpPr>
      <xdr:spPr>
        <a:xfrm>
          <a:off x="21323300" y="6903065"/>
          <a:ext cx="8382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3420</xdr:rowOff>
    </xdr:from>
    <xdr:to>
      <xdr:col>107</xdr:col>
      <xdr:colOff>101600</xdr:colOff>
      <xdr:row>40</xdr:row>
      <xdr:rowOff>105020</xdr:rowOff>
    </xdr:to>
    <xdr:sp macro="" textlink="">
      <xdr:nvSpPr>
        <xdr:cNvPr id="396" name="楕円 395"/>
        <xdr:cNvSpPr/>
      </xdr:nvSpPr>
      <xdr:spPr>
        <a:xfrm>
          <a:off x="20383500" y="68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45065</xdr:rowOff>
    </xdr:from>
    <xdr:to>
      <xdr:col>111</xdr:col>
      <xdr:colOff>177800</xdr:colOff>
      <xdr:row>40</xdr:row>
      <xdr:rowOff>54220</xdr:rowOff>
    </xdr:to>
    <xdr:cxnSp macro="">
      <xdr:nvCxnSpPr>
        <xdr:cNvPr id="397" name="直線コネクタ 396"/>
        <xdr:cNvCxnSpPr/>
      </xdr:nvCxnSpPr>
      <xdr:spPr>
        <a:xfrm flipV="1">
          <a:off x="20434300" y="6903065"/>
          <a:ext cx="889000" cy="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56642</xdr:rowOff>
    </xdr:from>
    <xdr:to>
      <xdr:col>102</xdr:col>
      <xdr:colOff>165100</xdr:colOff>
      <xdr:row>40</xdr:row>
      <xdr:rowOff>158242</xdr:rowOff>
    </xdr:to>
    <xdr:sp macro="" textlink="">
      <xdr:nvSpPr>
        <xdr:cNvPr id="398" name="楕円 397"/>
        <xdr:cNvSpPr/>
      </xdr:nvSpPr>
      <xdr:spPr>
        <a:xfrm>
          <a:off x="19494500" y="69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54220</xdr:rowOff>
    </xdr:from>
    <xdr:to>
      <xdr:col>107</xdr:col>
      <xdr:colOff>50800</xdr:colOff>
      <xdr:row>40</xdr:row>
      <xdr:rowOff>107442</xdr:rowOff>
    </xdr:to>
    <xdr:cxnSp macro="">
      <xdr:nvCxnSpPr>
        <xdr:cNvPr id="399" name="直線コネクタ 398"/>
        <xdr:cNvCxnSpPr/>
      </xdr:nvCxnSpPr>
      <xdr:spPr>
        <a:xfrm flipV="1">
          <a:off x="19545300" y="6912220"/>
          <a:ext cx="889000" cy="5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54924</xdr:rowOff>
    </xdr:from>
    <xdr:to>
      <xdr:col>98</xdr:col>
      <xdr:colOff>38100</xdr:colOff>
      <xdr:row>40</xdr:row>
      <xdr:rowOff>156524</xdr:rowOff>
    </xdr:to>
    <xdr:sp macro="" textlink="">
      <xdr:nvSpPr>
        <xdr:cNvPr id="400" name="楕円 399"/>
        <xdr:cNvSpPr/>
      </xdr:nvSpPr>
      <xdr:spPr>
        <a:xfrm>
          <a:off x="18605500" y="69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105724</xdr:rowOff>
    </xdr:from>
    <xdr:to>
      <xdr:col>102</xdr:col>
      <xdr:colOff>114300</xdr:colOff>
      <xdr:row>40</xdr:row>
      <xdr:rowOff>107442</xdr:rowOff>
    </xdr:to>
    <xdr:cxnSp macro="">
      <xdr:nvCxnSpPr>
        <xdr:cNvPr id="401" name="直線コネクタ 400"/>
        <xdr:cNvCxnSpPr/>
      </xdr:nvCxnSpPr>
      <xdr:spPr>
        <a:xfrm>
          <a:off x="18656300" y="6963724"/>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402"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403"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404"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405" name="n_4aveValue【一般廃棄物処理施設】&#10;一人当たり有形固定資産（償却資産）額"/>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86992</xdr:rowOff>
    </xdr:from>
    <xdr:ext cx="534377" cy="259045"/>
    <xdr:sp macro="" textlink="">
      <xdr:nvSpPr>
        <xdr:cNvPr id="406" name="n_1mainValue【一般廃棄物処理施設】&#10;一人当たり有形固定資産（償却資産）額"/>
        <xdr:cNvSpPr txBox="1"/>
      </xdr:nvSpPr>
      <xdr:spPr>
        <a:xfrm>
          <a:off x="21043411" y="69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96147</xdr:rowOff>
    </xdr:from>
    <xdr:ext cx="534377" cy="259045"/>
    <xdr:sp macro="" textlink="">
      <xdr:nvSpPr>
        <xdr:cNvPr id="407" name="n_2mainValue【一般廃棄物処理施設】&#10;一人当たり有形固定資産（償却資産）額"/>
        <xdr:cNvSpPr txBox="1"/>
      </xdr:nvSpPr>
      <xdr:spPr>
        <a:xfrm>
          <a:off x="20167111" y="69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149369</xdr:rowOff>
    </xdr:from>
    <xdr:ext cx="534377" cy="259045"/>
    <xdr:sp macro="" textlink="">
      <xdr:nvSpPr>
        <xdr:cNvPr id="408" name="n_3mainValue【一般廃棄物処理施設】&#10;一人当たり有形固定資産（償却資産）額"/>
        <xdr:cNvSpPr txBox="1"/>
      </xdr:nvSpPr>
      <xdr:spPr>
        <a:xfrm>
          <a:off x="19278111" y="70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147651</xdr:rowOff>
    </xdr:from>
    <xdr:ext cx="534377" cy="259045"/>
    <xdr:sp macro="" textlink="">
      <xdr:nvSpPr>
        <xdr:cNvPr id="409" name="n_4mainValue【一般廃棄物処理施設】&#10;一人当たり有形固定資産（償却資産）額"/>
        <xdr:cNvSpPr txBox="1"/>
      </xdr:nvSpPr>
      <xdr:spPr>
        <a:xfrm>
          <a:off x="18389111" y="70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1" name="直線コネクタ 4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2" name="テキスト ボックス 42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3" name="直線コネクタ 4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4" name="テキスト ボックス 4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5" name="直線コネクタ 4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6" name="テキスト ボックス 4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7" name="直線コネクタ 4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8" name="テキスト ボックス 4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432" name="直線コネクタ 431"/>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433" name="【保健センター・保健所】&#10;有形固定資産減価償却率最小値テキスト"/>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434" name="直線コネクタ 433"/>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435" name="【保健センター・保健所】&#10;有形固定資産減価償却率最大値テキスト"/>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436" name="直線コネクタ 435"/>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437" name="【保健センター・保健所】&#10;有形固定資産減価償却率平均値テキスト"/>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438" name="フローチャート: 判断 437"/>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439" name="フローチャート: 判断 438"/>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440" name="フローチャート: 判断 439"/>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441" name="フローチャート: 判断 440"/>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134366</xdr:rowOff>
    </xdr:from>
    <xdr:to>
      <xdr:col>67</xdr:col>
      <xdr:colOff>101600</xdr:colOff>
      <xdr:row>59</xdr:row>
      <xdr:rowOff>64516</xdr:rowOff>
    </xdr:to>
    <xdr:sp macro="" textlink="">
      <xdr:nvSpPr>
        <xdr:cNvPr id="442" name="フローチャート: 判断 441"/>
        <xdr:cNvSpPr/>
      </xdr:nvSpPr>
      <xdr:spPr>
        <a:xfrm>
          <a:off x="127635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13208</xdr:rowOff>
    </xdr:from>
    <xdr:to>
      <xdr:col>85</xdr:col>
      <xdr:colOff>177800</xdr:colOff>
      <xdr:row>63</xdr:row>
      <xdr:rowOff>114808</xdr:rowOff>
    </xdr:to>
    <xdr:sp macro="" textlink="">
      <xdr:nvSpPr>
        <xdr:cNvPr id="448" name="楕円 447"/>
        <xdr:cNvSpPr/>
      </xdr:nvSpPr>
      <xdr:spPr>
        <a:xfrm>
          <a:off x="16268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163085</xdr:rowOff>
    </xdr:from>
    <xdr:ext cx="405111" cy="259045"/>
    <xdr:sp macro="" textlink="">
      <xdr:nvSpPr>
        <xdr:cNvPr id="449" name="【保健センター・保健所】&#10;有形固定資産減価償却率該当値テキスト"/>
        <xdr:cNvSpPr txBox="1"/>
      </xdr:nvSpPr>
      <xdr:spPr>
        <a:xfrm>
          <a:off x="16357600" y="1079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157226</xdr:rowOff>
    </xdr:from>
    <xdr:to>
      <xdr:col>81</xdr:col>
      <xdr:colOff>101600</xdr:colOff>
      <xdr:row>63</xdr:row>
      <xdr:rowOff>87376</xdr:rowOff>
    </xdr:to>
    <xdr:sp macro="" textlink="">
      <xdr:nvSpPr>
        <xdr:cNvPr id="450" name="楕円 449"/>
        <xdr:cNvSpPr/>
      </xdr:nvSpPr>
      <xdr:spPr>
        <a:xfrm>
          <a:off x="1543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36576</xdr:rowOff>
    </xdr:from>
    <xdr:to>
      <xdr:col>85</xdr:col>
      <xdr:colOff>127000</xdr:colOff>
      <xdr:row>63</xdr:row>
      <xdr:rowOff>64008</xdr:rowOff>
    </xdr:to>
    <xdr:cxnSp macro="">
      <xdr:nvCxnSpPr>
        <xdr:cNvPr id="451" name="直線コネクタ 450"/>
        <xdr:cNvCxnSpPr/>
      </xdr:nvCxnSpPr>
      <xdr:spPr>
        <a:xfrm>
          <a:off x="15481300" y="1083792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116078</xdr:rowOff>
    </xdr:from>
    <xdr:to>
      <xdr:col>76</xdr:col>
      <xdr:colOff>165100</xdr:colOff>
      <xdr:row>63</xdr:row>
      <xdr:rowOff>46228</xdr:rowOff>
    </xdr:to>
    <xdr:sp macro="" textlink="">
      <xdr:nvSpPr>
        <xdr:cNvPr id="452" name="楕円 451"/>
        <xdr:cNvSpPr/>
      </xdr:nvSpPr>
      <xdr:spPr>
        <a:xfrm>
          <a:off x="14541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166878</xdr:rowOff>
    </xdr:from>
    <xdr:to>
      <xdr:col>81</xdr:col>
      <xdr:colOff>50800</xdr:colOff>
      <xdr:row>63</xdr:row>
      <xdr:rowOff>36576</xdr:rowOff>
    </xdr:to>
    <xdr:cxnSp macro="">
      <xdr:nvCxnSpPr>
        <xdr:cNvPr id="453" name="直線コネクタ 452"/>
        <xdr:cNvCxnSpPr/>
      </xdr:nvCxnSpPr>
      <xdr:spPr>
        <a:xfrm>
          <a:off x="14592300" y="107967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61214</xdr:rowOff>
    </xdr:from>
    <xdr:to>
      <xdr:col>72</xdr:col>
      <xdr:colOff>38100</xdr:colOff>
      <xdr:row>62</xdr:row>
      <xdr:rowOff>162814</xdr:rowOff>
    </xdr:to>
    <xdr:sp macro="" textlink="">
      <xdr:nvSpPr>
        <xdr:cNvPr id="454" name="楕円 453"/>
        <xdr:cNvSpPr/>
      </xdr:nvSpPr>
      <xdr:spPr>
        <a:xfrm>
          <a:off x="13652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112014</xdr:rowOff>
    </xdr:from>
    <xdr:to>
      <xdr:col>76</xdr:col>
      <xdr:colOff>114300</xdr:colOff>
      <xdr:row>62</xdr:row>
      <xdr:rowOff>166878</xdr:rowOff>
    </xdr:to>
    <xdr:cxnSp macro="">
      <xdr:nvCxnSpPr>
        <xdr:cNvPr id="455" name="直線コネクタ 454"/>
        <xdr:cNvCxnSpPr/>
      </xdr:nvCxnSpPr>
      <xdr:spPr>
        <a:xfrm>
          <a:off x="13703300" y="1074191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456" name="楕円 455"/>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62</xdr:row>
      <xdr:rowOff>112014</xdr:rowOff>
    </xdr:to>
    <xdr:cxnSp macro="">
      <xdr:nvCxnSpPr>
        <xdr:cNvPr id="457" name="直線コネクタ 456"/>
        <xdr:cNvCxnSpPr/>
      </xdr:nvCxnSpPr>
      <xdr:spPr>
        <a:xfrm>
          <a:off x="12814300" y="1050417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458" name="n_1aveValue【保健センター・保健所】&#10;有形固定資産減価償却率"/>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459" name="n_2aveValue【保健センター・保健所】&#10;有形固定資産減価償却率"/>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460"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461" name="n_4aveValue【保健センター・保健所】&#10;有形固定資産減価償却率"/>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78503</xdr:rowOff>
    </xdr:from>
    <xdr:ext cx="405111" cy="259045"/>
    <xdr:sp macro="" textlink="">
      <xdr:nvSpPr>
        <xdr:cNvPr id="462" name="n_1mainValue【保健センター・保健所】&#10;有形固定資産減価償却率"/>
        <xdr:cNvSpPr txBox="1"/>
      </xdr:nvSpPr>
      <xdr:spPr>
        <a:xfrm>
          <a:off x="152660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37355</xdr:rowOff>
    </xdr:from>
    <xdr:ext cx="405111" cy="259045"/>
    <xdr:sp macro="" textlink="">
      <xdr:nvSpPr>
        <xdr:cNvPr id="463" name="n_2mainValue【保健センター・保健所】&#10;有形固定資産減価償却率"/>
        <xdr:cNvSpPr txBox="1"/>
      </xdr:nvSpPr>
      <xdr:spPr>
        <a:xfrm>
          <a:off x="14389744" y="108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153941</xdr:rowOff>
    </xdr:from>
    <xdr:ext cx="405111" cy="259045"/>
    <xdr:sp macro="" textlink="">
      <xdr:nvSpPr>
        <xdr:cNvPr id="464" name="n_3mainValue【保健センター・保健所】&#10;有形固定資産減価償却率"/>
        <xdr:cNvSpPr txBox="1"/>
      </xdr:nvSpPr>
      <xdr:spPr>
        <a:xfrm>
          <a:off x="13500744"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465" name="n_4mainValue【保健センター・保健所】&#10;有形固定資産減価償却率"/>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9" name="テキスト ボックス 4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1" name="テキスト ボックス 4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3" name="テキスト ボックス 4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487" name="直線コネクタ 486"/>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488"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489" name="直線コネクタ 488"/>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490" name="【保健センター・保健所】&#10;一人当たり面積最大値テキスト"/>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491" name="直線コネクタ 490"/>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492" name="【保健センター・保健所】&#10;一人当たり面積平均値テキスト"/>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493" name="フローチャート: 判断 492"/>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494" name="フローチャート: 判断 493"/>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495" name="フローチャート: 判断 494"/>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96" name="フローチャート: 判断 495"/>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497" name="フローチャート: 判断 496"/>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503" name="楕円 502"/>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168165</xdr:rowOff>
    </xdr:from>
    <xdr:ext cx="469744" cy="259045"/>
    <xdr:sp macro="" textlink="">
      <xdr:nvSpPr>
        <xdr:cNvPr id="504" name="【保健センター・保健所】&#10;一人当たり面積該当値テキスト"/>
        <xdr:cNvSpPr txBox="1"/>
      </xdr:nvSpPr>
      <xdr:spPr>
        <a:xfrm>
          <a:off x="22199600" y="106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505" name="楕円 504"/>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132588</xdr:rowOff>
    </xdr:to>
    <xdr:cxnSp macro="">
      <xdr:nvCxnSpPr>
        <xdr:cNvPr id="506" name="直線コネクタ 505"/>
        <xdr:cNvCxnSpPr/>
      </xdr:nvCxnSpPr>
      <xdr:spPr>
        <a:xfrm>
          <a:off x="21323300" y="1076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507" name="楕円 506"/>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132588</xdr:rowOff>
    </xdr:to>
    <xdr:cxnSp macro="">
      <xdr:nvCxnSpPr>
        <xdr:cNvPr id="508" name="直線コネクタ 507"/>
        <xdr:cNvCxnSpPr/>
      </xdr:nvCxnSpPr>
      <xdr:spPr>
        <a:xfrm>
          <a:off x="20434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09" name="楕円 508"/>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128016</xdr:rowOff>
    </xdr:from>
    <xdr:to>
      <xdr:col>107</xdr:col>
      <xdr:colOff>50800</xdr:colOff>
      <xdr:row>62</xdr:row>
      <xdr:rowOff>132588</xdr:rowOff>
    </xdr:to>
    <xdr:cxnSp macro="">
      <xdr:nvCxnSpPr>
        <xdr:cNvPr id="510" name="直線コネクタ 509"/>
        <xdr:cNvCxnSpPr/>
      </xdr:nvCxnSpPr>
      <xdr:spPr>
        <a:xfrm flipV="1">
          <a:off x="19545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77216</xdr:rowOff>
    </xdr:from>
    <xdr:to>
      <xdr:col>98</xdr:col>
      <xdr:colOff>38100</xdr:colOff>
      <xdr:row>63</xdr:row>
      <xdr:rowOff>7366</xdr:rowOff>
    </xdr:to>
    <xdr:sp macro="" textlink="">
      <xdr:nvSpPr>
        <xdr:cNvPr id="511" name="楕円 510"/>
        <xdr:cNvSpPr/>
      </xdr:nvSpPr>
      <xdr:spPr>
        <a:xfrm>
          <a:off x="18605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128016</xdr:rowOff>
    </xdr:from>
    <xdr:to>
      <xdr:col>102</xdr:col>
      <xdr:colOff>114300</xdr:colOff>
      <xdr:row>62</xdr:row>
      <xdr:rowOff>132588</xdr:rowOff>
    </xdr:to>
    <xdr:cxnSp macro="">
      <xdr:nvCxnSpPr>
        <xdr:cNvPr id="512" name="直線コネクタ 511"/>
        <xdr:cNvCxnSpPr/>
      </xdr:nvCxnSpPr>
      <xdr:spPr>
        <a:xfrm>
          <a:off x="18656300" y="1075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513" name="n_1aveValue【保健センター・保健所】&#10;一人当たり面積"/>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514" name="n_2aveValue【保健センター・保健所】&#10;一人当たり面積"/>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515"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516" name="n_4aveValue【保健センター・保健所】&#10;一人当たり面積"/>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517" name="n_1mainValue【保健センター・保健所】&#10;一人当たり面積"/>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518"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519" name="n_3main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169943</xdr:rowOff>
    </xdr:from>
    <xdr:ext cx="469744" cy="259045"/>
    <xdr:sp macro="" textlink="">
      <xdr:nvSpPr>
        <xdr:cNvPr id="520" name="n_4mainValue【保健センター・保健所】&#10;一人当たり面積"/>
        <xdr:cNvSpPr txBox="1"/>
      </xdr:nvSpPr>
      <xdr:spPr>
        <a:xfrm>
          <a:off x="18421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46" name="直線コネクタ 545"/>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47"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48" name="直線コネクタ 547"/>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49"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0" name="直線コネクタ 549"/>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551" name="【消防施設】&#10;有形固定資産減価償却率平均値テキスト"/>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52" name="フローチャート: 判断 551"/>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53" name="フローチャート: 判断 55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54" name="フローチャート: 判断 553"/>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55" name="フローチャート: 判断 554"/>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556" name="フローチャート: 判断 555"/>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62" name="楕円 561"/>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563" name="【消防施設】&#10;有形固定資産減価償却率該当値テキスト"/>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129358</xdr:rowOff>
    </xdr:from>
    <xdr:to>
      <xdr:col>81</xdr:col>
      <xdr:colOff>101600</xdr:colOff>
      <xdr:row>80</xdr:row>
      <xdr:rowOff>59508</xdr:rowOff>
    </xdr:to>
    <xdr:sp macro="" textlink="">
      <xdr:nvSpPr>
        <xdr:cNvPr id="564" name="楕円 563"/>
        <xdr:cNvSpPr/>
      </xdr:nvSpPr>
      <xdr:spPr>
        <a:xfrm>
          <a:off x="15430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xdr:rowOff>
    </xdr:from>
    <xdr:to>
      <xdr:col>85</xdr:col>
      <xdr:colOff>127000</xdr:colOff>
      <xdr:row>81</xdr:row>
      <xdr:rowOff>129539</xdr:rowOff>
    </xdr:to>
    <xdr:cxnSp macro="">
      <xdr:nvCxnSpPr>
        <xdr:cNvPr id="565" name="直線コネクタ 564"/>
        <xdr:cNvCxnSpPr/>
      </xdr:nvCxnSpPr>
      <xdr:spPr>
        <a:xfrm>
          <a:off x="15481300" y="13724708"/>
          <a:ext cx="8382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88537</xdr:rowOff>
    </xdr:from>
    <xdr:to>
      <xdr:col>76</xdr:col>
      <xdr:colOff>165100</xdr:colOff>
      <xdr:row>80</xdr:row>
      <xdr:rowOff>18687</xdr:rowOff>
    </xdr:to>
    <xdr:sp macro="" textlink="">
      <xdr:nvSpPr>
        <xdr:cNvPr id="566" name="楕円 565"/>
        <xdr:cNvSpPr/>
      </xdr:nvSpPr>
      <xdr:spPr>
        <a:xfrm>
          <a:off x="14541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139337</xdr:rowOff>
    </xdr:from>
    <xdr:to>
      <xdr:col>81</xdr:col>
      <xdr:colOff>50800</xdr:colOff>
      <xdr:row>80</xdr:row>
      <xdr:rowOff>8708</xdr:rowOff>
    </xdr:to>
    <xdr:cxnSp macro="">
      <xdr:nvCxnSpPr>
        <xdr:cNvPr id="567" name="直線コネクタ 566"/>
        <xdr:cNvCxnSpPr/>
      </xdr:nvCxnSpPr>
      <xdr:spPr>
        <a:xfrm>
          <a:off x="14592300" y="136838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78739</xdr:rowOff>
    </xdr:from>
    <xdr:to>
      <xdr:col>72</xdr:col>
      <xdr:colOff>38100</xdr:colOff>
      <xdr:row>83</xdr:row>
      <xdr:rowOff>8889</xdr:rowOff>
    </xdr:to>
    <xdr:sp macro="" textlink="">
      <xdr:nvSpPr>
        <xdr:cNvPr id="568" name="楕円 567"/>
        <xdr:cNvSpPr/>
      </xdr:nvSpPr>
      <xdr:spPr>
        <a:xfrm>
          <a:off x="1365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139337</xdr:rowOff>
    </xdr:from>
    <xdr:to>
      <xdr:col>76</xdr:col>
      <xdr:colOff>114300</xdr:colOff>
      <xdr:row>82</xdr:row>
      <xdr:rowOff>129539</xdr:rowOff>
    </xdr:to>
    <xdr:cxnSp macro="">
      <xdr:nvCxnSpPr>
        <xdr:cNvPr id="569" name="直線コネクタ 568"/>
        <xdr:cNvCxnSpPr/>
      </xdr:nvCxnSpPr>
      <xdr:spPr>
        <a:xfrm flipV="1">
          <a:off x="13703300" y="13683887"/>
          <a:ext cx="889000" cy="5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70" name="n_1ave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571"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72"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152779</xdr:rowOff>
    </xdr:from>
    <xdr:ext cx="405111" cy="259045"/>
    <xdr:sp macro="" textlink="">
      <xdr:nvSpPr>
        <xdr:cNvPr id="573" name="n_4aveValue【消防施設】&#10;有形固定資産減価償却率"/>
        <xdr:cNvSpPr txBox="1"/>
      </xdr:nvSpPr>
      <xdr:spPr>
        <a:xfrm>
          <a:off x="12611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76035</xdr:rowOff>
    </xdr:from>
    <xdr:ext cx="405111" cy="259045"/>
    <xdr:sp macro="" textlink="">
      <xdr:nvSpPr>
        <xdr:cNvPr id="574" name="n_1mainValue【消防施設】&#10;有形固定資産減価償却率"/>
        <xdr:cNvSpPr txBox="1"/>
      </xdr:nvSpPr>
      <xdr:spPr>
        <a:xfrm>
          <a:off x="152660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35214</xdr:rowOff>
    </xdr:from>
    <xdr:ext cx="405111" cy="259045"/>
    <xdr:sp macro="" textlink="">
      <xdr:nvSpPr>
        <xdr:cNvPr id="575" name="n_2mainValue【消防施設】&#10;有形固定資産減価償却率"/>
        <xdr:cNvSpPr txBox="1"/>
      </xdr:nvSpPr>
      <xdr:spPr>
        <a:xfrm>
          <a:off x="14389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xdr:rowOff>
    </xdr:from>
    <xdr:ext cx="405111" cy="259045"/>
    <xdr:sp macro="" textlink="">
      <xdr:nvSpPr>
        <xdr:cNvPr id="576" name="n_3mainValue【消防施設】&#10;有形固定資産減価償却率"/>
        <xdr:cNvSpPr txBox="1"/>
      </xdr:nvSpPr>
      <xdr:spPr>
        <a:xfrm>
          <a:off x="13500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00" name="直線コネクタ 599"/>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01"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02" name="直線コネクタ 601"/>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3"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4" name="直線コネクタ 60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605" name="【消防施設】&#10;一人当たり面積平均値テキスト"/>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06" name="フローチャート: 判断 605"/>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07" name="フローチャート: 判断 606"/>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08" name="フローチャート: 判断 607"/>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09" name="フローチャート: 判断 60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610" name="フローチャート: 判断 609"/>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105411</xdr:rowOff>
    </xdr:from>
    <xdr:to>
      <xdr:col>116</xdr:col>
      <xdr:colOff>114300</xdr:colOff>
      <xdr:row>86</xdr:row>
      <xdr:rowOff>35561</xdr:rowOff>
    </xdr:to>
    <xdr:sp macro="" textlink="">
      <xdr:nvSpPr>
        <xdr:cNvPr id="616" name="楕円 615"/>
        <xdr:cNvSpPr/>
      </xdr:nvSpPr>
      <xdr:spPr>
        <a:xfrm>
          <a:off x="221107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20338</xdr:rowOff>
    </xdr:from>
    <xdr:ext cx="469744" cy="259045"/>
    <xdr:sp macro="" textlink="">
      <xdr:nvSpPr>
        <xdr:cNvPr id="617" name="【消防施設】&#10;一人当たり面積該当値テキスト"/>
        <xdr:cNvSpPr txBox="1"/>
      </xdr:nvSpPr>
      <xdr:spPr>
        <a:xfrm>
          <a:off x="22199600" y="1459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618" name="楕円 617"/>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156211</xdr:rowOff>
    </xdr:from>
    <xdr:to>
      <xdr:col>116</xdr:col>
      <xdr:colOff>63500</xdr:colOff>
      <xdr:row>85</xdr:row>
      <xdr:rowOff>163830</xdr:rowOff>
    </xdr:to>
    <xdr:cxnSp macro="">
      <xdr:nvCxnSpPr>
        <xdr:cNvPr id="619" name="直線コネクタ 618"/>
        <xdr:cNvCxnSpPr/>
      </xdr:nvCxnSpPr>
      <xdr:spPr>
        <a:xfrm flipV="1">
          <a:off x="21323300" y="14729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620" name="楕円 619"/>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85</xdr:row>
      <xdr:rowOff>163830</xdr:rowOff>
    </xdr:to>
    <xdr:cxnSp macro="">
      <xdr:nvCxnSpPr>
        <xdr:cNvPr id="621" name="直線コネクタ 620"/>
        <xdr:cNvCxnSpPr/>
      </xdr:nvCxnSpPr>
      <xdr:spPr>
        <a:xfrm>
          <a:off x="20434300" y="1473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114936</xdr:rowOff>
    </xdr:from>
    <xdr:to>
      <xdr:col>102</xdr:col>
      <xdr:colOff>165100</xdr:colOff>
      <xdr:row>86</xdr:row>
      <xdr:rowOff>45086</xdr:rowOff>
    </xdr:to>
    <xdr:sp macro="" textlink="">
      <xdr:nvSpPr>
        <xdr:cNvPr id="622" name="楕円 621"/>
        <xdr:cNvSpPr/>
      </xdr:nvSpPr>
      <xdr:spPr>
        <a:xfrm>
          <a:off x="19494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165736</xdr:rowOff>
    </xdr:to>
    <xdr:cxnSp macro="">
      <xdr:nvCxnSpPr>
        <xdr:cNvPr id="623" name="直線コネクタ 622"/>
        <xdr:cNvCxnSpPr/>
      </xdr:nvCxnSpPr>
      <xdr:spPr>
        <a:xfrm flipV="1">
          <a:off x="19545300" y="147332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624" name="n_1aveValue【消防施設】&#10;一人当たり面積"/>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625"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26"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95902</xdr:rowOff>
    </xdr:from>
    <xdr:ext cx="469744" cy="259045"/>
    <xdr:sp macro="" textlink="">
      <xdr:nvSpPr>
        <xdr:cNvPr id="627" name="n_4aveValue【消防施設】&#10;一人当たり面積"/>
        <xdr:cNvSpPr txBox="1"/>
      </xdr:nvSpPr>
      <xdr:spPr>
        <a:xfrm>
          <a:off x="1842142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628" name="n_1mainValue【消防施設】&#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629" name="n_2mainValue【消防施設】&#10;一人当たり面積"/>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36213</xdr:rowOff>
    </xdr:from>
    <xdr:ext cx="469744" cy="259045"/>
    <xdr:sp macro="" textlink="">
      <xdr:nvSpPr>
        <xdr:cNvPr id="630" name="n_3mainValue【消防施設】&#10;一人当たり面積"/>
        <xdr:cNvSpPr txBox="1"/>
      </xdr:nvSpPr>
      <xdr:spPr>
        <a:xfrm>
          <a:off x="19310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56" name="直線コネクタ 655"/>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57"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58" name="直線コネクタ 657"/>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59"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60" name="直線コネクタ 659"/>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61"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2" name="フローチャート: 判断 661"/>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63" name="フローチャート: 判断 662"/>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64" name="フローチャート: 判断 663"/>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5" name="フローチャート: 判断 664"/>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666" name="フローチャート: 判断 665"/>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672" name="楕円 671"/>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673" name="【庁舎】&#10;有形固定資産減価償却率該当値テキスト"/>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674" name="楕円 673"/>
        <xdr:cNvSpPr/>
      </xdr:nvSpPr>
      <xdr:spPr>
        <a:xfrm>
          <a:off x="1543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106</xdr:row>
      <xdr:rowOff>5987</xdr:rowOff>
    </xdr:to>
    <xdr:cxnSp macro="">
      <xdr:nvCxnSpPr>
        <xdr:cNvPr id="675" name="直線コネクタ 674"/>
        <xdr:cNvCxnSpPr/>
      </xdr:nvCxnSpPr>
      <xdr:spPr>
        <a:xfrm>
          <a:off x="15481300" y="1813233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676" name="楕円 675"/>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130084</xdr:rowOff>
    </xdr:to>
    <xdr:cxnSp macro="">
      <xdr:nvCxnSpPr>
        <xdr:cNvPr id="677" name="直線コネクタ 676"/>
        <xdr:cNvCxnSpPr/>
      </xdr:nvCxnSpPr>
      <xdr:spPr>
        <a:xfrm>
          <a:off x="14592300" y="1808498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678" name="楕円 677"/>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105</xdr:row>
      <xdr:rowOff>82731</xdr:rowOff>
    </xdr:to>
    <xdr:cxnSp macro="">
      <xdr:nvCxnSpPr>
        <xdr:cNvPr id="679" name="直線コネクタ 678"/>
        <xdr:cNvCxnSpPr/>
      </xdr:nvCxnSpPr>
      <xdr:spPr>
        <a:xfrm>
          <a:off x="13703300" y="18006605"/>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95613</xdr:rowOff>
    </xdr:from>
    <xdr:to>
      <xdr:col>67</xdr:col>
      <xdr:colOff>101600</xdr:colOff>
      <xdr:row>105</xdr:row>
      <xdr:rowOff>25763</xdr:rowOff>
    </xdr:to>
    <xdr:sp macro="" textlink="">
      <xdr:nvSpPr>
        <xdr:cNvPr id="680" name="楕円 679"/>
        <xdr:cNvSpPr/>
      </xdr:nvSpPr>
      <xdr:spPr>
        <a:xfrm>
          <a:off x="12763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146413</xdr:rowOff>
    </xdr:from>
    <xdr:to>
      <xdr:col>71</xdr:col>
      <xdr:colOff>177800</xdr:colOff>
      <xdr:row>105</xdr:row>
      <xdr:rowOff>4355</xdr:rowOff>
    </xdr:to>
    <xdr:cxnSp macro="">
      <xdr:nvCxnSpPr>
        <xdr:cNvPr id="681" name="直線コネクタ 680"/>
        <xdr:cNvCxnSpPr/>
      </xdr:nvCxnSpPr>
      <xdr:spPr>
        <a:xfrm>
          <a:off x="12814300" y="179772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82" name="n_1aveValue【庁舎】&#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683"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684"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78939</xdr:rowOff>
    </xdr:from>
    <xdr:ext cx="405111" cy="259045"/>
    <xdr:sp macro="" textlink="">
      <xdr:nvSpPr>
        <xdr:cNvPr id="685" name="n_4aveValue【庁舎】&#10;有形固定資産減価償却率"/>
        <xdr:cNvSpPr txBox="1"/>
      </xdr:nvSpPr>
      <xdr:spPr>
        <a:xfrm>
          <a:off x="12611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686" name="n_1mainValue【庁舎】&#10;有形固定資産減価償却率"/>
        <xdr:cNvSpPr txBox="1"/>
      </xdr:nvSpPr>
      <xdr:spPr>
        <a:xfrm>
          <a:off x="15266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124658</xdr:rowOff>
    </xdr:from>
    <xdr:ext cx="405111" cy="259045"/>
    <xdr:sp macro="" textlink="">
      <xdr:nvSpPr>
        <xdr:cNvPr id="687" name="n_2mainValue【庁舎】&#10;有形固定資産減価償却率"/>
        <xdr:cNvSpPr txBox="1"/>
      </xdr:nvSpPr>
      <xdr:spPr>
        <a:xfrm>
          <a:off x="14389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71682</xdr:rowOff>
    </xdr:from>
    <xdr:ext cx="405111" cy="259045"/>
    <xdr:sp macro="" textlink="">
      <xdr:nvSpPr>
        <xdr:cNvPr id="688" name="n_3mainValue【庁舎】&#10;有形固定資産減価償却率"/>
        <xdr:cNvSpPr txBox="1"/>
      </xdr:nvSpPr>
      <xdr:spPr>
        <a:xfrm>
          <a:off x="13500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42290</xdr:rowOff>
    </xdr:from>
    <xdr:ext cx="405111" cy="259045"/>
    <xdr:sp macro="" textlink="">
      <xdr:nvSpPr>
        <xdr:cNvPr id="689" name="n_4mainValue【庁舎】&#10;有形固定資産減価償却率"/>
        <xdr:cNvSpPr txBox="1"/>
      </xdr:nvSpPr>
      <xdr:spPr>
        <a:xfrm>
          <a:off x="12611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15" name="直線コネクタ 714"/>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16"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17" name="直線コネクタ 716"/>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18"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19" name="直線コネクタ 718"/>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720"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21" name="フローチャート: 判断 720"/>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22" name="フローチャート: 判断 721"/>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23" name="フローチャート: 判断 722"/>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24" name="フローチャート: 判断 723"/>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725" name="フローチャート: 判断 724"/>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731" name="楕円 730"/>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154050</xdr:rowOff>
    </xdr:from>
    <xdr:ext cx="469744" cy="259045"/>
    <xdr:sp macro="" textlink="">
      <xdr:nvSpPr>
        <xdr:cNvPr id="732" name="【庁舎】&#10;一人当たり面積該当値テキスト"/>
        <xdr:cNvSpPr txBox="1"/>
      </xdr:nvSpPr>
      <xdr:spPr>
        <a:xfrm>
          <a:off x="22199600"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2539</xdr:rowOff>
    </xdr:from>
    <xdr:to>
      <xdr:col>112</xdr:col>
      <xdr:colOff>38100</xdr:colOff>
      <xdr:row>107</xdr:row>
      <xdr:rowOff>104139</xdr:rowOff>
    </xdr:to>
    <xdr:sp macro="" textlink="">
      <xdr:nvSpPr>
        <xdr:cNvPr id="733" name="楕円 732"/>
        <xdr:cNvSpPr/>
      </xdr:nvSpPr>
      <xdr:spPr>
        <a:xfrm>
          <a:off x="2127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53339</xdr:rowOff>
    </xdr:from>
    <xdr:to>
      <xdr:col>116</xdr:col>
      <xdr:colOff>63500</xdr:colOff>
      <xdr:row>107</xdr:row>
      <xdr:rowOff>54973</xdr:rowOff>
    </xdr:to>
    <xdr:cxnSp macro="">
      <xdr:nvCxnSpPr>
        <xdr:cNvPr id="734" name="直線コネクタ 733"/>
        <xdr:cNvCxnSpPr/>
      </xdr:nvCxnSpPr>
      <xdr:spPr>
        <a:xfrm>
          <a:off x="21323300" y="1839848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907</xdr:rowOff>
    </xdr:from>
    <xdr:to>
      <xdr:col>107</xdr:col>
      <xdr:colOff>101600</xdr:colOff>
      <xdr:row>107</xdr:row>
      <xdr:rowOff>102507</xdr:rowOff>
    </xdr:to>
    <xdr:sp macro="" textlink="">
      <xdr:nvSpPr>
        <xdr:cNvPr id="735" name="楕円 734"/>
        <xdr:cNvSpPr/>
      </xdr:nvSpPr>
      <xdr:spPr>
        <a:xfrm>
          <a:off x="20383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51707</xdr:rowOff>
    </xdr:from>
    <xdr:to>
      <xdr:col>111</xdr:col>
      <xdr:colOff>177800</xdr:colOff>
      <xdr:row>107</xdr:row>
      <xdr:rowOff>53339</xdr:rowOff>
    </xdr:to>
    <xdr:cxnSp macro="">
      <xdr:nvCxnSpPr>
        <xdr:cNvPr id="736" name="直線コネクタ 735"/>
        <xdr:cNvCxnSpPr/>
      </xdr:nvCxnSpPr>
      <xdr:spPr>
        <a:xfrm>
          <a:off x="20434300" y="183968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737" name="楕円 736"/>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51707</xdr:rowOff>
    </xdr:from>
    <xdr:to>
      <xdr:col>107</xdr:col>
      <xdr:colOff>50800</xdr:colOff>
      <xdr:row>107</xdr:row>
      <xdr:rowOff>53339</xdr:rowOff>
    </xdr:to>
    <xdr:cxnSp macro="">
      <xdr:nvCxnSpPr>
        <xdr:cNvPr id="738" name="直線コネクタ 737"/>
        <xdr:cNvCxnSpPr/>
      </xdr:nvCxnSpPr>
      <xdr:spPr>
        <a:xfrm flipV="1">
          <a:off x="19545300" y="183968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9" name="楕円 738"/>
        <xdr:cNvSpPr/>
      </xdr:nvSpPr>
      <xdr:spPr>
        <a:xfrm>
          <a:off x="18605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48442</xdr:rowOff>
    </xdr:from>
    <xdr:to>
      <xdr:col>102</xdr:col>
      <xdr:colOff>114300</xdr:colOff>
      <xdr:row>107</xdr:row>
      <xdr:rowOff>53339</xdr:rowOff>
    </xdr:to>
    <xdr:cxnSp macro="">
      <xdr:nvCxnSpPr>
        <xdr:cNvPr id="740" name="直線コネクタ 739"/>
        <xdr:cNvCxnSpPr/>
      </xdr:nvCxnSpPr>
      <xdr:spPr>
        <a:xfrm>
          <a:off x="18656300" y="1839359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41"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742" name="n_2aveValue【庁舎】&#10;一人当たり面積"/>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43"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744" name="n_4aveValue【庁舎】&#10;一人当たり面積"/>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95266</xdr:rowOff>
    </xdr:from>
    <xdr:ext cx="469744" cy="259045"/>
    <xdr:sp macro="" textlink="">
      <xdr:nvSpPr>
        <xdr:cNvPr id="745" name="n_1mainValue【庁舎】&#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46" name="n_2mainValue【庁舎】&#10;一人当たり面積"/>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747" name="n_3mainValue【庁舎】&#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748" name="n_4main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類似団体と比較して特に有形固定資産減価償却率が高くなっている施設は保健センター・保健所である。これは、昭和</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年に健康管理センターが建設され、耐用年数である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年に迫っているためである。ただし、耐震診断を実施した結果、耐震性に問題はなく、使用する上での問題はない。空調の改修等の修繕は適宜行っている。</a:t>
          </a:r>
          <a:endParaRPr lang="ja-JP" altLang="ja-JP" sz="1400">
            <a:effectLst/>
          </a:endParaRPr>
        </a:p>
        <a:p>
          <a:r>
            <a:rPr kumimoji="1" lang="ja-JP" altLang="ja-JP" sz="1100">
              <a:solidFill>
                <a:schemeClr val="dk1"/>
              </a:solidFill>
              <a:effectLst/>
              <a:latin typeface="+mn-lt"/>
              <a:ea typeface="+mn-ea"/>
              <a:cs typeface="+mn-cs"/>
            </a:rPr>
            <a:t>図書館については、平成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年に全面改修したため、有形固定資産減価償却率は低くなっている。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体育館・プールについては、昭和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年に勤労者体育センターが建設され、耐用年数である</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年に迫っているものの、類似団体平均は下回っている。平成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年には床張替え等の大規模改修工事を実施しており、老朽化対策に取り組んでいるためである。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15,667
15,333
22.84
9,053,160
8,439,996
341,308
3,790,860
4,880,933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景気の回復による町民税の増収、新築家屋の増加による固定資産税の増収等により、財政力指数は近年微増傾向にある。しかしながら、本町の基幹産業は農業であり、商工業等の企業進出も少ないため、財政基盤が弱く類似団体平均を下回っている。</a:t>
          </a:r>
          <a:endParaRPr lang="ja-JP" altLang="ja-JP" sz="1300">
            <a:effectLst/>
          </a:endParaRPr>
        </a:p>
        <a:p>
          <a:r>
            <a:rPr kumimoji="1" lang="ja-JP" altLang="ja-JP" sz="1300">
              <a:solidFill>
                <a:schemeClr val="dk1"/>
              </a:solidFill>
              <a:effectLst/>
              <a:latin typeface="+mn-lt"/>
              <a:ea typeface="+mn-ea"/>
              <a:cs typeface="+mn-cs"/>
            </a:rPr>
            <a:t>　ここ数年増加しているふるさと納税は臨時的な財源であるため、企業誘致や定住促進、子育て支援、健康づくり等の施策を推進するとともに、税収の収納率向上等による財政基盤の強化に努める。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44979</xdr:rowOff>
    </xdr:to>
    <xdr:cxnSp macro="">
      <xdr:nvCxnSpPr>
        <xdr:cNvPr id="72" name="直線コネクタ 71"/>
        <xdr:cNvCxnSpPr/>
      </xdr:nvCxnSpPr>
      <xdr:spPr>
        <a:xfrm flipV="1">
          <a:off x="4114800" y="74072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55033</xdr:rowOff>
    </xdr:to>
    <xdr:cxnSp macro="">
      <xdr:nvCxnSpPr>
        <xdr:cNvPr id="75" name="直線コネクタ 74"/>
        <xdr:cNvCxnSpPr/>
      </xdr:nvCxnSpPr>
      <xdr:spPr>
        <a:xfrm flipV="1">
          <a:off x="3225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8" name="直線コネクタ 77"/>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85196</xdr:rowOff>
    </xdr:to>
    <xdr:cxnSp macro="">
      <xdr:nvCxnSpPr>
        <xdr:cNvPr id="81" name="直線コネクタ 80"/>
        <xdr:cNvCxnSpPr/>
      </xdr:nvCxnSpPr>
      <xdr:spPr>
        <a:xfrm flipV="1">
          <a:off x="1447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91" name="楕円 90"/>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92"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80556</xdr:rowOff>
    </xdr:from>
    <xdr:ext cx="736600" cy="259045"/>
    <xdr:sp macro="" textlink="">
      <xdr:nvSpPr>
        <xdr:cNvPr id="94" name="テキスト ボックス 93"/>
        <xdr:cNvSpPr txBox="1"/>
      </xdr:nvSpPr>
      <xdr:spPr>
        <a:xfrm>
          <a:off x="3733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6" name="テキスト ボックス 9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7" name="楕円 96"/>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8" name="テキスト ボックス 97"/>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34396</xdr:rowOff>
    </xdr:from>
    <xdr:to>
      <xdr:col>7</xdr:col>
      <xdr:colOff>31750</xdr:colOff>
      <xdr:row>43</xdr:row>
      <xdr:rowOff>135996</xdr:rowOff>
    </xdr:to>
    <xdr:sp macro="" textlink="">
      <xdr:nvSpPr>
        <xdr:cNvPr id="99" name="楕円 98"/>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120773</xdr:rowOff>
    </xdr:from>
    <xdr:ext cx="762000" cy="259045"/>
    <xdr:sp macro="" textlink="">
      <xdr:nvSpPr>
        <xdr:cNvPr id="100" name="テキスト ボックス 99"/>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ポイント下回っているが、職員数の増加による人件費や障がい者への扶助費等の福祉関係経費の増加により、比率は悪化傾向にある（対</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ポイント上昇）。</a:t>
          </a:r>
        </a:p>
        <a:p>
          <a:r>
            <a:rPr kumimoji="1" lang="ja-JP" altLang="en-US" sz="1300">
              <a:latin typeface="ＭＳ Ｐゴシック" panose="020B0600070205080204" pitchFamily="50" charset="-128"/>
              <a:ea typeface="ＭＳ Ｐゴシック" panose="020B0600070205080204" pitchFamily="50" charset="-128"/>
            </a:rPr>
            <a:t>　今後、事務事業の見直しを更に進めるとともに、すべての事務事業の優先度を厳しく点検し、優先度の低い事務事業については計画的に廃止・縮小を進め、経常経費の削減に努める。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99604</xdr:rowOff>
    </xdr:from>
    <xdr:to>
      <xdr:col>23</xdr:col>
      <xdr:colOff>133350</xdr:colOff>
      <xdr:row>62</xdr:row>
      <xdr:rowOff>113393</xdr:rowOff>
    </xdr:to>
    <xdr:cxnSp macro="">
      <xdr:nvCxnSpPr>
        <xdr:cNvPr id="137" name="直線コネクタ 136"/>
        <xdr:cNvCxnSpPr/>
      </xdr:nvCxnSpPr>
      <xdr:spPr>
        <a:xfrm flipV="1">
          <a:off x="4114800" y="1072950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113393</xdr:rowOff>
    </xdr:to>
    <xdr:cxnSp macro="">
      <xdr:nvCxnSpPr>
        <xdr:cNvPr id="140" name="直線コネクタ 139"/>
        <xdr:cNvCxnSpPr/>
      </xdr:nvCxnSpPr>
      <xdr:spPr>
        <a:xfrm>
          <a:off x="3225800" y="1067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13426</xdr:rowOff>
    </xdr:from>
    <xdr:to>
      <xdr:col>15</xdr:col>
      <xdr:colOff>82550</xdr:colOff>
      <xdr:row>62</xdr:row>
      <xdr:rowOff>44450</xdr:rowOff>
    </xdr:to>
    <xdr:cxnSp macro="">
      <xdr:nvCxnSpPr>
        <xdr:cNvPr id="143" name="直線コネクタ 142"/>
        <xdr:cNvCxnSpPr/>
      </xdr:nvCxnSpPr>
      <xdr:spPr>
        <a:xfrm>
          <a:off x="2336800" y="106433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129722</xdr:rowOff>
    </xdr:from>
    <xdr:to>
      <xdr:col>11</xdr:col>
      <xdr:colOff>31750</xdr:colOff>
      <xdr:row>62</xdr:row>
      <xdr:rowOff>13426</xdr:rowOff>
    </xdr:to>
    <xdr:cxnSp macro="">
      <xdr:nvCxnSpPr>
        <xdr:cNvPr id="146" name="直線コネクタ 145"/>
        <xdr:cNvCxnSpPr/>
      </xdr:nvCxnSpPr>
      <xdr:spPr>
        <a:xfrm>
          <a:off x="1447800" y="1058817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15439</xdr:rowOff>
    </xdr:from>
    <xdr:ext cx="762000" cy="259045"/>
    <xdr:sp macro="" textlink="">
      <xdr:nvSpPr>
        <xdr:cNvPr id="150" name="テキスト ボックス 149"/>
        <xdr:cNvSpPr txBox="1"/>
      </xdr:nvSpPr>
      <xdr:spPr>
        <a:xfrm>
          <a:off x="1066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48804</xdr:rowOff>
    </xdr:from>
    <xdr:to>
      <xdr:col>23</xdr:col>
      <xdr:colOff>184150</xdr:colOff>
      <xdr:row>62</xdr:row>
      <xdr:rowOff>150404</xdr:rowOff>
    </xdr:to>
    <xdr:sp macro="" textlink="">
      <xdr:nvSpPr>
        <xdr:cNvPr id="156" name="楕円 155"/>
        <xdr:cNvSpPr/>
      </xdr:nvSpPr>
      <xdr:spPr>
        <a:xfrm>
          <a:off x="4902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65331</xdr:rowOff>
    </xdr:from>
    <xdr:ext cx="762000" cy="259045"/>
    <xdr:sp macro="" textlink="">
      <xdr:nvSpPr>
        <xdr:cNvPr id="157" name="財政構造の弾力性該当値テキスト"/>
        <xdr:cNvSpPr txBox="1"/>
      </xdr:nvSpPr>
      <xdr:spPr>
        <a:xfrm>
          <a:off x="50419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62593</xdr:rowOff>
    </xdr:from>
    <xdr:to>
      <xdr:col>19</xdr:col>
      <xdr:colOff>184150</xdr:colOff>
      <xdr:row>62</xdr:row>
      <xdr:rowOff>164193</xdr:rowOff>
    </xdr:to>
    <xdr:sp macro="" textlink="">
      <xdr:nvSpPr>
        <xdr:cNvPr id="158" name="楕円 157"/>
        <xdr:cNvSpPr/>
      </xdr:nvSpPr>
      <xdr:spPr>
        <a:xfrm>
          <a:off x="4064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2920</xdr:rowOff>
    </xdr:from>
    <xdr:ext cx="736600" cy="259045"/>
    <xdr:sp macro="" textlink="">
      <xdr:nvSpPr>
        <xdr:cNvPr id="159" name="テキスト ボックス 158"/>
        <xdr:cNvSpPr txBox="1"/>
      </xdr:nvSpPr>
      <xdr:spPr>
        <a:xfrm>
          <a:off x="3733800" y="104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60" name="楕円 159"/>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61" name="テキスト ボックス 160"/>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134076</xdr:rowOff>
    </xdr:from>
    <xdr:to>
      <xdr:col>11</xdr:col>
      <xdr:colOff>82550</xdr:colOff>
      <xdr:row>62</xdr:row>
      <xdr:rowOff>64226</xdr:rowOff>
    </xdr:to>
    <xdr:sp macro="" textlink="">
      <xdr:nvSpPr>
        <xdr:cNvPr id="162" name="楕円 161"/>
        <xdr:cNvSpPr/>
      </xdr:nvSpPr>
      <xdr:spPr>
        <a:xfrm>
          <a:off x="2286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74403</xdr:rowOff>
    </xdr:from>
    <xdr:ext cx="762000" cy="259045"/>
    <xdr:sp macro="" textlink="">
      <xdr:nvSpPr>
        <xdr:cNvPr id="163" name="テキスト ボックス 162"/>
        <xdr:cNvSpPr txBox="1"/>
      </xdr:nvSpPr>
      <xdr:spPr>
        <a:xfrm>
          <a:off x="1955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64" name="楕円 163"/>
        <xdr:cNvSpPr/>
      </xdr:nvSpPr>
      <xdr:spPr>
        <a:xfrm>
          <a:off x="1397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19249</xdr:rowOff>
    </xdr:from>
    <xdr:ext cx="762000" cy="259045"/>
    <xdr:sp macro="" textlink="">
      <xdr:nvSpPr>
        <xdr:cNvPr id="165" name="テキスト ボックス 164"/>
        <xdr:cNvSpPr txBox="1"/>
      </xdr:nvSpPr>
      <xdr:spPr>
        <a:xfrm>
          <a:off x="1066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類似団体平均を下回っている要因としては、退職者不補充により職員数を削減してきたこと、ごみ処理・消防等の業務を一部事務組合で行なっていることがあげられる。今後も職員の定数管理を適切に行うとともに、事業見直しによるコスト削減にも努める。</a:t>
          </a: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51950</xdr:rowOff>
    </xdr:from>
    <xdr:to>
      <xdr:col>23</xdr:col>
      <xdr:colOff>133350</xdr:colOff>
      <xdr:row>82</xdr:row>
      <xdr:rowOff>57685</xdr:rowOff>
    </xdr:to>
    <xdr:cxnSp macro="">
      <xdr:nvCxnSpPr>
        <xdr:cNvPr id="200" name="直線コネクタ 199"/>
        <xdr:cNvCxnSpPr/>
      </xdr:nvCxnSpPr>
      <xdr:spPr>
        <a:xfrm>
          <a:off x="4114800" y="14110850"/>
          <a:ext cx="838200" cy="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77084</xdr:rowOff>
    </xdr:from>
    <xdr:to>
      <xdr:col>19</xdr:col>
      <xdr:colOff>133350</xdr:colOff>
      <xdr:row>82</xdr:row>
      <xdr:rowOff>51950</xdr:rowOff>
    </xdr:to>
    <xdr:cxnSp macro="">
      <xdr:nvCxnSpPr>
        <xdr:cNvPr id="203" name="直線コネクタ 202"/>
        <xdr:cNvCxnSpPr/>
      </xdr:nvCxnSpPr>
      <xdr:spPr>
        <a:xfrm>
          <a:off x="3225800" y="13964534"/>
          <a:ext cx="889000" cy="14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116751</xdr:rowOff>
    </xdr:from>
    <xdr:to>
      <xdr:col>15</xdr:col>
      <xdr:colOff>82550</xdr:colOff>
      <xdr:row>81</xdr:row>
      <xdr:rowOff>77084</xdr:rowOff>
    </xdr:to>
    <xdr:cxnSp macro="">
      <xdr:nvCxnSpPr>
        <xdr:cNvPr id="206" name="直線コネクタ 205"/>
        <xdr:cNvCxnSpPr/>
      </xdr:nvCxnSpPr>
      <xdr:spPr>
        <a:xfrm>
          <a:off x="2336800" y="13832751"/>
          <a:ext cx="889000" cy="13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108097</xdr:rowOff>
    </xdr:from>
    <xdr:to>
      <xdr:col>11</xdr:col>
      <xdr:colOff>31750</xdr:colOff>
      <xdr:row>80</xdr:row>
      <xdr:rowOff>116751</xdr:rowOff>
    </xdr:to>
    <xdr:cxnSp macro="">
      <xdr:nvCxnSpPr>
        <xdr:cNvPr id="209" name="直線コネクタ 208"/>
        <xdr:cNvCxnSpPr/>
      </xdr:nvCxnSpPr>
      <xdr:spPr>
        <a:xfrm>
          <a:off x="1447800" y="13824097"/>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13" name="テキスト ボックス 212"/>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6885</xdr:rowOff>
    </xdr:from>
    <xdr:to>
      <xdr:col>23</xdr:col>
      <xdr:colOff>184150</xdr:colOff>
      <xdr:row>82</xdr:row>
      <xdr:rowOff>108485</xdr:rowOff>
    </xdr:to>
    <xdr:sp macro="" textlink="">
      <xdr:nvSpPr>
        <xdr:cNvPr id="219" name="楕円 218"/>
        <xdr:cNvSpPr/>
      </xdr:nvSpPr>
      <xdr:spPr>
        <a:xfrm>
          <a:off x="4902200" y="140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23412</xdr:rowOff>
    </xdr:from>
    <xdr:ext cx="762000" cy="259045"/>
    <xdr:sp macro="" textlink="">
      <xdr:nvSpPr>
        <xdr:cNvPr id="220" name="人件費・物件費等の状況該当値テキスト"/>
        <xdr:cNvSpPr txBox="1"/>
      </xdr:nvSpPr>
      <xdr:spPr>
        <a:xfrm>
          <a:off x="5041900" y="1391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1150</xdr:rowOff>
    </xdr:from>
    <xdr:to>
      <xdr:col>19</xdr:col>
      <xdr:colOff>184150</xdr:colOff>
      <xdr:row>82</xdr:row>
      <xdr:rowOff>102750</xdr:rowOff>
    </xdr:to>
    <xdr:sp macro="" textlink="">
      <xdr:nvSpPr>
        <xdr:cNvPr id="221" name="楕円 220"/>
        <xdr:cNvSpPr/>
      </xdr:nvSpPr>
      <xdr:spPr>
        <a:xfrm>
          <a:off x="4064000" y="140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112927</xdr:rowOff>
    </xdr:from>
    <xdr:ext cx="736600" cy="259045"/>
    <xdr:sp macro="" textlink="">
      <xdr:nvSpPr>
        <xdr:cNvPr id="222" name="テキスト ボックス 221"/>
        <xdr:cNvSpPr txBox="1"/>
      </xdr:nvSpPr>
      <xdr:spPr>
        <a:xfrm>
          <a:off x="3733800" y="1382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26284</xdr:rowOff>
    </xdr:from>
    <xdr:to>
      <xdr:col>15</xdr:col>
      <xdr:colOff>133350</xdr:colOff>
      <xdr:row>81</xdr:row>
      <xdr:rowOff>127884</xdr:rowOff>
    </xdr:to>
    <xdr:sp macro="" textlink="">
      <xdr:nvSpPr>
        <xdr:cNvPr id="223" name="楕円 222"/>
        <xdr:cNvSpPr/>
      </xdr:nvSpPr>
      <xdr:spPr>
        <a:xfrm>
          <a:off x="3175000" y="139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138061</xdr:rowOff>
    </xdr:from>
    <xdr:ext cx="762000" cy="259045"/>
    <xdr:sp macro="" textlink="">
      <xdr:nvSpPr>
        <xdr:cNvPr id="224" name="テキスト ボックス 223"/>
        <xdr:cNvSpPr txBox="1"/>
      </xdr:nvSpPr>
      <xdr:spPr>
        <a:xfrm>
          <a:off x="2844800" y="1368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65951</xdr:rowOff>
    </xdr:from>
    <xdr:to>
      <xdr:col>11</xdr:col>
      <xdr:colOff>82550</xdr:colOff>
      <xdr:row>80</xdr:row>
      <xdr:rowOff>167551</xdr:rowOff>
    </xdr:to>
    <xdr:sp macro="" textlink="">
      <xdr:nvSpPr>
        <xdr:cNvPr id="225" name="楕円 224"/>
        <xdr:cNvSpPr/>
      </xdr:nvSpPr>
      <xdr:spPr>
        <a:xfrm>
          <a:off x="2286000" y="137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6278</xdr:rowOff>
    </xdr:from>
    <xdr:ext cx="762000" cy="259045"/>
    <xdr:sp macro="" textlink="">
      <xdr:nvSpPr>
        <xdr:cNvPr id="226" name="テキスト ボックス 225"/>
        <xdr:cNvSpPr txBox="1"/>
      </xdr:nvSpPr>
      <xdr:spPr>
        <a:xfrm>
          <a:off x="1955800" y="13550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57297</xdr:rowOff>
    </xdr:from>
    <xdr:to>
      <xdr:col>7</xdr:col>
      <xdr:colOff>31750</xdr:colOff>
      <xdr:row>80</xdr:row>
      <xdr:rowOff>158897</xdr:rowOff>
    </xdr:to>
    <xdr:sp macro="" textlink="">
      <xdr:nvSpPr>
        <xdr:cNvPr id="227" name="楕円 226"/>
        <xdr:cNvSpPr/>
      </xdr:nvSpPr>
      <xdr:spPr>
        <a:xfrm>
          <a:off x="1397000" y="13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169074</xdr:rowOff>
    </xdr:from>
    <xdr:ext cx="762000" cy="259045"/>
    <xdr:sp macro="" textlink="">
      <xdr:nvSpPr>
        <xdr:cNvPr id="228" name="テキスト ボックス 227"/>
        <xdr:cNvSpPr txBox="1"/>
      </xdr:nvSpPr>
      <xdr:spPr>
        <a:xfrm>
          <a:off x="1066800" y="13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人事評価制度による昇給制度を導入し、職員の能力等を勘案した処遇を行なっているが、今後も国及び近隣自治体の状況を注視し、ラスパイレス指数の急激な上昇を招くことがないよう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91546</xdr:rowOff>
    </xdr:from>
    <xdr:to>
      <xdr:col>81</xdr:col>
      <xdr:colOff>44450</xdr:colOff>
      <xdr:row>86</xdr:row>
      <xdr:rowOff>121709</xdr:rowOff>
    </xdr:to>
    <xdr:cxnSp macro="">
      <xdr:nvCxnSpPr>
        <xdr:cNvPr id="266" name="直線コネクタ 265"/>
        <xdr:cNvCxnSpPr/>
      </xdr:nvCxnSpPr>
      <xdr:spPr>
        <a:xfrm>
          <a:off x="16179800" y="1483624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91546</xdr:rowOff>
    </xdr:from>
    <xdr:to>
      <xdr:col>77</xdr:col>
      <xdr:colOff>44450</xdr:colOff>
      <xdr:row>86</xdr:row>
      <xdr:rowOff>161925</xdr:rowOff>
    </xdr:to>
    <xdr:cxnSp macro="">
      <xdr:nvCxnSpPr>
        <xdr:cNvPr id="269" name="直線コネクタ 268"/>
        <xdr:cNvCxnSpPr/>
      </xdr:nvCxnSpPr>
      <xdr:spPr>
        <a:xfrm flipV="1">
          <a:off x="15290800" y="14836246"/>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161925</xdr:rowOff>
    </xdr:to>
    <xdr:cxnSp macro="">
      <xdr:nvCxnSpPr>
        <xdr:cNvPr id="272" name="直線コネクタ 271"/>
        <xdr:cNvCxnSpPr/>
      </xdr:nvCxnSpPr>
      <xdr:spPr>
        <a:xfrm>
          <a:off x="14401800" y="1474575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101600</xdr:rowOff>
    </xdr:to>
    <xdr:cxnSp macro="">
      <xdr:nvCxnSpPr>
        <xdr:cNvPr id="275" name="直線コネクタ 274"/>
        <xdr:cNvCxnSpPr/>
      </xdr:nvCxnSpPr>
      <xdr:spPr>
        <a:xfrm flipV="1">
          <a:off x="13512800" y="147457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9" name="テキスト ボックス 278"/>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85" name="楕円 284"/>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86"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40746</xdr:rowOff>
    </xdr:from>
    <xdr:to>
      <xdr:col>77</xdr:col>
      <xdr:colOff>95250</xdr:colOff>
      <xdr:row>86</xdr:row>
      <xdr:rowOff>142346</xdr:rowOff>
    </xdr:to>
    <xdr:sp macro="" textlink="">
      <xdr:nvSpPr>
        <xdr:cNvPr id="287" name="楕円 286"/>
        <xdr:cNvSpPr/>
      </xdr:nvSpPr>
      <xdr:spPr>
        <a:xfrm>
          <a:off x="16129000" y="1478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127123</xdr:rowOff>
    </xdr:from>
    <xdr:ext cx="736600" cy="259045"/>
    <xdr:sp macro="" textlink="">
      <xdr:nvSpPr>
        <xdr:cNvPr id="288" name="テキスト ボックス 287"/>
        <xdr:cNvSpPr txBox="1"/>
      </xdr:nvSpPr>
      <xdr:spPr>
        <a:xfrm>
          <a:off x="15798800" y="1487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9" name="楕円 288"/>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90" name="テキスト ボックス 28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91" name="楕円 290"/>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92" name="テキスト ボックス 291"/>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93" name="楕円 292"/>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94" name="テキスト ボックス 29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集中改革プランによる職員数の削減を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実施し、その後においても採用抑制を実施し総職員数を削減してきた結果、類似団体平均を大きく下回っている。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しかしながら、住民サービスの維持向上及び災害等の非常時体制の確保の観点から、今以上の職員削減は難しいものと考えている。</a:t>
          </a: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23344</xdr:rowOff>
    </xdr:from>
    <xdr:to>
      <xdr:col>81</xdr:col>
      <xdr:colOff>44450</xdr:colOff>
      <xdr:row>59</xdr:row>
      <xdr:rowOff>60113</xdr:rowOff>
    </xdr:to>
    <xdr:cxnSp macro="">
      <xdr:nvCxnSpPr>
        <xdr:cNvPr id="331" name="直線コネクタ 330"/>
        <xdr:cNvCxnSpPr/>
      </xdr:nvCxnSpPr>
      <xdr:spPr>
        <a:xfrm>
          <a:off x="16179800" y="10138894"/>
          <a:ext cx="8382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18748</xdr:rowOff>
    </xdr:from>
    <xdr:to>
      <xdr:col>77</xdr:col>
      <xdr:colOff>44450</xdr:colOff>
      <xdr:row>59</xdr:row>
      <xdr:rowOff>23344</xdr:rowOff>
    </xdr:to>
    <xdr:cxnSp macro="">
      <xdr:nvCxnSpPr>
        <xdr:cNvPr id="334" name="直線コネクタ 333"/>
        <xdr:cNvCxnSpPr/>
      </xdr:nvCxnSpPr>
      <xdr:spPr>
        <a:xfrm>
          <a:off x="15290800" y="1013429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18748</xdr:rowOff>
    </xdr:from>
    <xdr:to>
      <xdr:col>72</xdr:col>
      <xdr:colOff>203200</xdr:colOff>
      <xdr:row>59</xdr:row>
      <xdr:rowOff>24493</xdr:rowOff>
    </xdr:to>
    <xdr:cxnSp macro="">
      <xdr:nvCxnSpPr>
        <xdr:cNvPr id="337" name="直線コネクタ 336"/>
        <xdr:cNvCxnSpPr/>
      </xdr:nvCxnSpPr>
      <xdr:spPr>
        <a:xfrm flipV="1">
          <a:off x="14401800" y="10134298"/>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6108</xdr:rowOff>
    </xdr:from>
    <xdr:to>
      <xdr:col>68</xdr:col>
      <xdr:colOff>152400</xdr:colOff>
      <xdr:row>59</xdr:row>
      <xdr:rowOff>24493</xdr:rowOff>
    </xdr:to>
    <xdr:cxnSp macro="">
      <xdr:nvCxnSpPr>
        <xdr:cNvPr id="340" name="直線コネクタ 339"/>
        <xdr:cNvCxnSpPr/>
      </xdr:nvCxnSpPr>
      <xdr:spPr>
        <a:xfrm>
          <a:off x="13512800" y="1012165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20276</xdr:rowOff>
    </xdr:from>
    <xdr:ext cx="762000" cy="259045"/>
    <xdr:sp macro="" textlink="">
      <xdr:nvSpPr>
        <xdr:cNvPr id="344" name="テキスト ボックス 343"/>
        <xdr:cNvSpPr txBox="1"/>
      </xdr:nvSpPr>
      <xdr:spPr>
        <a:xfrm>
          <a:off x="13131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9313</xdr:rowOff>
    </xdr:from>
    <xdr:to>
      <xdr:col>81</xdr:col>
      <xdr:colOff>95250</xdr:colOff>
      <xdr:row>59</xdr:row>
      <xdr:rowOff>110913</xdr:rowOff>
    </xdr:to>
    <xdr:sp macro="" textlink="">
      <xdr:nvSpPr>
        <xdr:cNvPr id="350" name="楕円 349"/>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102040</xdr:rowOff>
    </xdr:from>
    <xdr:ext cx="762000" cy="259045"/>
    <xdr:sp macro="" textlink="">
      <xdr:nvSpPr>
        <xdr:cNvPr id="351" name="定員管理の状況該当値テキスト"/>
        <xdr:cNvSpPr txBox="1"/>
      </xdr:nvSpPr>
      <xdr:spPr>
        <a:xfrm>
          <a:off x="17106900" y="100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143994</xdr:rowOff>
    </xdr:from>
    <xdr:to>
      <xdr:col>77</xdr:col>
      <xdr:colOff>95250</xdr:colOff>
      <xdr:row>59</xdr:row>
      <xdr:rowOff>74144</xdr:rowOff>
    </xdr:to>
    <xdr:sp macro="" textlink="">
      <xdr:nvSpPr>
        <xdr:cNvPr id="352" name="楕円 351"/>
        <xdr:cNvSpPr/>
      </xdr:nvSpPr>
      <xdr:spPr>
        <a:xfrm>
          <a:off x="16129000" y="100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84321</xdr:rowOff>
    </xdr:from>
    <xdr:ext cx="736600" cy="259045"/>
    <xdr:sp macro="" textlink="">
      <xdr:nvSpPr>
        <xdr:cNvPr id="353" name="テキスト ボックス 352"/>
        <xdr:cNvSpPr txBox="1"/>
      </xdr:nvSpPr>
      <xdr:spPr>
        <a:xfrm>
          <a:off x="15798800" y="985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139398</xdr:rowOff>
    </xdr:from>
    <xdr:to>
      <xdr:col>73</xdr:col>
      <xdr:colOff>44450</xdr:colOff>
      <xdr:row>59</xdr:row>
      <xdr:rowOff>69548</xdr:rowOff>
    </xdr:to>
    <xdr:sp macro="" textlink="">
      <xdr:nvSpPr>
        <xdr:cNvPr id="354" name="楕円 353"/>
        <xdr:cNvSpPr/>
      </xdr:nvSpPr>
      <xdr:spPr>
        <a:xfrm>
          <a:off x="15240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79725</xdr:rowOff>
    </xdr:from>
    <xdr:ext cx="762000" cy="259045"/>
    <xdr:sp macro="" textlink="">
      <xdr:nvSpPr>
        <xdr:cNvPr id="355" name="テキスト ボックス 354"/>
        <xdr:cNvSpPr txBox="1"/>
      </xdr:nvSpPr>
      <xdr:spPr>
        <a:xfrm>
          <a:off x="14909800" y="9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145143</xdr:rowOff>
    </xdr:from>
    <xdr:to>
      <xdr:col>68</xdr:col>
      <xdr:colOff>203200</xdr:colOff>
      <xdr:row>59</xdr:row>
      <xdr:rowOff>75293</xdr:rowOff>
    </xdr:to>
    <xdr:sp macro="" textlink="">
      <xdr:nvSpPr>
        <xdr:cNvPr id="356" name="楕円 355"/>
        <xdr:cNvSpPr/>
      </xdr:nvSpPr>
      <xdr:spPr>
        <a:xfrm>
          <a:off x="14351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85470</xdr:rowOff>
    </xdr:from>
    <xdr:ext cx="762000" cy="259045"/>
    <xdr:sp macro="" textlink="">
      <xdr:nvSpPr>
        <xdr:cNvPr id="357" name="テキスト ボックス 356"/>
        <xdr:cNvSpPr txBox="1"/>
      </xdr:nvSpPr>
      <xdr:spPr>
        <a:xfrm>
          <a:off x="14020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126758</xdr:rowOff>
    </xdr:from>
    <xdr:to>
      <xdr:col>64</xdr:col>
      <xdr:colOff>152400</xdr:colOff>
      <xdr:row>59</xdr:row>
      <xdr:rowOff>56908</xdr:rowOff>
    </xdr:to>
    <xdr:sp macro="" textlink="">
      <xdr:nvSpPr>
        <xdr:cNvPr id="358" name="楕円 357"/>
        <xdr:cNvSpPr/>
      </xdr:nvSpPr>
      <xdr:spPr>
        <a:xfrm>
          <a:off x="13462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67085</xdr:rowOff>
    </xdr:from>
    <xdr:ext cx="762000" cy="259045"/>
    <xdr:sp macro="" textlink="">
      <xdr:nvSpPr>
        <xdr:cNvPr id="359" name="テキスト ボックス 358"/>
        <xdr:cNvSpPr txBox="1"/>
      </xdr:nvSpPr>
      <xdr:spPr>
        <a:xfrm>
          <a:off x="13131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実質公債費比率は類似団体平均を下回っているが、前年度から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ポイント上昇している。災害復旧事業に係る起債や小中学校への空調設置・大規模改修に係る起債により、令和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年まで償還額の増加が見込まれる。</a:t>
          </a:r>
        </a:p>
        <a:p>
          <a:r>
            <a:rPr kumimoji="1" lang="ja-JP" altLang="en-US" sz="1300">
              <a:latin typeface="ＭＳ Ｐゴシック" panose="020B0600070205080204" pitchFamily="50" charset="-128"/>
              <a:ea typeface="ＭＳ Ｐゴシック" panose="020B0600070205080204" pitchFamily="50" charset="-128"/>
            </a:rPr>
            <a:t>　今後も交付税に算入される地方債の活用を図り、起債に依存しない事業実施に努める。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42418</xdr:rowOff>
    </xdr:to>
    <xdr:cxnSp macro="">
      <xdr:nvCxnSpPr>
        <xdr:cNvPr id="390" name="直線コネクタ 389"/>
        <xdr:cNvCxnSpPr/>
      </xdr:nvCxnSpPr>
      <xdr:spPr>
        <a:xfrm>
          <a:off x="16179800" y="704773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18288</xdr:rowOff>
    </xdr:to>
    <xdr:cxnSp macro="">
      <xdr:nvCxnSpPr>
        <xdr:cNvPr id="393" name="直線コネクタ 392"/>
        <xdr:cNvCxnSpPr/>
      </xdr:nvCxnSpPr>
      <xdr:spPr>
        <a:xfrm>
          <a:off x="15290800" y="70332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13462</xdr:rowOff>
    </xdr:to>
    <xdr:cxnSp macro="">
      <xdr:nvCxnSpPr>
        <xdr:cNvPr id="396" name="直線コネクタ 395"/>
        <xdr:cNvCxnSpPr/>
      </xdr:nvCxnSpPr>
      <xdr:spPr>
        <a:xfrm flipV="1">
          <a:off x="14401800" y="703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119634</xdr:rowOff>
    </xdr:to>
    <xdr:cxnSp macro="">
      <xdr:nvCxnSpPr>
        <xdr:cNvPr id="399" name="直線コネクタ 398"/>
        <xdr:cNvCxnSpPr/>
      </xdr:nvCxnSpPr>
      <xdr:spPr>
        <a:xfrm flipV="1">
          <a:off x="13512800" y="70429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3" name="テキスト ボックス 40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409" name="楕円 408"/>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410"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11" name="楕円 410"/>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12" name="テキスト ボックス 411"/>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13" name="楕円 412"/>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14" name="テキスト ボックス 413"/>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15" name="楕円 414"/>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416" name="テキスト ボックス 415"/>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17" name="楕円 416"/>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9161</xdr:rowOff>
    </xdr:from>
    <xdr:ext cx="762000" cy="259045"/>
    <xdr:sp macro="" textlink="">
      <xdr:nvSpPr>
        <xdr:cNvPr id="418" name="テキスト ボックス 41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年度から引き続き「－％（数値なし）」となった。</a:t>
          </a:r>
        </a:p>
        <a:p>
          <a:r>
            <a:rPr kumimoji="1" lang="ja-JP" altLang="en-US" sz="1300">
              <a:latin typeface="ＭＳ Ｐゴシック" panose="020B0600070205080204" pitchFamily="50" charset="-128"/>
              <a:ea typeface="ＭＳ Ｐゴシック" panose="020B0600070205080204" pitchFamily="50" charset="-128"/>
            </a:rPr>
            <a:t>　主な要因としては、地方債については交付税措置のあるものを優先的に借り入れていることや、下水道事業がほぼ完了したことによる下水道事業債繰入見込額が減少する一方で、将来の財源不足に備えた財政調整基金等の充当可能基金が多いことがあげられる。</a:t>
          </a:r>
        </a:p>
        <a:p>
          <a:r>
            <a:rPr kumimoji="1" lang="ja-JP" altLang="en-US" sz="1300">
              <a:latin typeface="ＭＳ Ｐゴシック" panose="020B0600070205080204" pitchFamily="50" charset="-128"/>
              <a:ea typeface="ＭＳ Ｐゴシック" panose="020B0600070205080204" pitchFamily="50" charset="-128"/>
            </a:rPr>
            <a:t>　今後も引き続き、財政の健全化に努める。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58" name="フローチャート: 判断 457"/>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131614</xdr:rowOff>
    </xdr:from>
    <xdr:ext cx="762000" cy="259045"/>
    <xdr:sp macro="" textlink="">
      <xdr:nvSpPr>
        <xdr:cNvPr id="459" name="テキスト ボックス 458"/>
        <xdr:cNvSpPr txBox="1"/>
      </xdr:nvSpPr>
      <xdr:spPr>
        <a:xfrm>
          <a:off x="13131800" y="270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12548</xdr:rowOff>
    </xdr:from>
    <xdr:to>
      <xdr:col>64</xdr:col>
      <xdr:colOff>152400</xdr:colOff>
      <xdr:row>14</xdr:row>
      <xdr:rowOff>114148</xdr:rowOff>
    </xdr:to>
    <xdr:sp macro="" textlink="">
      <xdr:nvSpPr>
        <xdr:cNvPr id="465" name="楕円 464"/>
        <xdr:cNvSpPr/>
      </xdr:nvSpPr>
      <xdr:spPr>
        <a:xfrm>
          <a:off x="13462000" y="241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124325</xdr:rowOff>
    </xdr:from>
    <xdr:ext cx="762000" cy="259045"/>
    <xdr:sp macro="" textlink="">
      <xdr:nvSpPr>
        <xdr:cNvPr id="466" name="テキスト ボックス 465"/>
        <xdr:cNvSpPr txBox="1"/>
      </xdr:nvSpPr>
      <xdr:spPr>
        <a:xfrm>
          <a:off x="13131800" y="21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15,667
15,333
22.84
9,053,160
8,439,996
341,308
3,790,860
4,880,933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と類似団体平均と比べて低い水準にある。これは集中改革プランに掲げた取組みにより、職員数の抑制を行ってきたことが要因である。</a:t>
          </a:r>
        </a:p>
        <a:p>
          <a:r>
            <a:rPr kumimoji="1" lang="ja-JP" altLang="en-US" sz="1300">
              <a:latin typeface="ＭＳ Ｐゴシック" panose="020B0600070205080204" pitchFamily="50" charset="-128"/>
              <a:ea typeface="ＭＳ Ｐゴシック" panose="020B0600070205080204" pitchFamily="50" charset="-128"/>
            </a:rPr>
            <a:t>　今後も職員定数の適正な管理に努めていく。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161290</xdr:rowOff>
    </xdr:to>
    <xdr:cxnSp macro="">
      <xdr:nvCxnSpPr>
        <xdr:cNvPr id="64" name="直線コネクタ 63"/>
        <xdr:cNvCxnSpPr/>
      </xdr:nvCxnSpPr>
      <xdr:spPr>
        <a:xfrm>
          <a:off x="3987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156718</xdr:rowOff>
    </xdr:from>
    <xdr:to>
      <xdr:col>19</xdr:col>
      <xdr:colOff>187325</xdr:colOff>
      <xdr:row>35</xdr:row>
      <xdr:rowOff>161290</xdr:rowOff>
    </xdr:to>
    <xdr:cxnSp macro="">
      <xdr:nvCxnSpPr>
        <xdr:cNvPr id="67" name="直線コネクタ 66"/>
        <xdr:cNvCxnSpPr/>
      </xdr:nvCxnSpPr>
      <xdr:spPr>
        <a:xfrm flipV="1">
          <a:off x="3098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35</xdr:row>
      <xdr:rowOff>161290</xdr:rowOff>
    </xdr:to>
    <xdr:cxnSp macro="">
      <xdr:nvCxnSpPr>
        <xdr:cNvPr id="70" name="直線コネクタ 69"/>
        <xdr:cNvCxnSpPr/>
      </xdr:nvCxnSpPr>
      <xdr:spPr>
        <a:xfrm>
          <a:off x="2209800" y="6148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12700</xdr:rowOff>
    </xdr:to>
    <xdr:cxnSp macro="">
      <xdr:nvCxnSpPr>
        <xdr:cNvPr id="73" name="直線コネクタ 72"/>
        <xdr:cNvCxnSpPr/>
      </xdr:nvCxnSpPr>
      <xdr:spPr>
        <a:xfrm flipV="1">
          <a:off x="1320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7" name="テキスト ボックス 76"/>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ポイント上昇している要因は、ふるさと応援寄附金事業委託料の増加が挙げられる。</a:t>
          </a:r>
        </a:p>
        <a:p>
          <a:r>
            <a:rPr kumimoji="1" lang="ja-JP" altLang="en-US" sz="1300">
              <a:latin typeface="ＭＳ Ｐゴシック" panose="020B0600070205080204" pitchFamily="50" charset="-128"/>
              <a:ea typeface="ＭＳ Ｐゴシック" panose="020B0600070205080204" pitchFamily="50" charset="-128"/>
            </a:rPr>
            <a:t>　行財政改革や事業の見直し等により、旅費、需用費、委託料等の抑制をしてきたが、今後も更なるコスト削減や業務改善を図る必要がある。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85090</xdr:rowOff>
    </xdr:to>
    <xdr:cxnSp macro="">
      <xdr:nvCxnSpPr>
        <xdr:cNvPr id="125" name="直線コネクタ 124"/>
        <xdr:cNvCxnSpPr/>
      </xdr:nvCxnSpPr>
      <xdr:spPr>
        <a:xfrm>
          <a:off x="15671800" y="2984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69850</xdr:rowOff>
    </xdr:to>
    <xdr:cxnSp macro="">
      <xdr:nvCxnSpPr>
        <xdr:cNvPr id="128" name="直線コネクタ 127"/>
        <xdr:cNvCxnSpPr/>
      </xdr:nvCxnSpPr>
      <xdr:spPr>
        <a:xfrm>
          <a:off x="14782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157480</xdr:rowOff>
    </xdr:from>
    <xdr:to>
      <xdr:col>73</xdr:col>
      <xdr:colOff>180975</xdr:colOff>
      <xdr:row>16</xdr:row>
      <xdr:rowOff>165100</xdr:rowOff>
    </xdr:to>
    <xdr:cxnSp macro="">
      <xdr:nvCxnSpPr>
        <xdr:cNvPr id="131" name="直線コネクタ 130"/>
        <xdr:cNvCxnSpPr/>
      </xdr:nvCxnSpPr>
      <xdr:spPr>
        <a:xfrm>
          <a:off x="13893800" y="290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157480</xdr:rowOff>
    </xdr:to>
    <xdr:cxnSp macro="">
      <xdr:nvCxnSpPr>
        <xdr:cNvPr id="134" name="直線コネクタ 133"/>
        <xdr:cNvCxnSpPr/>
      </xdr:nvCxnSpPr>
      <xdr:spPr>
        <a:xfrm>
          <a:off x="13004800" y="2824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8" name="テキスト ボックス 137"/>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6" name="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7" name="テキスト ボックス 14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49" name="テキスト ボックス 148"/>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106680</xdr:rowOff>
    </xdr:from>
    <xdr:to>
      <xdr:col>69</xdr:col>
      <xdr:colOff>142875</xdr:colOff>
      <xdr:row>17</xdr:row>
      <xdr:rowOff>36830</xdr:rowOff>
    </xdr:to>
    <xdr:sp macro="" textlink="">
      <xdr:nvSpPr>
        <xdr:cNvPr id="150" name="楕円 149"/>
        <xdr:cNvSpPr/>
      </xdr:nvSpPr>
      <xdr:spPr>
        <a:xfrm>
          <a:off x="13843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51" name="テキスト ボックス 150"/>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3" name="テキスト ボックス 152"/>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扶助費に係る経常収支比率が類似団体平均を上回っている要因として、子育て支援施策として保育料の軽減等に取り組んでいることなどが挙げられる。</a:t>
          </a:r>
        </a:p>
        <a:p>
          <a:r>
            <a:rPr kumimoji="1" lang="ja-JP" altLang="en-US" sz="1300">
              <a:latin typeface="ＭＳ Ｐゴシック" panose="020B0600070205080204" pitchFamily="50" charset="-128"/>
              <a:ea typeface="ＭＳ Ｐゴシック" panose="020B0600070205080204" pitchFamily="50" charset="-128"/>
            </a:rPr>
            <a:t>　今後も扶助費は増加していくことが見込まれることから、財源の確保や経費の抑制に努める必要がある。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156935</xdr:rowOff>
    </xdr:to>
    <xdr:cxnSp macro="">
      <xdr:nvCxnSpPr>
        <xdr:cNvPr id="188" name="直線コネクタ 187"/>
        <xdr:cNvCxnSpPr/>
      </xdr:nvCxnSpPr>
      <xdr:spPr>
        <a:xfrm flipV="1">
          <a:off x="3987800" y="9864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156935</xdr:rowOff>
    </xdr:to>
    <xdr:cxnSp macro="">
      <xdr:nvCxnSpPr>
        <xdr:cNvPr id="191" name="直線コネクタ 190"/>
        <xdr:cNvCxnSpPr/>
      </xdr:nvCxnSpPr>
      <xdr:spPr>
        <a:xfrm>
          <a:off x="3098800" y="9886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58965</xdr:rowOff>
    </xdr:from>
    <xdr:to>
      <xdr:col>15</xdr:col>
      <xdr:colOff>98425</xdr:colOff>
      <xdr:row>57</xdr:row>
      <xdr:rowOff>113393</xdr:rowOff>
    </xdr:to>
    <xdr:cxnSp macro="">
      <xdr:nvCxnSpPr>
        <xdr:cNvPr id="194" name="直線コネクタ 193"/>
        <xdr:cNvCxnSpPr/>
      </xdr:nvCxnSpPr>
      <xdr:spPr>
        <a:xfrm>
          <a:off x="2209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58965</xdr:rowOff>
    </xdr:to>
    <xdr:cxnSp macro="">
      <xdr:nvCxnSpPr>
        <xdr:cNvPr id="197" name="直線コネクタ 196"/>
        <xdr:cNvCxnSpPr/>
      </xdr:nvCxnSpPr>
      <xdr:spPr>
        <a:xfrm>
          <a:off x="1320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1" name="テキスト ボックス 200"/>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1" name="楕円 210"/>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2" name="テキスト ボックス 211"/>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3" name="楕円 212"/>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4" name="テキスト ボックス 213"/>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ポイント低くなっている。これは、国民健康保険特別会計への法定外繰り出しを抑制しているためである。</a:t>
          </a:r>
        </a:p>
        <a:p>
          <a:r>
            <a:rPr kumimoji="1" lang="ja-JP" altLang="en-US" sz="1300">
              <a:latin typeface="ＭＳ Ｐゴシック" panose="020B0600070205080204" pitchFamily="50" charset="-128"/>
              <a:ea typeface="ＭＳ Ｐゴシック" panose="020B0600070205080204" pitchFamily="50" charset="-128"/>
            </a:rPr>
            <a:t>　今後、高齢化による後期高齢者医療事業や介護保険事業や下水道事業への繰出金の増加が見込まれる。健康増進事業の推進や下水道使用料の見直しなどにより、繰出金の抑制に努めていく必要がある。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130810</xdr:rowOff>
    </xdr:to>
    <xdr:cxnSp macro="">
      <xdr:nvCxnSpPr>
        <xdr:cNvPr id="249" name="直線コネクタ 248"/>
        <xdr:cNvCxnSpPr/>
      </xdr:nvCxnSpPr>
      <xdr:spPr>
        <a:xfrm>
          <a:off x="15671800" y="9552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130810</xdr:rowOff>
    </xdr:to>
    <xdr:cxnSp macro="">
      <xdr:nvCxnSpPr>
        <xdr:cNvPr id="252" name="直線コネクタ 251"/>
        <xdr:cNvCxnSpPr/>
      </xdr:nvCxnSpPr>
      <xdr:spPr>
        <a:xfrm flipV="1">
          <a:off x="14782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130810</xdr:rowOff>
    </xdr:to>
    <xdr:cxnSp macro="">
      <xdr:nvCxnSpPr>
        <xdr:cNvPr id="255" name="直線コネクタ 254"/>
        <xdr:cNvCxnSpPr/>
      </xdr:nvCxnSpPr>
      <xdr:spPr>
        <a:xfrm>
          <a:off x="13893800" y="956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100330</xdr:rowOff>
    </xdr:from>
    <xdr:to>
      <xdr:col>69</xdr:col>
      <xdr:colOff>92075</xdr:colOff>
      <xdr:row>55</xdr:row>
      <xdr:rowOff>130810</xdr:rowOff>
    </xdr:to>
    <xdr:cxnSp macro="">
      <xdr:nvCxnSpPr>
        <xdr:cNvPr id="258" name="直線コネクタ 257"/>
        <xdr:cNvCxnSpPr/>
      </xdr:nvCxnSpPr>
      <xdr:spPr>
        <a:xfrm>
          <a:off x="13004800" y="9530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2" name="テキスト ボックス 261"/>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8" name="楕円 267"/>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9"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0" name="楕円 269"/>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1" name="テキスト ボックス 270"/>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74" name="楕円 273"/>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75" name="テキスト ボックス 274"/>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6" name="楕円 275"/>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7" name="テキスト ボックス 276"/>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今後も、負担金について内容を精査するとともに、各種団体への補助金についても精査することで、補助費の抑制に努める。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65278</xdr:rowOff>
    </xdr:to>
    <xdr:cxnSp macro="">
      <xdr:nvCxnSpPr>
        <xdr:cNvPr id="307" name="直線コネクタ 306"/>
        <xdr:cNvCxnSpPr/>
      </xdr:nvCxnSpPr>
      <xdr:spPr>
        <a:xfrm flipV="1">
          <a:off x="15671800" y="6376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65278</xdr:rowOff>
    </xdr:to>
    <xdr:cxnSp macro="">
      <xdr:nvCxnSpPr>
        <xdr:cNvPr id="310" name="直線コネクタ 309"/>
        <xdr:cNvCxnSpPr/>
      </xdr:nvCxnSpPr>
      <xdr:spPr>
        <a:xfrm>
          <a:off x="14782800" y="6386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46990</xdr:rowOff>
    </xdr:to>
    <xdr:cxnSp macro="">
      <xdr:nvCxnSpPr>
        <xdr:cNvPr id="313" name="直線コネクタ 312"/>
        <xdr:cNvCxnSpPr/>
      </xdr:nvCxnSpPr>
      <xdr:spPr>
        <a:xfrm flipV="1">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69850</xdr:rowOff>
    </xdr:to>
    <xdr:cxnSp macro="">
      <xdr:nvCxnSpPr>
        <xdr:cNvPr id="316" name="直線コネクタ 315"/>
        <xdr:cNvCxnSpPr/>
      </xdr:nvCxnSpPr>
      <xdr:spPr>
        <a:xfrm flipV="1">
          <a:off x="13004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0" name="テキスト ボックス 319"/>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6" name="楕円 325"/>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7"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28" name="楕円 327"/>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29" name="テキスト ボックス 328"/>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0" name="楕円 329"/>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1" name="テキスト ボックス 33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2" name="楕円 33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3" name="テキスト ボックス 33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公債費は類似団体平均を下回っているものの、平成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年度以降上昇傾向にある。今後も、災害復旧や学校等の改修に係る起債により、償還額の増加が見込まれる。</a:t>
          </a:r>
        </a:p>
        <a:p>
          <a:r>
            <a:rPr kumimoji="1" lang="ja-JP" altLang="en-US" sz="1300">
              <a:latin typeface="ＭＳ Ｐゴシック" panose="020B0600070205080204" pitchFamily="50" charset="-128"/>
              <a:ea typeface="ＭＳ Ｐゴシック" panose="020B0600070205080204" pitchFamily="50" charset="-128"/>
            </a:rPr>
            <a:t>　起債総額が膨らまないよう、起債依存型の大規模公共事業を精査し、起債を必要最小限度に抑える必要がある。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113285</xdr:rowOff>
    </xdr:to>
    <xdr:cxnSp macro="">
      <xdr:nvCxnSpPr>
        <xdr:cNvPr id="365" name="直線コネクタ 364"/>
        <xdr:cNvCxnSpPr/>
      </xdr:nvCxnSpPr>
      <xdr:spPr>
        <a:xfrm>
          <a:off x="3987800" y="131206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90424</xdr:rowOff>
    </xdr:to>
    <xdr:cxnSp macro="">
      <xdr:nvCxnSpPr>
        <xdr:cNvPr id="368" name="直線コネクタ 367"/>
        <xdr:cNvCxnSpPr/>
      </xdr:nvCxnSpPr>
      <xdr:spPr>
        <a:xfrm>
          <a:off x="3098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76708</xdr:rowOff>
    </xdr:to>
    <xdr:cxnSp macro="">
      <xdr:nvCxnSpPr>
        <xdr:cNvPr id="371" name="直線コネクタ 370"/>
        <xdr:cNvCxnSpPr/>
      </xdr:nvCxnSpPr>
      <xdr:spPr>
        <a:xfrm>
          <a:off x="2209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72137</xdr:rowOff>
    </xdr:to>
    <xdr:cxnSp macro="">
      <xdr:nvCxnSpPr>
        <xdr:cNvPr id="374" name="直線コネクタ 373"/>
        <xdr:cNvCxnSpPr/>
      </xdr:nvCxnSpPr>
      <xdr:spPr>
        <a:xfrm>
          <a:off x="1320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4" name="楕円 383"/>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5"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6" name="楕円 385"/>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7" name="テキスト ボックス 386"/>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8" name="楕円 387"/>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9" name="テキスト ボックス 388"/>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90" name="楕円 389"/>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91" name="テキスト ボックス 390"/>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2" name="楕円 391"/>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3" name="テキスト ボックス 392"/>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ポイント低くなっているものの、今後増大が不可避であると見込まれる扶助費をはじめ、経常経費全体の上昇を抑制するよう努める。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107406</xdr:rowOff>
    </xdr:from>
    <xdr:to>
      <xdr:col>82</xdr:col>
      <xdr:colOff>107950</xdr:colOff>
      <xdr:row>76</xdr:row>
      <xdr:rowOff>136798</xdr:rowOff>
    </xdr:to>
    <xdr:cxnSp macro="">
      <xdr:nvCxnSpPr>
        <xdr:cNvPr id="428" name="直線コネクタ 427"/>
        <xdr:cNvCxnSpPr/>
      </xdr:nvCxnSpPr>
      <xdr:spPr>
        <a:xfrm flipV="1">
          <a:off x="15671800" y="131376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136798</xdr:rowOff>
    </xdr:to>
    <xdr:cxnSp macro="">
      <xdr:nvCxnSpPr>
        <xdr:cNvPr id="431" name="直線コネクタ 430"/>
        <xdr:cNvCxnSpPr/>
      </xdr:nvCxnSpPr>
      <xdr:spPr>
        <a:xfrm>
          <a:off x="14782800" y="1311148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55155</xdr:rowOff>
    </xdr:from>
    <xdr:to>
      <xdr:col>73</xdr:col>
      <xdr:colOff>180975</xdr:colOff>
      <xdr:row>76</xdr:row>
      <xdr:rowOff>81280</xdr:rowOff>
    </xdr:to>
    <xdr:cxnSp macro="">
      <xdr:nvCxnSpPr>
        <xdr:cNvPr id="434" name="直線コネクタ 433"/>
        <xdr:cNvCxnSpPr/>
      </xdr:nvCxnSpPr>
      <xdr:spPr>
        <a:xfrm>
          <a:off x="13893800" y="130853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32294</xdr:rowOff>
    </xdr:from>
    <xdr:to>
      <xdr:col>69</xdr:col>
      <xdr:colOff>92075</xdr:colOff>
      <xdr:row>76</xdr:row>
      <xdr:rowOff>55155</xdr:rowOff>
    </xdr:to>
    <xdr:cxnSp macro="">
      <xdr:nvCxnSpPr>
        <xdr:cNvPr id="437" name="直線コネクタ 436"/>
        <xdr:cNvCxnSpPr/>
      </xdr:nvCxnSpPr>
      <xdr:spPr>
        <a:xfrm>
          <a:off x="13004800" y="130624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90732</xdr:rowOff>
    </xdr:from>
    <xdr:ext cx="762000" cy="259045"/>
    <xdr:sp macro="" textlink="">
      <xdr:nvSpPr>
        <xdr:cNvPr id="441" name="テキスト ボックス 440"/>
        <xdr:cNvSpPr txBox="1"/>
      </xdr:nvSpPr>
      <xdr:spPr>
        <a:xfrm>
          <a:off x="12623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56606</xdr:rowOff>
    </xdr:from>
    <xdr:to>
      <xdr:col>82</xdr:col>
      <xdr:colOff>158750</xdr:colOff>
      <xdr:row>76</xdr:row>
      <xdr:rowOff>158206</xdr:rowOff>
    </xdr:to>
    <xdr:sp macro="" textlink="">
      <xdr:nvSpPr>
        <xdr:cNvPr id="447" name="楕円 446"/>
        <xdr:cNvSpPr/>
      </xdr:nvSpPr>
      <xdr:spPr>
        <a:xfrm>
          <a:off x="164592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73133</xdr:rowOff>
    </xdr:from>
    <xdr:ext cx="762000" cy="259045"/>
    <xdr:sp macro="" textlink="">
      <xdr:nvSpPr>
        <xdr:cNvPr id="448" name="公債費以外該当値テキスト"/>
        <xdr:cNvSpPr txBox="1"/>
      </xdr:nvSpPr>
      <xdr:spPr>
        <a:xfrm>
          <a:off x="16598900" y="1293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85998</xdr:rowOff>
    </xdr:from>
    <xdr:to>
      <xdr:col>78</xdr:col>
      <xdr:colOff>120650</xdr:colOff>
      <xdr:row>77</xdr:row>
      <xdr:rowOff>16148</xdr:rowOff>
    </xdr:to>
    <xdr:sp macro="" textlink="">
      <xdr:nvSpPr>
        <xdr:cNvPr id="449" name="楕円 448"/>
        <xdr:cNvSpPr/>
      </xdr:nvSpPr>
      <xdr:spPr>
        <a:xfrm>
          <a:off x="15621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26324</xdr:rowOff>
    </xdr:from>
    <xdr:ext cx="736600" cy="259045"/>
    <xdr:sp macro="" textlink="">
      <xdr:nvSpPr>
        <xdr:cNvPr id="450" name="テキスト ボックス 449"/>
        <xdr:cNvSpPr txBox="1"/>
      </xdr:nvSpPr>
      <xdr:spPr>
        <a:xfrm>
          <a:off x="15290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1" name="楕円 450"/>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2" name="テキスト ボックス 451"/>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4355</xdr:rowOff>
    </xdr:from>
    <xdr:to>
      <xdr:col>69</xdr:col>
      <xdr:colOff>142875</xdr:colOff>
      <xdr:row>76</xdr:row>
      <xdr:rowOff>105955</xdr:rowOff>
    </xdr:to>
    <xdr:sp macro="" textlink="">
      <xdr:nvSpPr>
        <xdr:cNvPr id="453" name="楕円 452"/>
        <xdr:cNvSpPr/>
      </xdr:nvSpPr>
      <xdr:spPr>
        <a:xfrm>
          <a:off x="13843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116131</xdr:rowOff>
    </xdr:from>
    <xdr:ext cx="762000" cy="259045"/>
    <xdr:sp macro="" textlink="">
      <xdr:nvSpPr>
        <xdr:cNvPr id="454" name="テキスト ボックス 453"/>
        <xdr:cNvSpPr txBox="1"/>
      </xdr:nvSpPr>
      <xdr:spPr>
        <a:xfrm>
          <a:off x="13512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152944</xdr:rowOff>
    </xdr:from>
    <xdr:to>
      <xdr:col>65</xdr:col>
      <xdr:colOff>53975</xdr:colOff>
      <xdr:row>76</xdr:row>
      <xdr:rowOff>83094</xdr:rowOff>
    </xdr:to>
    <xdr:sp macro="" textlink="">
      <xdr:nvSpPr>
        <xdr:cNvPr id="455" name="楕円 454"/>
        <xdr:cNvSpPr/>
      </xdr:nvSpPr>
      <xdr:spPr>
        <a:xfrm>
          <a:off x="12954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93271</xdr:rowOff>
    </xdr:from>
    <xdr:ext cx="762000" cy="259045"/>
    <xdr:sp macro="" textlink="">
      <xdr:nvSpPr>
        <xdr:cNvPr id="456" name="テキスト ボックス 455"/>
        <xdr:cNvSpPr txBox="1"/>
      </xdr:nvSpPr>
      <xdr:spPr>
        <a:xfrm>
          <a:off x="12623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8220</xdr:rowOff>
    </xdr:from>
    <xdr:to>
      <xdr:col>29</xdr:col>
      <xdr:colOff>127000</xdr:colOff>
      <xdr:row>20</xdr:row>
      <xdr:rowOff>37873</xdr:rowOff>
    </xdr:to>
    <xdr:cxnSp macro="">
      <xdr:nvCxnSpPr>
        <xdr:cNvPr id="52" name="直線コネクタ 51"/>
        <xdr:cNvCxnSpPr/>
      </xdr:nvCxnSpPr>
      <xdr:spPr bwMode="auto">
        <a:xfrm flipV="1">
          <a:off x="5003800" y="3484845"/>
          <a:ext cx="647700" cy="2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37873</xdr:rowOff>
    </xdr:from>
    <xdr:to>
      <xdr:col>26</xdr:col>
      <xdr:colOff>50800</xdr:colOff>
      <xdr:row>20</xdr:row>
      <xdr:rowOff>52079</xdr:rowOff>
    </xdr:to>
    <xdr:cxnSp macro="">
      <xdr:nvCxnSpPr>
        <xdr:cNvPr id="55" name="直線コネクタ 54"/>
        <xdr:cNvCxnSpPr/>
      </xdr:nvCxnSpPr>
      <xdr:spPr bwMode="auto">
        <a:xfrm flipV="1">
          <a:off x="4305300" y="3514498"/>
          <a:ext cx="6985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52079</xdr:rowOff>
    </xdr:from>
    <xdr:to>
      <xdr:col>22</xdr:col>
      <xdr:colOff>114300</xdr:colOff>
      <xdr:row>20</xdr:row>
      <xdr:rowOff>62888</xdr:rowOff>
    </xdr:to>
    <xdr:cxnSp macro="">
      <xdr:nvCxnSpPr>
        <xdr:cNvPr id="58" name="直線コネクタ 57"/>
        <xdr:cNvCxnSpPr/>
      </xdr:nvCxnSpPr>
      <xdr:spPr bwMode="auto">
        <a:xfrm flipV="1">
          <a:off x="3606800" y="3528704"/>
          <a:ext cx="698500" cy="1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29170</xdr:rowOff>
    </xdr:from>
    <xdr:to>
      <xdr:col>18</xdr:col>
      <xdr:colOff>177800</xdr:colOff>
      <xdr:row>20</xdr:row>
      <xdr:rowOff>62888</xdr:rowOff>
    </xdr:to>
    <xdr:cxnSp macro="">
      <xdr:nvCxnSpPr>
        <xdr:cNvPr id="61" name="直線コネクタ 60"/>
        <xdr:cNvCxnSpPr/>
      </xdr:nvCxnSpPr>
      <xdr:spPr bwMode="auto">
        <a:xfrm>
          <a:off x="2908300" y="3505795"/>
          <a:ext cx="6985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132405</xdr:rowOff>
    </xdr:from>
    <xdr:ext cx="762000" cy="259045"/>
    <xdr:sp macro="" textlink="">
      <xdr:nvSpPr>
        <xdr:cNvPr id="65" name="テキスト ボックス 64"/>
        <xdr:cNvSpPr txBox="1"/>
      </xdr:nvSpPr>
      <xdr:spPr>
        <a:xfrm>
          <a:off x="2527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128870</xdr:rowOff>
    </xdr:from>
    <xdr:to>
      <xdr:col>29</xdr:col>
      <xdr:colOff>177800</xdr:colOff>
      <xdr:row>20</xdr:row>
      <xdr:rowOff>59020</xdr:rowOff>
    </xdr:to>
    <xdr:sp macro="" textlink="">
      <xdr:nvSpPr>
        <xdr:cNvPr id="71" name="楕円 70"/>
        <xdr:cNvSpPr/>
      </xdr:nvSpPr>
      <xdr:spPr bwMode="auto">
        <a:xfrm>
          <a:off x="5600700" y="343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100947</xdr:rowOff>
    </xdr:from>
    <xdr:ext cx="762000" cy="259045"/>
    <xdr:sp macro="" textlink="">
      <xdr:nvSpPr>
        <xdr:cNvPr id="72" name="人口1人当たり決算額の推移該当値テキスト130"/>
        <xdr:cNvSpPr txBox="1"/>
      </xdr:nvSpPr>
      <xdr:spPr>
        <a:xfrm>
          <a:off x="5740400" y="340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158523</xdr:rowOff>
    </xdr:from>
    <xdr:to>
      <xdr:col>26</xdr:col>
      <xdr:colOff>101600</xdr:colOff>
      <xdr:row>20</xdr:row>
      <xdr:rowOff>88673</xdr:rowOff>
    </xdr:to>
    <xdr:sp macro="" textlink="">
      <xdr:nvSpPr>
        <xdr:cNvPr id="73" name="楕円 72"/>
        <xdr:cNvSpPr/>
      </xdr:nvSpPr>
      <xdr:spPr bwMode="auto">
        <a:xfrm>
          <a:off x="4953000" y="346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73450</xdr:rowOff>
    </xdr:from>
    <xdr:ext cx="736600" cy="259045"/>
    <xdr:sp macro="" textlink="">
      <xdr:nvSpPr>
        <xdr:cNvPr id="74" name="テキスト ボックス 73"/>
        <xdr:cNvSpPr txBox="1"/>
      </xdr:nvSpPr>
      <xdr:spPr>
        <a:xfrm>
          <a:off x="4622800" y="3550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1279</xdr:rowOff>
    </xdr:from>
    <xdr:to>
      <xdr:col>22</xdr:col>
      <xdr:colOff>165100</xdr:colOff>
      <xdr:row>20</xdr:row>
      <xdr:rowOff>102879</xdr:rowOff>
    </xdr:to>
    <xdr:sp macro="" textlink="">
      <xdr:nvSpPr>
        <xdr:cNvPr id="75" name="楕円 74"/>
        <xdr:cNvSpPr/>
      </xdr:nvSpPr>
      <xdr:spPr bwMode="auto">
        <a:xfrm>
          <a:off x="4254500" y="3477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87656</xdr:rowOff>
    </xdr:from>
    <xdr:ext cx="762000" cy="259045"/>
    <xdr:sp macro="" textlink="">
      <xdr:nvSpPr>
        <xdr:cNvPr id="76" name="テキスト ボックス 75"/>
        <xdr:cNvSpPr txBox="1"/>
      </xdr:nvSpPr>
      <xdr:spPr>
        <a:xfrm>
          <a:off x="3924300" y="356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12088</xdr:rowOff>
    </xdr:from>
    <xdr:to>
      <xdr:col>19</xdr:col>
      <xdr:colOff>38100</xdr:colOff>
      <xdr:row>20</xdr:row>
      <xdr:rowOff>113688</xdr:rowOff>
    </xdr:to>
    <xdr:sp macro="" textlink="">
      <xdr:nvSpPr>
        <xdr:cNvPr id="77" name="楕円 76"/>
        <xdr:cNvSpPr/>
      </xdr:nvSpPr>
      <xdr:spPr bwMode="auto">
        <a:xfrm>
          <a:off x="3556000" y="348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98465</xdr:rowOff>
    </xdr:from>
    <xdr:ext cx="762000" cy="259045"/>
    <xdr:sp macro="" textlink="">
      <xdr:nvSpPr>
        <xdr:cNvPr id="78" name="テキスト ボックス 77"/>
        <xdr:cNvSpPr txBox="1"/>
      </xdr:nvSpPr>
      <xdr:spPr>
        <a:xfrm>
          <a:off x="3225800" y="357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149820</xdr:rowOff>
    </xdr:from>
    <xdr:to>
      <xdr:col>15</xdr:col>
      <xdr:colOff>101600</xdr:colOff>
      <xdr:row>20</xdr:row>
      <xdr:rowOff>79970</xdr:rowOff>
    </xdr:to>
    <xdr:sp macro="" textlink="">
      <xdr:nvSpPr>
        <xdr:cNvPr id="79" name="楕円 78"/>
        <xdr:cNvSpPr/>
      </xdr:nvSpPr>
      <xdr:spPr bwMode="auto">
        <a:xfrm>
          <a:off x="2857500" y="345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64747</xdr:rowOff>
    </xdr:from>
    <xdr:ext cx="762000" cy="259045"/>
    <xdr:sp macro="" textlink="">
      <xdr:nvSpPr>
        <xdr:cNvPr id="80" name="テキスト ボックス 79"/>
        <xdr:cNvSpPr txBox="1"/>
      </xdr:nvSpPr>
      <xdr:spPr>
        <a:xfrm>
          <a:off x="2527300" y="35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247453</xdr:rowOff>
    </xdr:from>
    <xdr:to>
      <xdr:col>29</xdr:col>
      <xdr:colOff>127000</xdr:colOff>
      <xdr:row>35</xdr:row>
      <xdr:rowOff>298279</xdr:rowOff>
    </xdr:to>
    <xdr:cxnSp macro="">
      <xdr:nvCxnSpPr>
        <xdr:cNvPr id="113" name="直線コネクタ 112"/>
        <xdr:cNvCxnSpPr/>
      </xdr:nvCxnSpPr>
      <xdr:spPr bwMode="auto">
        <a:xfrm flipV="1">
          <a:off x="5003800" y="6857803"/>
          <a:ext cx="647700" cy="50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298279</xdr:rowOff>
    </xdr:from>
    <xdr:to>
      <xdr:col>26</xdr:col>
      <xdr:colOff>50800</xdr:colOff>
      <xdr:row>36</xdr:row>
      <xdr:rowOff>12224</xdr:rowOff>
    </xdr:to>
    <xdr:cxnSp macro="">
      <xdr:nvCxnSpPr>
        <xdr:cNvPr id="116" name="直線コネクタ 115"/>
        <xdr:cNvCxnSpPr/>
      </xdr:nvCxnSpPr>
      <xdr:spPr bwMode="auto">
        <a:xfrm flipV="1">
          <a:off x="4305300" y="6908629"/>
          <a:ext cx="698500" cy="56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314337</xdr:rowOff>
    </xdr:from>
    <xdr:to>
      <xdr:col>22</xdr:col>
      <xdr:colOff>114300</xdr:colOff>
      <xdr:row>36</xdr:row>
      <xdr:rowOff>12224</xdr:rowOff>
    </xdr:to>
    <xdr:cxnSp macro="">
      <xdr:nvCxnSpPr>
        <xdr:cNvPr id="119" name="直線コネクタ 118"/>
        <xdr:cNvCxnSpPr/>
      </xdr:nvCxnSpPr>
      <xdr:spPr bwMode="auto">
        <a:xfrm>
          <a:off x="3606800" y="6924687"/>
          <a:ext cx="698500" cy="40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314337</xdr:rowOff>
    </xdr:from>
    <xdr:to>
      <xdr:col>18</xdr:col>
      <xdr:colOff>177800</xdr:colOff>
      <xdr:row>35</xdr:row>
      <xdr:rowOff>334626</xdr:rowOff>
    </xdr:to>
    <xdr:cxnSp macro="">
      <xdr:nvCxnSpPr>
        <xdr:cNvPr id="122" name="直線コネクタ 121"/>
        <xdr:cNvCxnSpPr/>
      </xdr:nvCxnSpPr>
      <xdr:spPr bwMode="auto">
        <a:xfrm flipV="1">
          <a:off x="2908300" y="6924687"/>
          <a:ext cx="698500" cy="20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237964</xdr:rowOff>
    </xdr:from>
    <xdr:ext cx="762000" cy="259045"/>
    <xdr:sp macro="" textlink="">
      <xdr:nvSpPr>
        <xdr:cNvPr id="126" name="テキスト ボックス 125"/>
        <xdr:cNvSpPr txBox="1"/>
      </xdr:nvSpPr>
      <xdr:spPr>
        <a:xfrm>
          <a:off x="2527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196653</xdr:rowOff>
    </xdr:from>
    <xdr:to>
      <xdr:col>29</xdr:col>
      <xdr:colOff>177800</xdr:colOff>
      <xdr:row>35</xdr:row>
      <xdr:rowOff>298253</xdr:rowOff>
    </xdr:to>
    <xdr:sp macro="" textlink="">
      <xdr:nvSpPr>
        <xdr:cNvPr id="132" name="楕円 131"/>
        <xdr:cNvSpPr/>
      </xdr:nvSpPr>
      <xdr:spPr bwMode="auto">
        <a:xfrm>
          <a:off x="5600700" y="680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168730</xdr:rowOff>
    </xdr:from>
    <xdr:ext cx="762000" cy="259045"/>
    <xdr:sp macro="" textlink="">
      <xdr:nvSpPr>
        <xdr:cNvPr id="133" name="人口1人当たり決算額の推移該当値テキスト445"/>
        <xdr:cNvSpPr txBox="1"/>
      </xdr:nvSpPr>
      <xdr:spPr>
        <a:xfrm>
          <a:off x="5740400" y="67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247479</xdr:rowOff>
    </xdr:from>
    <xdr:to>
      <xdr:col>26</xdr:col>
      <xdr:colOff>101600</xdr:colOff>
      <xdr:row>36</xdr:row>
      <xdr:rowOff>6179</xdr:rowOff>
    </xdr:to>
    <xdr:sp macro="" textlink="">
      <xdr:nvSpPr>
        <xdr:cNvPr id="134" name="楕円 133"/>
        <xdr:cNvSpPr/>
      </xdr:nvSpPr>
      <xdr:spPr bwMode="auto">
        <a:xfrm>
          <a:off x="4953000" y="6857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333856</xdr:rowOff>
    </xdr:from>
    <xdr:ext cx="736600" cy="259045"/>
    <xdr:sp macro="" textlink="">
      <xdr:nvSpPr>
        <xdr:cNvPr id="135" name="テキスト ボックス 134"/>
        <xdr:cNvSpPr txBox="1"/>
      </xdr:nvSpPr>
      <xdr:spPr>
        <a:xfrm>
          <a:off x="4622800" y="694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304324</xdr:rowOff>
    </xdr:from>
    <xdr:to>
      <xdr:col>22</xdr:col>
      <xdr:colOff>165100</xdr:colOff>
      <xdr:row>36</xdr:row>
      <xdr:rowOff>63024</xdr:rowOff>
    </xdr:to>
    <xdr:sp macro="" textlink="">
      <xdr:nvSpPr>
        <xdr:cNvPr id="136" name="楕円 135"/>
        <xdr:cNvSpPr/>
      </xdr:nvSpPr>
      <xdr:spPr bwMode="auto">
        <a:xfrm>
          <a:off x="4254500" y="6914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47801</xdr:rowOff>
    </xdr:from>
    <xdr:ext cx="762000" cy="259045"/>
    <xdr:sp macro="" textlink="">
      <xdr:nvSpPr>
        <xdr:cNvPr id="137" name="テキスト ボックス 136"/>
        <xdr:cNvSpPr txBox="1"/>
      </xdr:nvSpPr>
      <xdr:spPr>
        <a:xfrm>
          <a:off x="3924300" y="700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263537</xdr:rowOff>
    </xdr:from>
    <xdr:to>
      <xdr:col>19</xdr:col>
      <xdr:colOff>38100</xdr:colOff>
      <xdr:row>36</xdr:row>
      <xdr:rowOff>22237</xdr:rowOff>
    </xdr:to>
    <xdr:sp macro="" textlink="">
      <xdr:nvSpPr>
        <xdr:cNvPr id="138" name="楕円 137"/>
        <xdr:cNvSpPr/>
      </xdr:nvSpPr>
      <xdr:spPr bwMode="auto">
        <a:xfrm>
          <a:off x="3556000" y="6873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7014</xdr:rowOff>
    </xdr:from>
    <xdr:ext cx="762000" cy="259045"/>
    <xdr:sp macro="" textlink="">
      <xdr:nvSpPr>
        <xdr:cNvPr id="139" name="テキスト ボックス 138"/>
        <xdr:cNvSpPr txBox="1"/>
      </xdr:nvSpPr>
      <xdr:spPr>
        <a:xfrm>
          <a:off x="3225800" y="69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283826</xdr:rowOff>
    </xdr:from>
    <xdr:to>
      <xdr:col>15</xdr:col>
      <xdr:colOff>101600</xdr:colOff>
      <xdr:row>36</xdr:row>
      <xdr:rowOff>42526</xdr:rowOff>
    </xdr:to>
    <xdr:sp macro="" textlink="">
      <xdr:nvSpPr>
        <xdr:cNvPr id="140" name="楕円 139"/>
        <xdr:cNvSpPr/>
      </xdr:nvSpPr>
      <xdr:spPr bwMode="auto">
        <a:xfrm>
          <a:off x="2857500" y="689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27303</xdr:rowOff>
    </xdr:from>
    <xdr:ext cx="762000" cy="259045"/>
    <xdr:sp macro="" textlink="">
      <xdr:nvSpPr>
        <xdr:cNvPr id="141" name="テキスト ボックス 140"/>
        <xdr:cNvSpPr txBox="1"/>
      </xdr:nvSpPr>
      <xdr:spPr>
        <a:xfrm>
          <a:off x="2527300" y="698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15,667
15,333
22.84
9,053,160
8,439,996
341,308
3,790,860
4,880,933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26412</xdr:rowOff>
    </xdr:from>
    <xdr:to>
      <xdr:col>24</xdr:col>
      <xdr:colOff>63500</xdr:colOff>
      <xdr:row>38</xdr:row>
      <xdr:rowOff>35867</xdr:rowOff>
    </xdr:to>
    <xdr:cxnSp macro="">
      <xdr:nvCxnSpPr>
        <xdr:cNvPr id="63" name="直線コネクタ 62"/>
        <xdr:cNvCxnSpPr/>
      </xdr:nvCxnSpPr>
      <xdr:spPr>
        <a:xfrm flipV="1">
          <a:off x="3797300" y="6541512"/>
          <a:ext cx="8382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35867</xdr:rowOff>
    </xdr:from>
    <xdr:to>
      <xdr:col>19</xdr:col>
      <xdr:colOff>177800</xdr:colOff>
      <xdr:row>38</xdr:row>
      <xdr:rowOff>42431</xdr:rowOff>
    </xdr:to>
    <xdr:cxnSp macro="">
      <xdr:nvCxnSpPr>
        <xdr:cNvPr id="66" name="直線コネクタ 65"/>
        <xdr:cNvCxnSpPr/>
      </xdr:nvCxnSpPr>
      <xdr:spPr>
        <a:xfrm flipV="1">
          <a:off x="2908300" y="6550967"/>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42431</xdr:rowOff>
    </xdr:from>
    <xdr:to>
      <xdr:col>15</xdr:col>
      <xdr:colOff>50800</xdr:colOff>
      <xdr:row>38</xdr:row>
      <xdr:rowOff>44782</xdr:rowOff>
    </xdr:to>
    <xdr:cxnSp macro="">
      <xdr:nvCxnSpPr>
        <xdr:cNvPr id="69" name="直線コネクタ 68"/>
        <xdr:cNvCxnSpPr/>
      </xdr:nvCxnSpPr>
      <xdr:spPr>
        <a:xfrm flipV="1">
          <a:off x="2019300" y="6557531"/>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157776</xdr:rowOff>
    </xdr:from>
    <xdr:to>
      <xdr:col>10</xdr:col>
      <xdr:colOff>114300</xdr:colOff>
      <xdr:row>38</xdr:row>
      <xdr:rowOff>44782</xdr:rowOff>
    </xdr:to>
    <xdr:cxnSp macro="">
      <xdr:nvCxnSpPr>
        <xdr:cNvPr id="72" name="直線コネクタ 71"/>
        <xdr:cNvCxnSpPr/>
      </xdr:nvCxnSpPr>
      <xdr:spPr>
        <a:xfrm>
          <a:off x="1130300" y="6501426"/>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147062</xdr:rowOff>
    </xdr:from>
    <xdr:to>
      <xdr:col>24</xdr:col>
      <xdr:colOff>114300</xdr:colOff>
      <xdr:row>38</xdr:row>
      <xdr:rowOff>77212</xdr:rowOff>
    </xdr:to>
    <xdr:sp macro="" textlink="">
      <xdr:nvSpPr>
        <xdr:cNvPr id="82" name="楕円 81"/>
        <xdr:cNvSpPr/>
      </xdr:nvSpPr>
      <xdr:spPr>
        <a:xfrm>
          <a:off x="4584700" y="649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125489</xdr:rowOff>
    </xdr:from>
    <xdr:ext cx="534377" cy="259045"/>
    <xdr:sp macro="" textlink="">
      <xdr:nvSpPr>
        <xdr:cNvPr id="83" name="人件費該当値テキスト"/>
        <xdr:cNvSpPr txBox="1"/>
      </xdr:nvSpPr>
      <xdr:spPr>
        <a:xfrm>
          <a:off x="4686300" y="646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156517</xdr:rowOff>
    </xdr:from>
    <xdr:to>
      <xdr:col>20</xdr:col>
      <xdr:colOff>38100</xdr:colOff>
      <xdr:row>38</xdr:row>
      <xdr:rowOff>86667</xdr:rowOff>
    </xdr:to>
    <xdr:sp macro="" textlink="">
      <xdr:nvSpPr>
        <xdr:cNvPr id="84" name="楕円 83"/>
        <xdr:cNvSpPr/>
      </xdr:nvSpPr>
      <xdr:spPr>
        <a:xfrm>
          <a:off x="3746500" y="650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77794</xdr:rowOff>
    </xdr:from>
    <xdr:ext cx="534377" cy="259045"/>
    <xdr:sp macro="" textlink="">
      <xdr:nvSpPr>
        <xdr:cNvPr id="85" name="テキスト ボックス 84"/>
        <xdr:cNvSpPr txBox="1"/>
      </xdr:nvSpPr>
      <xdr:spPr>
        <a:xfrm>
          <a:off x="3530111" y="659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163081</xdr:rowOff>
    </xdr:from>
    <xdr:to>
      <xdr:col>15</xdr:col>
      <xdr:colOff>101600</xdr:colOff>
      <xdr:row>38</xdr:row>
      <xdr:rowOff>93231</xdr:rowOff>
    </xdr:to>
    <xdr:sp macro="" textlink="">
      <xdr:nvSpPr>
        <xdr:cNvPr id="86" name="楕円 85"/>
        <xdr:cNvSpPr/>
      </xdr:nvSpPr>
      <xdr:spPr>
        <a:xfrm>
          <a:off x="2857500" y="65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84358</xdr:rowOff>
    </xdr:from>
    <xdr:ext cx="534377" cy="259045"/>
    <xdr:sp macro="" textlink="">
      <xdr:nvSpPr>
        <xdr:cNvPr id="87" name="テキスト ボックス 86"/>
        <xdr:cNvSpPr txBox="1"/>
      </xdr:nvSpPr>
      <xdr:spPr>
        <a:xfrm>
          <a:off x="2641111" y="659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165432</xdr:rowOff>
    </xdr:from>
    <xdr:to>
      <xdr:col>10</xdr:col>
      <xdr:colOff>165100</xdr:colOff>
      <xdr:row>38</xdr:row>
      <xdr:rowOff>95582</xdr:rowOff>
    </xdr:to>
    <xdr:sp macro="" textlink="">
      <xdr:nvSpPr>
        <xdr:cNvPr id="88" name="楕円 87"/>
        <xdr:cNvSpPr/>
      </xdr:nvSpPr>
      <xdr:spPr>
        <a:xfrm>
          <a:off x="1968500" y="65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86709</xdr:rowOff>
    </xdr:from>
    <xdr:ext cx="534377" cy="259045"/>
    <xdr:sp macro="" textlink="">
      <xdr:nvSpPr>
        <xdr:cNvPr id="89" name="テキスト ボックス 88"/>
        <xdr:cNvSpPr txBox="1"/>
      </xdr:nvSpPr>
      <xdr:spPr>
        <a:xfrm>
          <a:off x="1752111" y="66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106976</xdr:rowOff>
    </xdr:from>
    <xdr:to>
      <xdr:col>6</xdr:col>
      <xdr:colOff>38100</xdr:colOff>
      <xdr:row>38</xdr:row>
      <xdr:rowOff>37126</xdr:rowOff>
    </xdr:to>
    <xdr:sp macro="" textlink="">
      <xdr:nvSpPr>
        <xdr:cNvPr id="90" name="楕円 89"/>
        <xdr:cNvSpPr/>
      </xdr:nvSpPr>
      <xdr:spPr>
        <a:xfrm>
          <a:off x="1079500" y="64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28253</xdr:rowOff>
    </xdr:from>
    <xdr:ext cx="534377" cy="259045"/>
    <xdr:sp macro="" textlink="">
      <xdr:nvSpPr>
        <xdr:cNvPr id="91" name="テキスト ボックス 90"/>
        <xdr:cNvSpPr txBox="1"/>
      </xdr:nvSpPr>
      <xdr:spPr>
        <a:xfrm>
          <a:off x="863111" y="65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22085</xdr:rowOff>
    </xdr:from>
    <xdr:to>
      <xdr:col>24</xdr:col>
      <xdr:colOff>63500</xdr:colOff>
      <xdr:row>55</xdr:row>
      <xdr:rowOff>36716</xdr:rowOff>
    </xdr:to>
    <xdr:cxnSp macro="">
      <xdr:nvCxnSpPr>
        <xdr:cNvPr id="123" name="直線コネクタ 122"/>
        <xdr:cNvCxnSpPr/>
      </xdr:nvCxnSpPr>
      <xdr:spPr>
        <a:xfrm>
          <a:off x="3797300" y="9451835"/>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22085</xdr:rowOff>
    </xdr:from>
    <xdr:to>
      <xdr:col>19</xdr:col>
      <xdr:colOff>177800</xdr:colOff>
      <xdr:row>56</xdr:row>
      <xdr:rowOff>140174</xdr:rowOff>
    </xdr:to>
    <xdr:cxnSp macro="">
      <xdr:nvCxnSpPr>
        <xdr:cNvPr id="126" name="直線コネクタ 125"/>
        <xdr:cNvCxnSpPr/>
      </xdr:nvCxnSpPr>
      <xdr:spPr>
        <a:xfrm flipV="1">
          <a:off x="2908300" y="9451835"/>
          <a:ext cx="889000" cy="28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140174</xdr:rowOff>
    </xdr:from>
    <xdr:to>
      <xdr:col>15</xdr:col>
      <xdr:colOff>50800</xdr:colOff>
      <xdr:row>58</xdr:row>
      <xdr:rowOff>65944</xdr:rowOff>
    </xdr:to>
    <xdr:cxnSp macro="">
      <xdr:nvCxnSpPr>
        <xdr:cNvPr id="129" name="直線コネクタ 128"/>
        <xdr:cNvCxnSpPr/>
      </xdr:nvCxnSpPr>
      <xdr:spPr>
        <a:xfrm flipV="1">
          <a:off x="2019300" y="9741374"/>
          <a:ext cx="889000" cy="2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65944</xdr:rowOff>
    </xdr:from>
    <xdr:to>
      <xdr:col>10</xdr:col>
      <xdr:colOff>114300</xdr:colOff>
      <xdr:row>58</xdr:row>
      <xdr:rowOff>122196</xdr:rowOff>
    </xdr:to>
    <xdr:cxnSp macro="">
      <xdr:nvCxnSpPr>
        <xdr:cNvPr id="132" name="直線コネクタ 131"/>
        <xdr:cNvCxnSpPr/>
      </xdr:nvCxnSpPr>
      <xdr:spPr>
        <a:xfrm flipV="1">
          <a:off x="1130300" y="10010044"/>
          <a:ext cx="889000" cy="5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104141</xdr:rowOff>
    </xdr:from>
    <xdr:ext cx="534377" cy="259045"/>
    <xdr:sp macro="" textlink="">
      <xdr:nvSpPr>
        <xdr:cNvPr id="136" name="テキスト ボックス 135"/>
        <xdr:cNvSpPr txBox="1"/>
      </xdr:nvSpPr>
      <xdr:spPr>
        <a:xfrm>
          <a:off x="863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157366</xdr:rowOff>
    </xdr:from>
    <xdr:to>
      <xdr:col>24</xdr:col>
      <xdr:colOff>114300</xdr:colOff>
      <xdr:row>55</xdr:row>
      <xdr:rowOff>87516</xdr:rowOff>
    </xdr:to>
    <xdr:sp macro="" textlink="">
      <xdr:nvSpPr>
        <xdr:cNvPr id="142" name="楕円 141"/>
        <xdr:cNvSpPr/>
      </xdr:nvSpPr>
      <xdr:spPr>
        <a:xfrm>
          <a:off x="4584700" y="94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8793</xdr:rowOff>
    </xdr:from>
    <xdr:ext cx="534377" cy="259045"/>
    <xdr:sp macro="" textlink="">
      <xdr:nvSpPr>
        <xdr:cNvPr id="143" name="物件費該当値テキスト"/>
        <xdr:cNvSpPr txBox="1"/>
      </xdr:nvSpPr>
      <xdr:spPr>
        <a:xfrm>
          <a:off x="4686300" y="92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142735</xdr:rowOff>
    </xdr:from>
    <xdr:to>
      <xdr:col>20</xdr:col>
      <xdr:colOff>38100</xdr:colOff>
      <xdr:row>55</xdr:row>
      <xdr:rowOff>72885</xdr:rowOff>
    </xdr:to>
    <xdr:sp macro="" textlink="">
      <xdr:nvSpPr>
        <xdr:cNvPr id="144" name="楕円 143"/>
        <xdr:cNvSpPr/>
      </xdr:nvSpPr>
      <xdr:spPr>
        <a:xfrm>
          <a:off x="37465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64012</xdr:rowOff>
    </xdr:from>
    <xdr:ext cx="534377" cy="259045"/>
    <xdr:sp macro="" textlink="">
      <xdr:nvSpPr>
        <xdr:cNvPr id="145" name="テキスト ボックス 144"/>
        <xdr:cNvSpPr txBox="1"/>
      </xdr:nvSpPr>
      <xdr:spPr>
        <a:xfrm>
          <a:off x="3530111" y="94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89374</xdr:rowOff>
    </xdr:from>
    <xdr:to>
      <xdr:col>15</xdr:col>
      <xdr:colOff>101600</xdr:colOff>
      <xdr:row>57</xdr:row>
      <xdr:rowOff>19524</xdr:rowOff>
    </xdr:to>
    <xdr:sp macro="" textlink="">
      <xdr:nvSpPr>
        <xdr:cNvPr id="146" name="楕円 145"/>
        <xdr:cNvSpPr/>
      </xdr:nvSpPr>
      <xdr:spPr>
        <a:xfrm>
          <a:off x="2857500" y="96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10651</xdr:rowOff>
    </xdr:from>
    <xdr:ext cx="534377" cy="259045"/>
    <xdr:sp macro="" textlink="">
      <xdr:nvSpPr>
        <xdr:cNvPr id="147" name="テキスト ボックス 146"/>
        <xdr:cNvSpPr txBox="1"/>
      </xdr:nvSpPr>
      <xdr:spPr>
        <a:xfrm>
          <a:off x="2641111" y="978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15144</xdr:rowOff>
    </xdr:from>
    <xdr:to>
      <xdr:col>10</xdr:col>
      <xdr:colOff>165100</xdr:colOff>
      <xdr:row>58</xdr:row>
      <xdr:rowOff>116744</xdr:rowOff>
    </xdr:to>
    <xdr:sp macro="" textlink="">
      <xdr:nvSpPr>
        <xdr:cNvPr id="148" name="楕円 147"/>
        <xdr:cNvSpPr/>
      </xdr:nvSpPr>
      <xdr:spPr>
        <a:xfrm>
          <a:off x="1968500" y="99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107871</xdr:rowOff>
    </xdr:from>
    <xdr:ext cx="534377" cy="259045"/>
    <xdr:sp macro="" textlink="">
      <xdr:nvSpPr>
        <xdr:cNvPr id="149" name="テキスト ボックス 148"/>
        <xdr:cNvSpPr txBox="1"/>
      </xdr:nvSpPr>
      <xdr:spPr>
        <a:xfrm>
          <a:off x="1752111" y="1005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71396</xdr:rowOff>
    </xdr:from>
    <xdr:to>
      <xdr:col>6</xdr:col>
      <xdr:colOff>38100</xdr:colOff>
      <xdr:row>59</xdr:row>
      <xdr:rowOff>1546</xdr:rowOff>
    </xdr:to>
    <xdr:sp macro="" textlink="">
      <xdr:nvSpPr>
        <xdr:cNvPr id="150" name="楕円 149"/>
        <xdr:cNvSpPr/>
      </xdr:nvSpPr>
      <xdr:spPr>
        <a:xfrm>
          <a:off x="1079500" y="1001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164123</xdr:rowOff>
    </xdr:from>
    <xdr:ext cx="534377" cy="259045"/>
    <xdr:sp macro="" textlink="">
      <xdr:nvSpPr>
        <xdr:cNvPr id="151" name="テキスト ボックス 150"/>
        <xdr:cNvSpPr txBox="1"/>
      </xdr:nvSpPr>
      <xdr:spPr>
        <a:xfrm>
          <a:off x="863111" y="1010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17856</xdr:rowOff>
    </xdr:from>
    <xdr:to>
      <xdr:col>24</xdr:col>
      <xdr:colOff>63500</xdr:colOff>
      <xdr:row>79</xdr:row>
      <xdr:rowOff>28448</xdr:rowOff>
    </xdr:to>
    <xdr:cxnSp macro="">
      <xdr:nvCxnSpPr>
        <xdr:cNvPr id="180" name="直線コネクタ 179"/>
        <xdr:cNvCxnSpPr/>
      </xdr:nvCxnSpPr>
      <xdr:spPr>
        <a:xfrm flipV="1">
          <a:off x="3797300" y="13562406"/>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26048</xdr:rowOff>
    </xdr:from>
    <xdr:to>
      <xdr:col>19</xdr:col>
      <xdr:colOff>177800</xdr:colOff>
      <xdr:row>79</xdr:row>
      <xdr:rowOff>28448</xdr:rowOff>
    </xdr:to>
    <xdr:cxnSp macro="">
      <xdr:nvCxnSpPr>
        <xdr:cNvPr id="183" name="直線コネクタ 182"/>
        <xdr:cNvCxnSpPr/>
      </xdr:nvCxnSpPr>
      <xdr:spPr>
        <a:xfrm>
          <a:off x="2908300" y="1357059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16408</xdr:rowOff>
    </xdr:from>
    <xdr:to>
      <xdr:col>15</xdr:col>
      <xdr:colOff>50800</xdr:colOff>
      <xdr:row>79</xdr:row>
      <xdr:rowOff>26048</xdr:rowOff>
    </xdr:to>
    <xdr:cxnSp macro="">
      <xdr:nvCxnSpPr>
        <xdr:cNvPr id="186" name="直線コネクタ 185"/>
        <xdr:cNvCxnSpPr/>
      </xdr:nvCxnSpPr>
      <xdr:spPr>
        <a:xfrm>
          <a:off x="2019300" y="13560958"/>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16408</xdr:rowOff>
    </xdr:from>
    <xdr:to>
      <xdr:col>10</xdr:col>
      <xdr:colOff>114300</xdr:colOff>
      <xdr:row>79</xdr:row>
      <xdr:rowOff>22771</xdr:rowOff>
    </xdr:to>
    <xdr:cxnSp macro="">
      <xdr:nvCxnSpPr>
        <xdr:cNvPr id="189" name="直線コネクタ 188"/>
        <xdr:cNvCxnSpPr/>
      </xdr:nvCxnSpPr>
      <xdr:spPr>
        <a:xfrm flipV="1">
          <a:off x="1130300" y="13560958"/>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106024</xdr:rowOff>
    </xdr:from>
    <xdr:ext cx="469744" cy="259045"/>
    <xdr:sp macro="" textlink="">
      <xdr:nvSpPr>
        <xdr:cNvPr id="193" name="テキスト ボックス 192"/>
        <xdr:cNvSpPr txBox="1"/>
      </xdr:nvSpPr>
      <xdr:spPr>
        <a:xfrm>
          <a:off x="895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138506</xdr:rowOff>
    </xdr:from>
    <xdr:to>
      <xdr:col>24</xdr:col>
      <xdr:colOff>114300</xdr:colOff>
      <xdr:row>79</xdr:row>
      <xdr:rowOff>68656</xdr:rowOff>
    </xdr:to>
    <xdr:sp macro="" textlink="">
      <xdr:nvSpPr>
        <xdr:cNvPr id="199" name="楕円 198"/>
        <xdr:cNvSpPr/>
      </xdr:nvSpPr>
      <xdr:spPr>
        <a:xfrm>
          <a:off x="4584700" y="135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53433</xdr:rowOff>
    </xdr:from>
    <xdr:ext cx="378565" cy="259045"/>
    <xdr:sp macro="" textlink="">
      <xdr:nvSpPr>
        <xdr:cNvPr id="200" name="維持補修費該当値テキスト"/>
        <xdr:cNvSpPr txBox="1"/>
      </xdr:nvSpPr>
      <xdr:spPr>
        <a:xfrm>
          <a:off x="4686300" y="13426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149098</xdr:rowOff>
    </xdr:from>
    <xdr:to>
      <xdr:col>20</xdr:col>
      <xdr:colOff>38100</xdr:colOff>
      <xdr:row>79</xdr:row>
      <xdr:rowOff>79248</xdr:rowOff>
    </xdr:to>
    <xdr:sp macro="" textlink="">
      <xdr:nvSpPr>
        <xdr:cNvPr id="201" name="楕円 200"/>
        <xdr:cNvSpPr/>
      </xdr:nvSpPr>
      <xdr:spPr>
        <a:xfrm>
          <a:off x="3746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70375</xdr:rowOff>
    </xdr:from>
    <xdr:ext cx="378565" cy="259045"/>
    <xdr:sp macro="" textlink="">
      <xdr:nvSpPr>
        <xdr:cNvPr id="202" name="テキスト ボックス 201"/>
        <xdr:cNvSpPr txBox="1"/>
      </xdr:nvSpPr>
      <xdr:spPr>
        <a:xfrm>
          <a:off x="3608017" y="1361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146698</xdr:rowOff>
    </xdr:from>
    <xdr:to>
      <xdr:col>15</xdr:col>
      <xdr:colOff>101600</xdr:colOff>
      <xdr:row>79</xdr:row>
      <xdr:rowOff>76848</xdr:rowOff>
    </xdr:to>
    <xdr:sp macro="" textlink="">
      <xdr:nvSpPr>
        <xdr:cNvPr id="203" name="楕円 202"/>
        <xdr:cNvSpPr/>
      </xdr:nvSpPr>
      <xdr:spPr>
        <a:xfrm>
          <a:off x="2857500" y="13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67975</xdr:rowOff>
    </xdr:from>
    <xdr:ext cx="378565" cy="259045"/>
    <xdr:sp macro="" textlink="">
      <xdr:nvSpPr>
        <xdr:cNvPr id="204" name="テキスト ボックス 203"/>
        <xdr:cNvSpPr txBox="1"/>
      </xdr:nvSpPr>
      <xdr:spPr>
        <a:xfrm>
          <a:off x="2719017" y="1361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137058</xdr:rowOff>
    </xdr:from>
    <xdr:to>
      <xdr:col>10</xdr:col>
      <xdr:colOff>165100</xdr:colOff>
      <xdr:row>79</xdr:row>
      <xdr:rowOff>67208</xdr:rowOff>
    </xdr:to>
    <xdr:sp macro="" textlink="">
      <xdr:nvSpPr>
        <xdr:cNvPr id="205" name="楕円 204"/>
        <xdr:cNvSpPr/>
      </xdr:nvSpPr>
      <xdr:spPr>
        <a:xfrm>
          <a:off x="1968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58335</xdr:rowOff>
    </xdr:from>
    <xdr:ext cx="378565" cy="259045"/>
    <xdr:sp macro="" textlink="">
      <xdr:nvSpPr>
        <xdr:cNvPr id="206" name="テキスト ボックス 205"/>
        <xdr:cNvSpPr txBox="1"/>
      </xdr:nvSpPr>
      <xdr:spPr>
        <a:xfrm>
          <a:off x="1830017" y="13602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143421</xdr:rowOff>
    </xdr:from>
    <xdr:to>
      <xdr:col>6</xdr:col>
      <xdr:colOff>38100</xdr:colOff>
      <xdr:row>79</xdr:row>
      <xdr:rowOff>73571</xdr:rowOff>
    </xdr:to>
    <xdr:sp macro="" textlink="">
      <xdr:nvSpPr>
        <xdr:cNvPr id="207" name="楕円 206"/>
        <xdr:cNvSpPr/>
      </xdr:nvSpPr>
      <xdr:spPr>
        <a:xfrm>
          <a:off x="1079500" y="135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64698</xdr:rowOff>
    </xdr:from>
    <xdr:ext cx="378565" cy="259045"/>
    <xdr:sp macro="" textlink="">
      <xdr:nvSpPr>
        <xdr:cNvPr id="208" name="テキスト ボックス 207"/>
        <xdr:cNvSpPr txBox="1"/>
      </xdr:nvSpPr>
      <xdr:spPr>
        <a:xfrm>
          <a:off x="941017" y="1360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22640</xdr:rowOff>
    </xdr:from>
    <xdr:to>
      <xdr:col>24</xdr:col>
      <xdr:colOff>63500</xdr:colOff>
      <xdr:row>92</xdr:row>
      <xdr:rowOff>57682</xdr:rowOff>
    </xdr:to>
    <xdr:cxnSp macro="">
      <xdr:nvCxnSpPr>
        <xdr:cNvPr id="240" name="直線コネクタ 239"/>
        <xdr:cNvCxnSpPr/>
      </xdr:nvCxnSpPr>
      <xdr:spPr>
        <a:xfrm flipV="1">
          <a:off x="3797300" y="15796040"/>
          <a:ext cx="8382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57682</xdr:rowOff>
    </xdr:from>
    <xdr:to>
      <xdr:col>19</xdr:col>
      <xdr:colOff>177800</xdr:colOff>
      <xdr:row>92</xdr:row>
      <xdr:rowOff>72720</xdr:rowOff>
    </xdr:to>
    <xdr:cxnSp macro="">
      <xdr:nvCxnSpPr>
        <xdr:cNvPr id="243" name="直線コネクタ 242"/>
        <xdr:cNvCxnSpPr/>
      </xdr:nvCxnSpPr>
      <xdr:spPr>
        <a:xfrm flipV="1">
          <a:off x="2908300" y="15831082"/>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72720</xdr:rowOff>
    </xdr:from>
    <xdr:to>
      <xdr:col>15</xdr:col>
      <xdr:colOff>50800</xdr:colOff>
      <xdr:row>92</xdr:row>
      <xdr:rowOff>115027</xdr:rowOff>
    </xdr:to>
    <xdr:cxnSp macro="">
      <xdr:nvCxnSpPr>
        <xdr:cNvPr id="246" name="直線コネクタ 245"/>
        <xdr:cNvCxnSpPr/>
      </xdr:nvCxnSpPr>
      <xdr:spPr>
        <a:xfrm flipV="1">
          <a:off x="2019300" y="15846120"/>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115027</xdr:rowOff>
    </xdr:from>
    <xdr:to>
      <xdr:col>10</xdr:col>
      <xdr:colOff>114300</xdr:colOff>
      <xdr:row>93</xdr:row>
      <xdr:rowOff>55460</xdr:rowOff>
    </xdr:to>
    <xdr:cxnSp macro="">
      <xdr:nvCxnSpPr>
        <xdr:cNvPr id="249" name="直線コネクタ 248"/>
        <xdr:cNvCxnSpPr/>
      </xdr:nvCxnSpPr>
      <xdr:spPr>
        <a:xfrm flipV="1">
          <a:off x="1130300" y="15888427"/>
          <a:ext cx="889000" cy="1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64862</xdr:rowOff>
    </xdr:from>
    <xdr:ext cx="534377" cy="259045"/>
    <xdr:sp macro="" textlink="">
      <xdr:nvSpPr>
        <xdr:cNvPr id="253" name="テキスト ボックス 252"/>
        <xdr:cNvSpPr txBox="1"/>
      </xdr:nvSpPr>
      <xdr:spPr>
        <a:xfrm>
          <a:off x="863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143290</xdr:rowOff>
    </xdr:from>
    <xdr:to>
      <xdr:col>24</xdr:col>
      <xdr:colOff>114300</xdr:colOff>
      <xdr:row>92</xdr:row>
      <xdr:rowOff>73440</xdr:rowOff>
    </xdr:to>
    <xdr:sp macro="" textlink="">
      <xdr:nvSpPr>
        <xdr:cNvPr id="259" name="楕円 258"/>
        <xdr:cNvSpPr/>
      </xdr:nvSpPr>
      <xdr:spPr>
        <a:xfrm>
          <a:off x="4584700" y="157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166167</xdr:rowOff>
    </xdr:from>
    <xdr:ext cx="534377" cy="259045"/>
    <xdr:sp macro="" textlink="">
      <xdr:nvSpPr>
        <xdr:cNvPr id="260" name="扶助費該当値テキスト"/>
        <xdr:cNvSpPr txBox="1"/>
      </xdr:nvSpPr>
      <xdr:spPr>
        <a:xfrm>
          <a:off x="4686300" y="1559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6882</xdr:rowOff>
    </xdr:from>
    <xdr:to>
      <xdr:col>20</xdr:col>
      <xdr:colOff>38100</xdr:colOff>
      <xdr:row>92</xdr:row>
      <xdr:rowOff>108482</xdr:rowOff>
    </xdr:to>
    <xdr:sp macro="" textlink="">
      <xdr:nvSpPr>
        <xdr:cNvPr id="261" name="楕円 260"/>
        <xdr:cNvSpPr/>
      </xdr:nvSpPr>
      <xdr:spPr>
        <a:xfrm>
          <a:off x="3746500" y="1578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125009</xdr:rowOff>
    </xdr:from>
    <xdr:ext cx="534377" cy="259045"/>
    <xdr:sp macro="" textlink="">
      <xdr:nvSpPr>
        <xdr:cNvPr id="262" name="テキスト ボックス 261"/>
        <xdr:cNvSpPr txBox="1"/>
      </xdr:nvSpPr>
      <xdr:spPr>
        <a:xfrm>
          <a:off x="3530111" y="1555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21920</xdr:rowOff>
    </xdr:from>
    <xdr:to>
      <xdr:col>15</xdr:col>
      <xdr:colOff>101600</xdr:colOff>
      <xdr:row>92</xdr:row>
      <xdr:rowOff>123520</xdr:rowOff>
    </xdr:to>
    <xdr:sp macro="" textlink="">
      <xdr:nvSpPr>
        <xdr:cNvPr id="263" name="楕円 262"/>
        <xdr:cNvSpPr/>
      </xdr:nvSpPr>
      <xdr:spPr>
        <a:xfrm>
          <a:off x="2857500" y="157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140047</xdr:rowOff>
    </xdr:from>
    <xdr:ext cx="534377" cy="259045"/>
    <xdr:sp macro="" textlink="">
      <xdr:nvSpPr>
        <xdr:cNvPr id="264" name="テキスト ボックス 263"/>
        <xdr:cNvSpPr txBox="1"/>
      </xdr:nvSpPr>
      <xdr:spPr>
        <a:xfrm>
          <a:off x="2641111" y="15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64227</xdr:rowOff>
    </xdr:from>
    <xdr:to>
      <xdr:col>10</xdr:col>
      <xdr:colOff>165100</xdr:colOff>
      <xdr:row>92</xdr:row>
      <xdr:rowOff>165827</xdr:rowOff>
    </xdr:to>
    <xdr:sp macro="" textlink="">
      <xdr:nvSpPr>
        <xdr:cNvPr id="265" name="楕円 264"/>
        <xdr:cNvSpPr/>
      </xdr:nvSpPr>
      <xdr:spPr>
        <a:xfrm>
          <a:off x="1968500" y="158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10904</xdr:rowOff>
    </xdr:from>
    <xdr:ext cx="534377" cy="259045"/>
    <xdr:sp macro="" textlink="">
      <xdr:nvSpPr>
        <xdr:cNvPr id="266" name="テキスト ボックス 265"/>
        <xdr:cNvSpPr txBox="1"/>
      </xdr:nvSpPr>
      <xdr:spPr>
        <a:xfrm>
          <a:off x="1752111" y="156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4660</xdr:rowOff>
    </xdr:from>
    <xdr:to>
      <xdr:col>6</xdr:col>
      <xdr:colOff>38100</xdr:colOff>
      <xdr:row>93</xdr:row>
      <xdr:rowOff>106260</xdr:rowOff>
    </xdr:to>
    <xdr:sp macro="" textlink="">
      <xdr:nvSpPr>
        <xdr:cNvPr id="267" name="楕円 266"/>
        <xdr:cNvSpPr/>
      </xdr:nvSpPr>
      <xdr:spPr>
        <a:xfrm>
          <a:off x="1079500" y="159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122787</xdr:rowOff>
    </xdr:from>
    <xdr:ext cx="534377" cy="259045"/>
    <xdr:sp macro="" textlink="">
      <xdr:nvSpPr>
        <xdr:cNvPr id="268" name="テキスト ボックス 267"/>
        <xdr:cNvSpPr txBox="1"/>
      </xdr:nvSpPr>
      <xdr:spPr>
        <a:xfrm>
          <a:off x="863111" y="1572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81364</xdr:rowOff>
    </xdr:from>
    <xdr:to>
      <xdr:col>55</xdr:col>
      <xdr:colOff>0</xdr:colOff>
      <xdr:row>36</xdr:row>
      <xdr:rowOff>95809</xdr:rowOff>
    </xdr:to>
    <xdr:cxnSp macro="">
      <xdr:nvCxnSpPr>
        <xdr:cNvPr id="299" name="直線コネクタ 298"/>
        <xdr:cNvCxnSpPr/>
      </xdr:nvCxnSpPr>
      <xdr:spPr>
        <a:xfrm flipV="1">
          <a:off x="9639300" y="6253564"/>
          <a:ext cx="8382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95809</xdr:rowOff>
    </xdr:from>
    <xdr:to>
      <xdr:col>50</xdr:col>
      <xdr:colOff>114300</xdr:colOff>
      <xdr:row>36</xdr:row>
      <xdr:rowOff>99619</xdr:rowOff>
    </xdr:to>
    <xdr:cxnSp macro="">
      <xdr:nvCxnSpPr>
        <xdr:cNvPr id="302" name="直線コネクタ 301"/>
        <xdr:cNvCxnSpPr/>
      </xdr:nvCxnSpPr>
      <xdr:spPr>
        <a:xfrm flipV="1">
          <a:off x="8750300" y="626800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92575</xdr:rowOff>
    </xdr:from>
    <xdr:ext cx="534377" cy="259045"/>
    <xdr:sp macro="" textlink="">
      <xdr:nvSpPr>
        <xdr:cNvPr id="304" name="テキスト ボックス 303"/>
        <xdr:cNvSpPr txBox="1"/>
      </xdr:nvSpPr>
      <xdr:spPr>
        <a:xfrm>
          <a:off x="9372111" y="5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99619</xdr:rowOff>
    </xdr:from>
    <xdr:to>
      <xdr:col>45</xdr:col>
      <xdr:colOff>177800</xdr:colOff>
      <xdr:row>36</xdr:row>
      <xdr:rowOff>130208</xdr:rowOff>
    </xdr:to>
    <xdr:cxnSp macro="">
      <xdr:nvCxnSpPr>
        <xdr:cNvPr id="305" name="直線コネクタ 304"/>
        <xdr:cNvCxnSpPr/>
      </xdr:nvCxnSpPr>
      <xdr:spPr>
        <a:xfrm flipV="1">
          <a:off x="7861300" y="6271819"/>
          <a:ext cx="8890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81091</xdr:rowOff>
    </xdr:from>
    <xdr:to>
      <xdr:col>41</xdr:col>
      <xdr:colOff>50800</xdr:colOff>
      <xdr:row>36</xdr:row>
      <xdr:rowOff>130208</xdr:rowOff>
    </xdr:to>
    <xdr:cxnSp macro="">
      <xdr:nvCxnSpPr>
        <xdr:cNvPr id="308" name="直線コネクタ 307"/>
        <xdr:cNvCxnSpPr/>
      </xdr:nvCxnSpPr>
      <xdr:spPr>
        <a:xfrm>
          <a:off x="6972300" y="6253291"/>
          <a:ext cx="889000" cy="4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64021</xdr:rowOff>
    </xdr:from>
    <xdr:ext cx="534377" cy="259045"/>
    <xdr:sp macro="" textlink="">
      <xdr:nvSpPr>
        <xdr:cNvPr id="312" name="テキスト ボックス 311"/>
        <xdr:cNvSpPr txBox="1"/>
      </xdr:nvSpPr>
      <xdr:spPr>
        <a:xfrm>
          <a:off x="6705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30564</xdr:rowOff>
    </xdr:from>
    <xdr:to>
      <xdr:col>55</xdr:col>
      <xdr:colOff>50800</xdr:colOff>
      <xdr:row>36</xdr:row>
      <xdr:rowOff>132164</xdr:rowOff>
    </xdr:to>
    <xdr:sp macro="" textlink="">
      <xdr:nvSpPr>
        <xdr:cNvPr id="318" name="楕円 317"/>
        <xdr:cNvSpPr/>
      </xdr:nvSpPr>
      <xdr:spPr>
        <a:xfrm>
          <a:off x="10426700" y="62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8991</xdr:rowOff>
    </xdr:from>
    <xdr:ext cx="534377" cy="259045"/>
    <xdr:sp macro="" textlink="">
      <xdr:nvSpPr>
        <xdr:cNvPr id="319" name="補助費等該当値テキスト"/>
        <xdr:cNvSpPr txBox="1"/>
      </xdr:nvSpPr>
      <xdr:spPr>
        <a:xfrm>
          <a:off x="10528300" y="618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45009</xdr:rowOff>
    </xdr:from>
    <xdr:to>
      <xdr:col>50</xdr:col>
      <xdr:colOff>165100</xdr:colOff>
      <xdr:row>36</xdr:row>
      <xdr:rowOff>146609</xdr:rowOff>
    </xdr:to>
    <xdr:sp macro="" textlink="">
      <xdr:nvSpPr>
        <xdr:cNvPr id="320" name="楕円 319"/>
        <xdr:cNvSpPr/>
      </xdr:nvSpPr>
      <xdr:spPr>
        <a:xfrm>
          <a:off x="9588500" y="62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137736</xdr:rowOff>
    </xdr:from>
    <xdr:ext cx="534377" cy="259045"/>
    <xdr:sp macro="" textlink="">
      <xdr:nvSpPr>
        <xdr:cNvPr id="321" name="テキスト ボックス 320"/>
        <xdr:cNvSpPr txBox="1"/>
      </xdr:nvSpPr>
      <xdr:spPr>
        <a:xfrm>
          <a:off x="9372111" y="63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48819</xdr:rowOff>
    </xdr:from>
    <xdr:to>
      <xdr:col>46</xdr:col>
      <xdr:colOff>38100</xdr:colOff>
      <xdr:row>36</xdr:row>
      <xdr:rowOff>150419</xdr:rowOff>
    </xdr:to>
    <xdr:sp macro="" textlink="">
      <xdr:nvSpPr>
        <xdr:cNvPr id="322" name="楕円 321"/>
        <xdr:cNvSpPr/>
      </xdr:nvSpPr>
      <xdr:spPr>
        <a:xfrm>
          <a:off x="8699500" y="6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141546</xdr:rowOff>
    </xdr:from>
    <xdr:ext cx="534377" cy="259045"/>
    <xdr:sp macro="" textlink="">
      <xdr:nvSpPr>
        <xdr:cNvPr id="323" name="テキスト ボックス 322"/>
        <xdr:cNvSpPr txBox="1"/>
      </xdr:nvSpPr>
      <xdr:spPr>
        <a:xfrm>
          <a:off x="8483111" y="63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79408</xdr:rowOff>
    </xdr:from>
    <xdr:to>
      <xdr:col>41</xdr:col>
      <xdr:colOff>101600</xdr:colOff>
      <xdr:row>37</xdr:row>
      <xdr:rowOff>9558</xdr:rowOff>
    </xdr:to>
    <xdr:sp macro="" textlink="">
      <xdr:nvSpPr>
        <xdr:cNvPr id="324" name="楕円 323"/>
        <xdr:cNvSpPr/>
      </xdr:nvSpPr>
      <xdr:spPr>
        <a:xfrm>
          <a:off x="7810500" y="62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685</xdr:rowOff>
    </xdr:from>
    <xdr:ext cx="534377" cy="259045"/>
    <xdr:sp macro="" textlink="">
      <xdr:nvSpPr>
        <xdr:cNvPr id="325" name="テキスト ボックス 324"/>
        <xdr:cNvSpPr txBox="1"/>
      </xdr:nvSpPr>
      <xdr:spPr>
        <a:xfrm>
          <a:off x="7594111" y="63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30291</xdr:rowOff>
    </xdr:from>
    <xdr:to>
      <xdr:col>36</xdr:col>
      <xdr:colOff>165100</xdr:colOff>
      <xdr:row>36</xdr:row>
      <xdr:rowOff>131891</xdr:rowOff>
    </xdr:to>
    <xdr:sp macro="" textlink="">
      <xdr:nvSpPr>
        <xdr:cNvPr id="326" name="楕円 325"/>
        <xdr:cNvSpPr/>
      </xdr:nvSpPr>
      <xdr:spPr>
        <a:xfrm>
          <a:off x="6921500" y="62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123018</xdr:rowOff>
    </xdr:from>
    <xdr:ext cx="534377" cy="259045"/>
    <xdr:sp macro="" textlink="">
      <xdr:nvSpPr>
        <xdr:cNvPr id="327" name="テキスト ボックス 326"/>
        <xdr:cNvSpPr txBox="1"/>
      </xdr:nvSpPr>
      <xdr:spPr>
        <a:xfrm>
          <a:off x="6705111" y="62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97882</xdr:rowOff>
    </xdr:from>
    <xdr:to>
      <xdr:col>55</xdr:col>
      <xdr:colOff>0</xdr:colOff>
      <xdr:row>58</xdr:row>
      <xdr:rowOff>81175</xdr:rowOff>
    </xdr:to>
    <xdr:cxnSp macro="">
      <xdr:nvCxnSpPr>
        <xdr:cNvPr id="356" name="直線コネクタ 355"/>
        <xdr:cNvCxnSpPr/>
      </xdr:nvCxnSpPr>
      <xdr:spPr>
        <a:xfrm flipV="1">
          <a:off x="9639300" y="9870532"/>
          <a:ext cx="838200" cy="15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6209</xdr:rowOff>
    </xdr:from>
    <xdr:to>
      <xdr:col>50</xdr:col>
      <xdr:colOff>114300</xdr:colOff>
      <xdr:row>58</xdr:row>
      <xdr:rowOff>81175</xdr:rowOff>
    </xdr:to>
    <xdr:cxnSp macro="">
      <xdr:nvCxnSpPr>
        <xdr:cNvPr id="359" name="直線コネクタ 358"/>
        <xdr:cNvCxnSpPr/>
      </xdr:nvCxnSpPr>
      <xdr:spPr>
        <a:xfrm>
          <a:off x="8750300" y="9950309"/>
          <a:ext cx="889000" cy="7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6209</xdr:rowOff>
    </xdr:from>
    <xdr:to>
      <xdr:col>45</xdr:col>
      <xdr:colOff>177800</xdr:colOff>
      <xdr:row>58</xdr:row>
      <xdr:rowOff>6731</xdr:rowOff>
    </xdr:to>
    <xdr:cxnSp macro="">
      <xdr:nvCxnSpPr>
        <xdr:cNvPr id="362" name="直線コネクタ 361"/>
        <xdr:cNvCxnSpPr/>
      </xdr:nvCxnSpPr>
      <xdr:spPr>
        <a:xfrm flipV="1">
          <a:off x="7861300" y="9950309"/>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6731</xdr:rowOff>
    </xdr:from>
    <xdr:to>
      <xdr:col>41</xdr:col>
      <xdr:colOff>50800</xdr:colOff>
      <xdr:row>58</xdr:row>
      <xdr:rowOff>17197</xdr:rowOff>
    </xdr:to>
    <xdr:cxnSp macro="">
      <xdr:nvCxnSpPr>
        <xdr:cNvPr id="365" name="直線コネクタ 364"/>
        <xdr:cNvCxnSpPr/>
      </xdr:nvCxnSpPr>
      <xdr:spPr>
        <a:xfrm flipV="1">
          <a:off x="6972300" y="9950831"/>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69" name="テキスト ボックス 368"/>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47082</xdr:rowOff>
    </xdr:from>
    <xdr:to>
      <xdr:col>55</xdr:col>
      <xdr:colOff>50800</xdr:colOff>
      <xdr:row>57</xdr:row>
      <xdr:rowOff>148682</xdr:rowOff>
    </xdr:to>
    <xdr:sp macro="" textlink="">
      <xdr:nvSpPr>
        <xdr:cNvPr id="375" name="楕円 374"/>
        <xdr:cNvSpPr/>
      </xdr:nvSpPr>
      <xdr:spPr>
        <a:xfrm>
          <a:off x="10426700" y="981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25509</xdr:rowOff>
    </xdr:from>
    <xdr:ext cx="534377" cy="259045"/>
    <xdr:sp macro="" textlink="">
      <xdr:nvSpPr>
        <xdr:cNvPr id="376" name="普通建設事業費該当値テキスト"/>
        <xdr:cNvSpPr txBox="1"/>
      </xdr:nvSpPr>
      <xdr:spPr>
        <a:xfrm>
          <a:off x="10528300" y="97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30375</xdr:rowOff>
    </xdr:from>
    <xdr:to>
      <xdr:col>50</xdr:col>
      <xdr:colOff>165100</xdr:colOff>
      <xdr:row>58</xdr:row>
      <xdr:rowOff>131975</xdr:rowOff>
    </xdr:to>
    <xdr:sp macro="" textlink="">
      <xdr:nvSpPr>
        <xdr:cNvPr id="377" name="楕円 376"/>
        <xdr:cNvSpPr/>
      </xdr:nvSpPr>
      <xdr:spPr>
        <a:xfrm>
          <a:off x="9588500" y="99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123102</xdr:rowOff>
    </xdr:from>
    <xdr:ext cx="534377" cy="259045"/>
    <xdr:sp macro="" textlink="">
      <xdr:nvSpPr>
        <xdr:cNvPr id="378" name="テキスト ボックス 377"/>
        <xdr:cNvSpPr txBox="1"/>
      </xdr:nvSpPr>
      <xdr:spPr>
        <a:xfrm>
          <a:off x="9372111" y="100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126859</xdr:rowOff>
    </xdr:from>
    <xdr:to>
      <xdr:col>46</xdr:col>
      <xdr:colOff>38100</xdr:colOff>
      <xdr:row>58</xdr:row>
      <xdr:rowOff>57009</xdr:rowOff>
    </xdr:to>
    <xdr:sp macro="" textlink="">
      <xdr:nvSpPr>
        <xdr:cNvPr id="379" name="楕円 378"/>
        <xdr:cNvSpPr/>
      </xdr:nvSpPr>
      <xdr:spPr>
        <a:xfrm>
          <a:off x="8699500" y="989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48136</xdr:rowOff>
    </xdr:from>
    <xdr:ext cx="534377" cy="259045"/>
    <xdr:sp macro="" textlink="">
      <xdr:nvSpPr>
        <xdr:cNvPr id="380" name="テキスト ボックス 379"/>
        <xdr:cNvSpPr txBox="1"/>
      </xdr:nvSpPr>
      <xdr:spPr>
        <a:xfrm>
          <a:off x="8483111" y="999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127381</xdr:rowOff>
    </xdr:from>
    <xdr:to>
      <xdr:col>41</xdr:col>
      <xdr:colOff>101600</xdr:colOff>
      <xdr:row>58</xdr:row>
      <xdr:rowOff>57531</xdr:rowOff>
    </xdr:to>
    <xdr:sp macro="" textlink="">
      <xdr:nvSpPr>
        <xdr:cNvPr id="381" name="楕円 380"/>
        <xdr:cNvSpPr/>
      </xdr:nvSpPr>
      <xdr:spPr>
        <a:xfrm>
          <a:off x="7810500" y="99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48658</xdr:rowOff>
    </xdr:from>
    <xdr:ext cx="534377" cy="259045"/>
    <xdr:sp macro="" textlink="">
      <xdr:nvSpPr>
        <xdr:cNvPr id="382" name="テキスト ボックス 381"/>
        <xdr:cNvSpPr txBox="1"/>
      </xdr:nvSpPr>
      <xdr:spPr>
        <a:xfrm>
          <a:off x="7594111" y="99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137847</xdr:rowOff>
    </xdr:from>
    <xdr:to>
      <xdr:col>36</xdr:col>
      <xdr:colOff>165100</xdr:colOff>
      <xdr:row>58</xdr:row>
      <xdr:rowOff>67997</xdr:rowOff>
    </xdr:to>
    <xdr:sp macro="" textlink="">
      <xdr:nvSpPr>
        <xdr:cNvPr id="383" name="楕円 382"/>
        <xdr:cNvSpPr/>
      </xdr:nvSpPr>
      <xdr:spPr>
        <a:xfrm>
          <a:off x="6921500" y="99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59124</xdr:rowOff>
    </xdr:from>
    <xdr:ext cx="534377" cy="259045"/>
    <xdr:sp macro="" textlink="">
      <xdr:nvSpPr>
        <xdr:cNvPr id="384" name="テキスト ボックス 383"/>
        <xdr:cNvSpPr txBox="1"/>
      </xdr:nvSpPr>
      <xdr:spPr>
        <a:xfrm>
          <a:off x="6705111" y="1000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21078</xdr:rowOff>
    </xdr:from>
    <xdr:to>
      <xdr:col>55</xdr:col>
      <xdr:colOff>0</xdr:colOff>
      <xdr:row>78</xdr:row>
      <xdr:rowOff>137272</xdr:rowOff>
    </xdr:to>
    <xdr:cxnSp macro="">
      <xdr:nvCxnSpPr>
        <xdr:cNvPr id="415" name="直線コネクタ 414"/>
        <xdr:cNvCxnSpPr/>
      </xdr:nvCxnSpPr>
      <xdr:spPr>
        <a:xfrm flipV="1">
          <a:off x="9639300" y="13222728"/>
          <a:ext cx="838200" cy="28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33940</xdr:rowOff>
    </xdr:from>
    <xdr:ext cx="534377" cy="259045"/>
    <xdr:sp macro="" textlink="">
      <xdr:nvSpPr>
        <xdr:cNvPr id="416" name="普通建設事業費 （ うち新規整備　）平均値テキスト"/>
        <xdr:cNvSpPr txBox="1"/>
      </xdr:nvSpPr>
      <xdr:spPr>
        <a:xfrm>
          <a:off x="10528300" y="13235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63205</xdr:rowOff>
    </xdr:from>
    <xdr:to>
      <xdr:col>50</xdr:col>
      <xdr:colOff>114300</xdr:colOff>
      <xdr:row>78</xdr:row>
      <xdr:rowOff>137272</xdr:rowOff>
    </xdr:to>
    <xdr:cxnSp macro="">
      <xdr:nvCxnSpPr>
        <xdr:cNvPr id="418" name="直線コネクタ 417"/>
        <xdr:cNvCxnSpPr/>
      </xdr:nvCxnSpPr>
      <xdr:spPr>
        <a:xfrm>
          <a:off x="8750300" y="13436305"/>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63205</xdr:rowOff>
    </xdr:from>
    <xdr:to>
      <xdr:col>45</xdr:col>
      <xdr:colOff>177800</xdr:colOff>
      <xdr:row>79</xdr:row>
      <xdr:rowOff>80319</xdr:rowOff>
    </xdr:to>
    <xdr:cxnSp macro="">
      <xdr:nvCxnSpPr>
        <xdr:cNvPr id="421" name="直線コネクタ 420"/>
        <xdr:cNvCxnSpPr/>
      </xdr:nvCxnSpPr>
      <xdr:spPr>
        <a:xfrm flipV="1">
          <a:off x="7861300" y="13436305"/>
          <a:ext cx="889000" cy="1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130546</xdr:rowOff>
    </xdr:from>
    <xdr:to>
      <xdr:col>41</xdr:col>
      <xdr:colOff>50800</xdr:colOff>
      <xdr:row>79</xdr:row>
      <xdr:rowOff>80319</xdr:rowOff>
    </xdr:to>
    <xdr:cxnSp macro="">
      <xdr:nvCxnSpPr>
        <xdr:cNvPr id="424" name="直線コネクタ 423"/>
        <xdr:cNvCxnSpPr/>
      </xdr:nvCxnSpPr>
      <xdr:spPr>
        <a:xfrm>
          <a:off x="6972300" y="13160746"/>
          <a:ext cx="889000" cy="4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52979</xdr:rowOff>
    </xdr:from>
    <xdr:ext cx="534377" cy="259045"/>
    <xdr:sp macro="" textlink="">
      <xdr:nvSpPr>
        <xdr:cNvPr id="428" name="テキスト ボックス 427"/>
        <xdr:cNvSpPr txBox="1"/>
      </xdr:nvSpPr>
      <xdr:spPr>
        <a:xfrm>
          <a:off x="6705111" y="132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141728</xdr:rowOff>
    </xdr:from>
    <xdr:to>
      <xdr:col>55</xdr:col>
      <xdr:colOff>50800</xdr:colOff>
      <xdr:row>77</xdr:row>
      <xdr:rowOff>71878</xdr:rowOff>
    </xdr:to>
    <xdr:sp macro="" textlink="">
      <xdr:nvSpPr>
        <xdr:cNvPr id="434" name="楕円 433"/>
        <xdr:cNvSpPr/>
      </xdr:nvSpPr>
      <xdr:spPr>
        <a:xfrm>
          <a:off x="10426700" y="13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164605</xdr:rowOff>
    </xdr:from>
    <xdr:ext cx="534377" cy="259045"/>
    <xdr:sp macro="" textlink="">
      <xdr:nvSpPr>
        <xdr:cNvPr id="435" name="普通建設事業費 （ うち新規整備　）該当値テキスト"/>
        <xdr:cNvSpPr txBox="1"/>
      </xdr:nvSpPr>
      <xdr:spPr>
        <a:xfrm>
          <a:off x="10528300" y="130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86472</xdr:rowOff>
    </xdr:from>
    <xdr:to>
      <xdr:col>50</xdr:col>
      <xdr:colOff>165100</xdr:colOff>
      <xdr:row>79</xdr:row>
      <xdr:rowOff>16622</xdr:rowOff>
    </xdr:to>
    <xdr:sp macro="" textlink="">
      <xdr:nvSpPr>
        <xdr:cNvPr id="436" name="楕円 435"/>
        <xdr:cNvSpPr/>
      </xdr:nvSpPr>
      <xdr:spPr>
        <a:xfrm>
          <a:off x="9588500" y="134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7749</xdr:rowOff>
    </xdr:from>
    <xdr:ext cx="534377" cy="259045"/>
    <xdr:sp macro="" textlink="">
      <xdr:nvSpPr>
        <xdr:cNvPr id="437" name="テキスト ボックス 436"/>
        <xdr:cNvSpPr txBox="1"/>
      </xdr:nvSpPr>
      <xdr:spPr>
        <a:xfrm>
          <a:off x="9372111" y="1355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12405</xdr:rowOff>
    </xdr:from>
    <xdr:to>
      <xdr:col>46</xdr:col>
      <xdr:colOff>38100</xdr:colOff>
      <xdr:row>78</xdr:row>
      <xdr:rowOff>114005</xdr:rowOff>
    </xdr:to>
    <xdr:sp macro="" textlink="">
      <xdr:nvSpPr>
        <xdr:cNvPr id="438" name="楕円 437"/>
        <xdr:cNvSpPr/>
      </xdr:nvSpPr>
      <xdr:spPr>
        <a:xfrm>
          <a:off x="8699500" y="133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105132</xdr:rowOff>
    </xdr:from>
    <xdr:ext cx="534377" cy="259045"/>
    <xdr:sp macro="" textlink="">
      <xdr:nvSpPr>
        <xdr:cNvPr id="439" name="テキスト ボックス 438"/>
        <xdr:cNvSpPr txBox="1"/>
      </xdr:nvSpPr>
      <xdr:spPr>
        <a:xfrm>
          <a:off x="8483111" y="134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29519</xdr:rowOff>
    </xdr:from>
    <xdr:to>
      <xdr:col>41</xdr:col>
      <xdr:colOff>101600</xdr:colOff>
      <xdr:row>79</xdr:row>
      <xdr:rowOff>131119</xdr:rowOff>
    </xdr:to>
    <xdr:sp macro="" textlink="">
      <xdr:nvSpPr>
        <xdr:cNvPr id="440" name="楕円 439"/>
        <xdr:cNvSpPr/>
      </xdr:nvSpPr>
      <xdr:spPr>
        <a:xfrm>
          <a:off x="7810500" y="1357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122246</xdr:rowOff>
    </xdr:from>
    <xdr:ext cx="469744" cy="259045"/>
    <xdr:sp macro="" textlink="">
      <xdr:nvSpPr>
        <xdr:cNvPr id="441" name="テキスト ボックス 440"/>
        <xdr:cNvSpPr txBox="1"/>
      </xdr:nvSpPr>
      <xdr:spPr>
        <a:xfrm>
          <a:off x="7626428" y="1366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79746</xdr:rowOff>
    </xdr:from>
    <xdr:to>
      <xdr:col>36</xdr:col>
      <xdr:colOff>165100</xdr:colOff>
      <xdr:row>77</xdr:row>
      <xdr:rowOff>9896</xdr:rowOff>
    </xdr:to>
    <xdr:sp macro="" textlink="">
      <xdr:nvSpPr>
        <xdr:cNvPr id="442" name="楕円 441"/>
        <xdr:cNvSpPr/>
      </xdr:nvSpPr>
      <xdr:spPr>
        <a:xfrm>
          <a:off x="6921500" y="13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26422</xdr:rowOff>
    </xdr:from>
    <xdr:ext cx="534377" cy="259045"/>
    <xdr:sp macro="" textlink="">
      <xdr:nvSpPr>
        <xdr:cNvPr id="443" name="テキスト ボックス 442"/>
        <xdr:cNvSpPr txBox="1"/>
      </xdr:nvSpPr>
      <xdr:spPr>
        <a:xfrm>
          <a:off x="6705111" y="1288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167356</xdr:rowOff>
    </xdr:from>
    <xdr:to>
      <xdr:col>55</xdr:col>
      <xdr:colOff>0</xdr:colOff>
      <xdr:row>98</xdr:row>
      <xdr:rowOff>70585</xdr:rowOff>
    </xdr:to>
    <xdr:cxnSp macro="">
      <xdr:nvCxnSpPr>
        <xdr:cNvPr id="470" name="直線コネクタ 469"/>
        <xdr:cNvCxnSpPr/>
      </xdr:nvCxnSpPr>
      <xdr:spPr>
        <a:xfrm flipV="1">
          <a:off x="9639300" y="16798006"/>
          <a:ext cx="838200" cy="7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41878</xdr:rowOff>
    </xdr:from>
    <xdr:to>
      <xdr:col>50</xdr:col>
      <xdr:colOff>114300</xdr:colOff>
      <xdr:row>98</xdr:row>
      <xdr:rowOff>70585</xdr:rowOff>
    </xdr:to>
    <xdr:cxnSp macro="">
      <xdr:nvCxnSpPr>
        <xdr:cNvPr id="473" name="直線コネクタ 472"/>
        <xdr:cNvCxnSpPr/>
      </xdr:nvCxnSpPr>
      <xdr:spPr>
        <a:xfrm>
          <a:off x="8750300" y="16843978"/>
          <a:ext cx="8890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111847</xdr:rowOff>
    </xdr:from>
    <xdr:to>
      <xdr:col>45</xdr:col>
      <xdr:colOff>177800</xdr:colOff>
      <xdr:row>98</xdr:row>
      <xdr:rowOff>41878</xdr:rowOff>
    </xdr:to>
    <xdr:cxnSp macro="">
      <xdr:nvCxnSpPr>
        <xdr:cNvPr id="476" name="直線コネクタ 475"/>
        <xdr:cNvCxnSpPr/>
      </xdr:nvCxnSpPr>
      <xdr:spPr>
        <a:xfrm>
          <a:off x="7861300" y="16742497"/>
          <a:ext cx="889000" cy="10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111847</xdr:rowOff>
    </xdr:from>
    <xdr:to>
      <xdr:col>41</xdr:col>
      <xdr:colOff>50800</xdr:colOff>
      <xdr:row>98</xdr:row>
      <xdr:rowOff>123543</xdr:rowOff>
    </xdr:to>
    <xdr:cxnSp macro="">
      <xdr:nvCxnSpPr>
        <xdr:cNvPr id="479" name="直線コネクタ 478"/>
        <xdr:cNvCxnSpPr/>
      </xdr:nvCxnSpPr>
      <xdr:spPr>
        <a:xfrm flipV="1">
          <a:off x="6972300" y="16742497"/>
          <a:ext cx="889000" cy="1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77593</xdr:rowOff>
    </xdr:from>
    <xdr:ext cx="534377" cy="259045"/>
    <xdr:sp macro="" textlink="">
      <xdr:nvSpPr>
        <xdr:cNvPr id="483" name="テキスト ボックス 482"/>
        <xdr:cNvSpPr txBox="1"/>
      </xdr:nvSpPr>
      <xdr:spPr>
        <a:xfrm>
          <a:off x="6705111" y="165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116556</xdr:rowOff>
    </xdr:from>
    <xdr:to>
      <xdr:col>55</xdr:col>
      <xdr:colOff>50800</xdr:colOff>
      <xdr:row>98</xdr:row>
      <xdr:rowOff>46706</xdr:rowOff>
    </xdr:to>
    <xdr:sp macro="" textlink="">
      <xdr:nvSpPr>
        <xdr:cNvPr id="489" name="楕円 488"/>
        <xdr:cNvSpPr/>
      </xdr:nvSpPr>
      <xdr:spPr>
        <a:xfrm>
          <a:off x="10426700" y="167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94983</xdr:rowOff>
    </xdr:from>
    <xdr:ext cx="534377" cy="259045"/>
    <xdr:sp macro="" textlink="">
      <xdr:nvSpPr>
        <xdr:cNvPr id="490" name="普通建設事業費 （ うち更新整備　）該当値テキスト"/>
        <xdr:cNvSpPr txBox="1"/>
      </xdr:nvSpPr>
      <xdr:spPr>
        <a:xfrm>
          <a:off x="10528300" y="167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19785</xdr:rowOff>
    </xdr:from>
    <xdr:to>
      <xdr:col>50</xdr:col>
      <xdr:colOff>165100</xdr:colOff>
      <xdr:row>98</xdr:row>
      <xdr:rowOff>121385</xdr:rowOff>
    </xdr:to>
    <xdr:sp macro="" textlink="">
      <xdr:nvSpPr>
        <xdr:cNvPr id="491" name="楕円 490"/>
        <xdr:cNvSpPr/>
      </xdr:nvSpPr>
      <xdr:spPr>
        <a:xfrm>
          <a:off x="9588500" y="168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112512</xdr:rowOff>
    </xdr:from>
    <xdr:ext cx="534377" cy="259045"/>
    <xdr:sp macro="" textlink="">
      <xdr:nvSpPr>
        <xdr:cNvPr id="492" name="テキスト ボックス 491"/>
        <xdr:cNvSpPr txBox="1"/>
      </xdr:nvSpPr>
      <xdr:spPr>
        <a:xfrm>
          <a:off x="9372111" y="169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162528</xdr:rowOff>
    </xdr:from>
    <xdr:to>
      <xdr:col>46</xdr:col>
      <xdr:colOff>38100</xdr:colOff>
      <xdr:row>98</xdr:row>
      <xdr:rowOff>92678</xdr:rowOff>
    </xdr:to>
    <xdr:sp macro="" textlink="">
      <xdr:nvSpPr>
        <xdr:cNvPr id="493" name="楕円 492"/>
        <xdr:cNvSpPr/>
      </xdr:nvSpPr>
      <xdr:spPr>
        <a:xfrm>
          <a:off x="8699500" y="1679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83805</xdr:rowOff>
    </xdr:from>
    <xdr:ext cx="534377" cy="259045"/>
    <xdr:sp macro="" textlink="">
      <xdr:nvSpPr>
        <xdr:cNvPr id="494" name="テキスト ボックス 493"/>
        <xdr:cNvSpPr txBox="1"/>
      </xdr:nvSpPr>
      <xdr:spPr>
        <a:xfrm>
          <a:off x="8483111" y="1688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61047</xdr:rowOff>
    </xdr:from>
    <xdr:to>
      <xdr:col>41</xdr:col>
      <xdr:colOff>101600</xdr:colOff>
      <xdr:row>97</xdr:row>
      <xdr:rowOff>162647</xdr:rowOff>
    </xdr:to>
    <xdr:sp macro="" textlink="">
      <xdr:nvSpPr>
        <xdr:cNvPr id="495" name="楕円 494"/>
        <xdr:cNvSpPr/>
      </xdr:nvSpPr>
      <xdr:spPr>
        <a:xfrm>
          <a:off x="7810500" y="1669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7724</xdr:rowOff>
    </xdr:from>
    <xdr:ext cx="534377" cy="259045"/>
    <xdr:sp macro="" textlink="">
      <xdr:nvSpPr>
        <xdr:cNvPr id="496" name="テキスト ボックス 495"/>
        <xdr:cNvSpPr txBox="1"/>
      </xdr:nvSpPr>
      <xdr:spPr>
        <a:xfrm>
          <a:off x="7594111" y="1646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72743</xdr:rowOff>
    </xdr:from>
    <xdr:to>
      <xdr:col>36</xdr:col>
      <xdr:colOff>165100</xdr:colOff>
      <xdr:row>99</xdr:row>
      <xdr:rowOff>2893</xdr:rowOff>
    </xdr:to>
    <xdr:sp macro="" textlink="">
      <xdr:nvSpPr>
        <xdr:cNvPr id="497" name="楕円 496"/>
        <xdr:cNvSpPr/>
      </xdr:nvSpPr>
      <xdr:spPr>
        <a:xfrm>
          <a:off x="6921500" y="1687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165470</xdr:rowOff>
    </xdr:from>
    <xdr:ext cx="469744" cy="259045"/>
    <xdr:sp macro="" textlink="">
      <xdr:nvSpPr>
        <xdr:cNvPr id="498" name="テキスト ボックス 497"/>
        <xdr:cNvSpPr txBox="1"/>
      </xdr:nvSpPr>
      <xdr:spPr>
        <a:xfrm>
          <a:off x="6737428" y="169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140451</xdr:rowOff>
    </xdr:from>
    <xdr:to>
      <xdr:col>85</xdr:col>
      <xdr:colOff>127000</xdr:colOff>
      <xdr:row>39</xdr:row>
      <xdr:rowOff>26760</xdr:rowOff>
    </xdr:to>
    <xdr:cxnSp macro="">
      <xdr:nvCxnSpPr>
        <xdr:cNvPr id="529" name="直線コネクタ 528"/>
        <xdr:cNvCxnSpPr/>
      </xdr:nvCxnSpPr>
      <xdr:spPr>
        <a:xfrm flipV="1">
          <a:off x="15481300" y="6655551"/>
          <a:ext cx="8382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26760</xdr:rowOff>
    </xdr:from>
    <xdr:to>
      <xdr:col>81</xdr:col>
      <xdr:colOff>50800</xdr:colOff>
      <xdr:row>39</xdr:row>
      <xdr:rowOff>98868</xdr:rowOff>
    </xdr:to>
    <xdr:cxnSp macro="">
      <xdr:nvCxnSpPr>
        <xdr:cNvPr id="532" name="直線コネクタ 531"/>
        <xdr:cNvCxnSpPr/>
      </xdr:nvCxnSpPr>
      <xdr:spPr>
        <a:xfrm flipV="1">
          <a:off x="14592300" y="6713310"/>
          <a:ext cx="889000" cy="7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96647</xdr:rowOff>
    </xdr:from>
    <xdr:to>
      <xdr:col>76</xdr:col>
      <xdr:colOff>114300</xdr:colOff>
      <xdr:row>39</xdr:row>
      <xdr:rowOff>98868</xdr:rowOff>
    </xdr:to>
    <xdr:cxnSp macro="">
      <xdr:nvCxnSpPr>
        <xdr:cNvPr id="535" name="直線コネクタ 534"/>
        <xdr:cNvCxnSpPr/>
      </xdr:nvCxnSpPr>
      <xdr:spPr>
        <a:xfrm>
          <a:off x="13703300" y="6783197"/>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96647</xdr:rowOff>
    </xdr:from>
    <xdr:to>
      <xdr:col>71</xdr:col>
      <xdr:colOff>177800</xdr:colOff>
      <xdr:row>39</xdr:row>
      <xdr:rowOff>98835</xdr:rowOff>
    </xdr:to>
    <xdr:cxnSp macro="">
      <xdr:nvCxnSpPr>
        <xdr:cNvPr id="538" name="直線コネクタ 537"/>
        <xdr:cNvCxnSpPr/>
      </xdr:nvCxnSpPr>
      <xdr:spPr>
        <a:xfrm flipV="1">
          <a:off x="12814300" y="6783197"/>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131077</xdr:rowOff>
    </xdr:from>
    <xdr:ext cx="469744" cy="259045"/>
    <xdr:sp macro="" textlink="">
      <xdr:nvSpPr>
        <xdr:cNvPr id="542" name="テキスト ボックス 541"/>
        <xdr:cNvSpPr txBox="1"/>
      </xdr:nvSpPr>
      <xdr:spPr>
        <a:xfrm>
          <a:off x="12579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89651</xdr:rowOff>
    </xdr:from>
    <xdr:to>
      <xdr:col>85</xdr:col>
      <xdr:colOff>177800</xdr:colOff>
      <xdr:row>39</xdr:row>
      <xdr:rowOff>19801</xdr:rowOff>
    </xdr:to>
    <xdr:sp macro="" textlink="">
      <xdr:nvSpPr>
        <xdr:cNvPr id="548" name="楕円 547"/>
        <xdr:cNvSpPr/>
      </xdr:nvSpPr>
      <xdr:spPr>
        <a:xfrm>
          <a:off x="16268700" y="66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112528</xdr:rowOff>
    </xdr:from>
    <xdr:ext cx="534377" cy="259045"/>
    <xdr:sp macro="" textlink="">
      <xdr:nvSpPr>
        <xdr:cNvPr id="549" name="災害復旧事業費該当値テキスト"/>
        <xdr:cNvSpPr txBox="1"/>
      </xdr:nvSpPr>
      <xdr:spPr>
        <a:xfrm>
          <a:off x="16370300" y="64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147410</xdr:rowOff>
    </xdr:from>
    <xdr:to>
      <xdr:col>81</xdr:col>
      <xdr:colOff>101600</xdr:colOff>
      <xdr:row>39</xdr:row>
      <xdr:rowOff>77560</xdr:rowOff>
    </xdr:to>
    <xdr:sp macro="" textlink="">
      <xdr:nvSpPr>
        <xdr:cNvPr id="550" name="楕円 549"/>
        <xdr:cNvSpPr/>
      </xdr:nvSpPr>
      <xdr:spPr>
        <a:xfrm>
          <a:off x="15430500" y="66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94088</xdr:rowOff>
    </xdr:from>
    <xdr:ext cx="469744" cy="259045"/>
    <xdr:sp macro="" textlink="">
      <xdr:nvSpPr>
        <xdr:cNvPr id="551" name="テキスト ボックス 550"/>
        <xdr:cNvSpPr txBox="1"/>
      </xdr:nvSpPr>
      <xdr:spPr>
        <a:xfrm>
          <a:off x="15246428" y="643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48068</xdr:rowOff>
    </xdr:from>
    <xdr:to>
      <xdr:col>76</xdr:col>
      <xdr:colOff>165100</xdr:colOff>
      <xdr:row>39</xdr:row>
      <xdr:rowOff>149668</xdr:rowOff>
    </xdr:to>
    <xdr:sp macro="" textlink="">
      <xdr:nvSpPr>
        <xdr:cNvPr id="552" name="楕円 551"/>
        <xdr:cNvSpPr/>
      </xdr:nvSpPr>
      <xdr:spPr>
        <a:xfrm>
          <a:off x="14541500" y="673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140795</xdr:rowOff>
    </xdr:from>
    <xdr:ext cx="249299" cy="259045"/>
    <xdr:sp macro="" textlink="">
      <xdr:nvSpPr>
        <xdr:cNvPr id="553" name="テキスト ボックス 552"/>
        <xdr:cNvSpPr txBox="1"/>
      </xdr:nvSpPr>
      <xdr:spPr>
        <a:xfrm>
          <a:off x="14467650" y="6827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45847</xdr:rowOff>
    </xdr:from>
    <xdr:to>
      <xdr:col>72</xdr:col>
      <xdr:colOff>38100</xdr:colOff>
      <xdr:row>39</xdr:row>
      <xdr:rowOff>147447</xdr:rowOff>
    </xdr:to>
    <xdr:sp macro="" textlink="">
      <xdr:nvSpPr>
        <xdr:cNvPr id="554" name="楕円 553"/>
        <xdr:cNvSpPr/>
      </xdr:nvSpPr>
      <xdr:spPr>
        <a:xfrm>
          <a:off x="13652500" y="67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138574</xdr:rowOff>
    </xdr:from>
    <xdr:ext cx="378565" cy="259045"/>
    <xdr:sp macro="" textlink="">
      <xdr:nvSpPr>
        <xdr:cNvPr id="555" name="テキスト ボックス 554"/>
        <xdr:cNvSpPr txBox="1"/>
      </xdr:nvSpPr>
      <xdr:spPr>
        <a:xfrm>
          <a:off x="13514017" y="6825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48035</xdr:rowOff>
    </xdr:from>
    <xdr:to>
      <xdr:col>67</xdr:col>
      <xdr:colOff>101600</xdr:colOff>
      <xdr:row>39</xdr:row>
      <xdr:rowOff>149635</xdr:rowOff>
    </xdr:to>
    <xdr:sp macro="" textlink="">
      <xdr:nvSpPr>
        <xdr:cNvPr id="556" name="楕円 555"/>
        <xdr:cNvSpPr/>
      </xdr:nvSpPr>
      <xdr:spPr>
        <a:xfrm>
          <a:off x="12763500" y="67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140762</xdr:rowOff>
    </xdr:from>
    <xdr:ext cx="249299" cy="259045"/>
    <xdr:sp macro="" textlink="">
      <xdr:nvSpPr>
        <xdr:cNvPr id="557" name="テキスト ボックス 556"/>
        <xdr:cNvSpPr txBox="1"/>
      </xdr:nvSpPr>
      <xdr:spPr>
        <a:xfrm>
          <a:off x="12689650" y="6827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2837</xdr:rowOff>
    </xdr:from>
    <xdr:to>
      <xdr:col>85</xdr:col>
      <xdr:colOff>127000</xdr:colOff>
      <xdr:row>78</xdr:row>
      <xdr:rowOff>10212</xdr:rowOff>
    </xdr:to>
    <xdr:cxnSp macro="">
      <xdr:nvCxnSpPr>
        <xdr:cNvPr id="639" name="直線コネクタ 638"/>
        <xdr:cNvCxnSpPr/>
      </xdr:nvCxnSpPr>
      <xdr:spPr>
        <a:xfrm flipV="1">
          <a:off x="15481300" y="13375937"/>
          <a:ext cx="8382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0"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10212</xdr:rowOff>
    </xdr:from>
    <xdr:to>
      <xdr:col>81</xdr:col>
      <xdr:colOff>50800</xdr:colOff>
      <xdr:row>78</xdr:row>
      <xdr:rowOff>12241</xdr:rowOff>
    </xdr:to>
    <xdr:cxnSp macro="">
      <xdr:nvCxnSpPr>
        <xdr:cNvPr id="642" name="直線コネクタ 641"/>
        <xdr:cNvCxnSpPr/>
      </xdr:nvCxnSpPr>
      <xdr:spPr>
        <a:xfrm flipV="1">
          <a:off x="14592300" y="13383312"/>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4" name="テキスト ボックス 643"/>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12241</xdr:rowOff>
    </xdr:from>
    <xdr:to>
      <xdr:col>76</xdr:col>
      <xdr:colOff>114300</xdr:colOff>
      <xdr:row>78</xdr:row>
      <xdr:rowOff>13540</xdr:rowOff>
    </xdr:to>
    <xdr:cxnSp macro="">
      <xdr:nvCxnSpPr>
        <xdr:cNvPr id="645" name="直線コネクタ 644"/>
        <xdr:cNvCxnSpPr/>
      </xdr:nvCxnSpPr>
      <xdr:spPr>
        <a:xfrm flipV="1">
          <a:off x="13703300" y="13385341"/>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7" name="テキスト ボックス 646"/>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13540</xdr:rowOff>
    </xdr:from>
    <xdr:to>
      <xdr:col>71</xdr:col>
      <xdr:colOff>177800</xdr:colOff>
      <xdr:row>78</xdr:row>
      <xdr:rowOff>19599</xdr:rowOff>
    </xdr:to>
    <xdr:cxnSp macro="">
      <xdr:nvCxnSpPr>
        <xdr:cNvPr id="648" name="直線コネクタ 647"/>
        <xdr:cNvCxnSpPr/>
      </xdr:nvCxnSpPr>
      <xdr:spPr>
        <a:xfrm flipV="1">
          <a:off x="12814300" y="1338664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0" name="テキスト ボックス 649"/>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142474</xdr:rowOff>
    </xdr:from>
    <xdr:ext cx="534377" cy="259045"/>
    <xdr:sp macro="" textlink="">
      <xdr:nvSpPr>
        <xdr:cNvPr id="652" name="テキスト ボックス 651"/>
        <xdr:cNvSpPr txBox="1"/>
      </xdr:nvSpPr>
      <xdr:spPr>
        <a:xfrm>
          <a:off x="12547111" y="13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123487</xdr:rowOff>
    </xdr:from>
    <xdr:to>
      <xdr:col>85</xdr:col>
      <xdr:colOff>177800</xdr:colOff>
      <xdr:row>78</xdr:row>
      <xdr:rowOff>53637</xdr:rowOff>
    </xdr:to>
    <xdr:sp macro="" textlink="">
      <xdr:nvSpPr>
        <xdr:cNvPr id="658" name="楕円 657"/>
        <xdr:cNvSpPr/>
      </xdr:nvSpPr>
      <xdr:spPr>
        <a:xfrm>
          <a:off x="16268700" y="1332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101914</xdr:rowOff>
    </xdr:from>
    <xdr:ext cx="534377" cy="259045"/>
    <xdr:sp macro="" textlink="">
      <xdr:nvSpPr>
        <xdr:cNvPr id="659" name="公債費該当値テキスト"/>
        <xdr:cNvSpPr txBox="1"/>
      </xdr:nvSpPr>
      <xdr:spPr>
        <a:xfrm>
          <a:off x="16370300" y="1330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130862</xdr:rowOff>
    </xdr:from>
    <xdr:to>
      <xdr:col>81</xdr:col>
      <xdr:colOff>101600</xdr:colOff>
      <xdr:row>78</xdr:row>
      <xdr:rowOff>61012</xdr:rowOff>
    </xdr:to>
    <xdr:sp macro="" textlink="">
      <xdr:nvSpPr>
        <xdr:cNvPr id="660" name="楕円 659"/>
        <xdr:cNvSpPr/>
      </xdr:nvSpPr>
      <xdr:spPr>
        <a:xfrm>
          <a:off x="15430500" y="133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52139</xdr:rowOff>
    </xdr:from>
    <xdr:ext cx="534377" cy="259045"/>
    <xdr:sp macro="" textlink="">
      <xdr:nvSpPr>
        <xdr:cNvPr id="661" name="テキスト ボックス 660"/>
        <xdr:cNvSpPr txBox="1"/>
      </xdr:nvSpPr>
      <xdr:spPr>
        <a:xfrm>
          <a:off x="15214111" y="1342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132891</xdr:rowOff>
    </xdr:from>
    <xdr:to>
      <xdr:col>76</xdr:col>
      <xdr:colOff>165100</xdr:colOff>
      <xdr:row>78</xdr:row>
      <xdr:rowOff>63041</xdr:rowOff>
    </xdr:to>
    <xdr:sp macro="" textlink="">
      <xdr:nvSpPr>
        <xdr:cNvPr id="662" name="楕円 661"/>
        <xdr:cNvSpPr/>
      </xdr:nvSpPr>
      <xdr:spPr>
        <a:xfrm>
          <a:off x="14541500" y="1333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54168</xdr:rowOff>
    </xdr:from>
    <xdr:ext cx="534377" cy="259045"/>
    <xdr:sp macro="" textlink="">
      <xdr:nvSpPr>
        <xdr:cNvPr id="663" name="テキスト ボックス 662"/>
        <xdr:cNvSpPr txBox="1"/>
      </xdr:nvSpPr>
      <xdr:spPr>
        <a:xfrm>
          <a:off x="14325111" y="1342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134190</xdr:rowOff>
    </xdr:from>
    <xdr:to>
      <xdr:col>72</xdr:col>
      <xdr:colOff>38100</xdr:colOff>
      <xdr:row>78</xdr:row>
      <xdr:rowOff>64340</xdr:rowOff>
    </xdr:to>
    <xdr:sp macro="" textlink="">
      <xdr:nvSpPr>
        <xdr:cNvPr id="664" name="楕円 663"/>
        <xdr:cNvSpPr/>
      </xdr:nvSpPr>
      <xdr:spPr>
        <a:xfrm>
          <a:off x="13652500" y="133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55467</xdr:rowOff>
    </xdr:from>
    <xdr:ext cx="534377" cy="259045"/>
    <xdr:sp macro="" textlink="">
      <xdr:nvSpPr>
        <xdr:cNvPr id="665" name="テキスト ボックス 664"/>
        <xdr:cNvSpPr txBox="1"/>
      </xdr:nvSpPr>
      <xdr:spPr>
        <a:xfrm>
          <a:off x="13436111" y="134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140249</xdr:rowOff>
    </xdr:from>
    <xdr:to>
      <xdr:col>67</xdr:col>
      <xdr:colOff>101600</xdr:colOff>
      <xdr:row>78</xdr:row>
      <xdr:rowOff>70399</xdr:rowOff>
    </xdr:to>
    <xdr:sp macro="" textlink="">
      <xdr:nvSpPr>
        <xdr:cNvPr id="666" name="楕円 665"/>
        <xdr:cNvSpPr/>
      </xdr:nvSpPr>
      <xdr:spPr>
        <a:xfrm>
          <a:off x="12763500" y="133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61526</xdr:rowOff>
    </xdr:from>
    <xdr:ext cx="534377" cy="259045"/>
    <xdr:sp macro="" textlink="">
      <xdr:nvSpPr>
        <xdr:cNvPr id="667" name="テキスト ボックス 666"/>
        <xdr:cNvSpPr txBox="1"/>
      </xdr:nvSpPr>
      <xdr:spPr>
        <a:xfrm>
          <a:off x="12547111" y="134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279</xdr:rowOff>
    </xdr:from>
    <xdr:to>
      <xdr:col>85</xdr:col>
      <xdr:colOff>127000</xdr:colOff>
      <xdr:row>96</xdr:row>
      <xdr:rowOff>114122</xdr:rowOff>
    </xdr:to>
    <xdr:cxnSp macro="">
      <xdr:nvCxnSpPr>
        <xdr:cNvPr id="696" name="直線コネクタ 695"/>
        <xdr:cNvCxnSpPr/>
      </xdr:nvCxnSpPr>
      <xdr:spPr>
        <a:xfrm flipV="1">
          <a:off x="15481300" y="16116579"/>
          <a:ext cx="838200" cy="45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7"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114122</xdr:rowOff>
    </xdr:from>
    <xdr:to>
      <xdr:col>81</xdr:col>
      <xdr:colOff>50800</xdr:colOff>
      <xdr:row>97</xdr:row>
      <xdr:rowOff>129578</xdr:rowOff>
    </xdr:to>
    <xdr:cxnSp macro="">
      <xdr:nvCxnSpPr>
        <xdr:cNvPr id="699" name="直線コネクタ 698"/>
        <xdr:cNvCxnSpPr/>
      </xdr:nvCxnSpPr>
      <xdr:spPr>
        <a:xfrm flipV="1">
          <a:off x="14592300" y="16573322"/>
          <a:ext cx="889000" cy="1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1" name="テキスト ボックス 700"/>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129578</xdr:rowOff>
    </xdr:from>
    <xdr:to>
      <xdr:col>76</xdr:col>
      <xdr:colOff>114300</xdr:colOff>
      <xdr:row>99</xdr:row>
      <xdr:rowOff>28321</xdr:rowOff>
    </xdr:to>
    <xdr:cxnSp macro="">
      <xdr:nvCxnSpPr>
        <xdr:cNvPr id="702" name="直線コネクタ 701"/>
        <xdr:cNvCxnSpPr/>
      </xdr:nvCxnSpPr>
      <xdr:spPr>
        <a:xfrm flipV="1">
          <a:off x="13703300" y="16760228"/>
          <a:ext cx="889000" cy="2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4" name="テキスト ボックス 703"/>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14973</xdr:rowOff>
    </xdr:from>
    <xdr:to>
      <xdr:col>71</xdr:col>
      <xdr:colOff>177800</xdr:colOff>
      <xdr:row>99</xdr:row>
      <xdr:rowOff>28321</xdr:rowOff>
    </xdr:to>
    <xdr:cxnSp macro="">
      <xdr:nvCxnSpPr>
        <xdr:cNvPr id="705" name="直線コネクタ 704"/>
        <xdr:cNvCxnSpPr/>
      </xdr:nvCxnSpPr>
      <xdr:spPr>
        <a:xfrm>
          <a:off x="12814300" y="16817073"/>
          <a:ext cx="889000" cy="18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7" name="テキスト ボックス 706"/>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26091</xdr:rowOff>
    </xdr:from>
    <xdr:ext cx="534377" cy="259045"/>
    <xdr:sp macro="" textlink="">
      <xdr:nvSpPr>
        <xdr:cNvPr id="709" name="テキスト ボックス 708"/>
        <xdr:cNvSpPr txBox="1"/>
      </xdr:nvSpPr>
      <xdr:spPr>
        <a:xfrm>
          <a:off x="12547111" y="164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120929</xdr:rowOff>
    </xdr:from>
    <xdr:to>
      <xdr:col>85</xdr:col>
      <xdr:colOff>177800</xdr:colOff>
      <xdr:row>94</xdr:row>
      <xdr:rowOff>51079</xdr:rowOff>
    </xdr:to>
    <xdr:sp macro="" textlink="">
      <xdr:nvSpPr>
        <xdr:cNvPr id="715" name="楕円 714"/>
        <xdr:cNvSpPr/>
      </xdr:nvSpPr>
      <xdr:spPr>
        <a:xfrm>
          <a:off x="16268700" y="160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143806</xdr:rowOff>
    </xdr:from>
    <xdr:ext cx="534377" cy="259045"/>
    <xdr:sp macro="" textlink="">
      <xdr:nvSpPr>
        <xdr:cNvPr id="716" name="積立金該当値テキスト"/>
        <xdr:cNvSpPr txBox="1"/>
      </xdr:nvSpPr>
      <xdr:spPr>
        <a:xfrm>
          <a:off x="16370300" y="159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63322</xdr:rowOff>
    </xdr:from>
    <xdr:to>
      <xdr:col>81</xdr:col>
      <xdr:colOff>101600</xdr:colOff>
      <xdr:row>96</xdr:row>
      <xdr:rowOff>164922</xdr:rowOff>
    </xdr:to>
    <xdr:sp macro="" textlink="">
      <xdr:nvSpPr>
        <xdr:cNvPr id="717" name="楕円 716"/>
        <xdr:cNvSpPr/>
      </xdr:nvSpPr>
      <xdr:spPr>
        <a:xfrm>
          <a:off x="15430500" y="165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9999</xdr:rowOff>
    </xdr:from>
    <xdr:ext cx="534377" cy="259045"/>
    <xdr:sp macro="" textlink="">
      <xdr:nvSpPr>
        <xdr:cNvPr id="718" name="テキスト ボックス 717"/>
        <xdr:cNvSpPr txBox="1"/>
      </xdr:nvSpPr>
      <xdr:spPr>
        <a:xfrm>
          <a:off x="15214111" y="162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78778</xdr:rowOff>
    </xdr:from>
    <xdr:to>
      <xdr:col>76</xdr:col>
      <xdr:colOff>165100</xdr:colOff>
      <xdr:row>98</xdr:row>
      <xdr:rowOff>8928</xdr:rowOff>
    </xdr:to>
    <xdr:sp macro="" textlink="">
      <xdr:nvSpPr>
        <xdr:cNvPr id="719" name="楕円 718"/>
        <xdr:cNvSpPr/>
      </xdr:nvSpPr>
      <xdr:spPr>
        <a:xfrm>
          <a:off x="14541500" y="167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xdr:rowOff>
    </xdr:from>
    <xdr:ext cx="534377" cy="259045"/>
    <xdr:sp macro="" textlink="">
      <xdr:nvSpPr>
        <xdr:cNvPr id="720" name="テキスト ボックス 719"/>
        <xdr:cNvSpPr txBox="1"/>
      </xdr:nvSpPr>
      <xdr:spPr>
        <a:xfrm>
          <a:off x="14325111" y="168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148971</xdr:rowOff>
    </xdr:from>
    <xdr:to>
      <xdr:col>72</xdr:col>
      <xdr:colOff>38100</xdr:colOff>
      <xdr:row>99</xdr:row>
      <xdr:rowOff>79121</xdr:rowOff>
    </xdr:to>
    <xdr:sp macro="" textlink="">
      <xdr:nvSpPr>
        <xdr:cNvPr id="721" name="楕円 720"/>
        <xdr:cNvSpPr/>
      </xdr:nvSpPr>
      <xdr:spPr>
        <a:xfrm>
          <a:off x="13652500" y="169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70248</xdr:rowOff>
    </xdr:from>
    <xdr:ext cx="469744" cy="259045"/>
    <xdr:sp macro="" textlink="">
      <xdr:nvSpPr>
        <xdr:cNvPr id="722" name="テキスト ボックス 721"/>
        <xdr:cNvSpPr txBox="1"/>
      </xdr:nvSpPr>
      <xdr:spPr>
        <a:xfrm>
          <a:off x="13468428" y="170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135623</xdr:rowOff>
    </xdr:from>
    <xdr:to>
      <xdr:col>67</xdr:col>
      <xdr:colOff>101600</xdr:colOff>
      <xdr:row>98</xdr:row>
      <xdr:rowOff>65773</xdr:rowOff>
    </xdr:to>
    <xdr:sp macro="" textlink="">
      <xdr:nvSpPr>
        <xdr:cNvPr id="723" name="楕円 722"/>
        <xdr:cNvSpPr/>
      </xdr:nvSpPr>
      <xdr:spPr>
        <a:xfrm>
          <a:off x="12763500" y="167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56900</xdr:rowOff>
    </xdr:from>
    <xdr:ext cx="534377" cy="259045"/>
    <xdr:sp macro="" textlink="">
      <xdr:nvSpPr>
        <xdr:cNvPr id="724" name="テキスト ボックス 723"/>
        <xdr:cNvSpPr txBox="1"/>
      </xdr:nvSpPr>
      <xdr:spPr>
        <a:xfrm>
          <a:off x="12547111" y="168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82459</xdr:rowOff>
    </xdr:from>
    <xdr:to>
      <xdr:col>116</xdr:col>
      <xdr:colOff>63500</xdr:colOff>
      <xdr:row>38</xdr:row>
      <xdr:rowOff>88951</xdr:rowOff>
    </xdr:to>
    <xdr:cxnSp macro="">
      <xdr:nvCxnSpPr>
        <xdr:cNvPr id="751" name="直線コネクタ 750"/>
        <xdr:cNvCxnSpPr/>
      </xdr:nvCxnSpPr>
      <xdr:spPr>
        <a:xfrm>
          <a:off x="21323300" y="6597559"/>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2"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82459</xdr:rowOff>
    </xdr:from>
    <xdr:to>
      <xdr:col>111</xdr:col>
      <xdr:colOff>177800</xdr:colOff>
      <xdr:row>38</xdr:row>
      <xdr:rowOff>120314</xdr:rowOff>
    </xdr:to>
    <xdr:cxnSp macro="">
      <xdr:nvCxnSpPr>
        <xdr:cNvPr id="754" name="直線コネクタ 753"/>
        <xdr:cNvCxnSpPr/>
      </xdr:nvCxnSpPr>
      <xdr:spPr>
        <a:xfrm flipV="1">
          <a:off x="20434300" y="6597559"/>
          <a:ext cx="889000" cy="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6" name="テキスト ボックス 755"/>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79441</xdr:rowOff>
    </xdr:from>
    <xdr:to>
      <xdr:col>107</xdr:col>
      <xdr:colOff>50800</xdr:colOff>
      <xdr:row>38</xdr:row>
      <xdr:rowOff>120314</xdr:rowOff>
    </xdr:to>
    <xdr:cxnSp macro="">
      <xdr:nvCxnSpPr>
        <xdr:cNvPr id="757" name="直線コネクタ 756"/>
        <xdr:cNvCxnSpPr/>
      </xdr:nvCxnSpPr>
      <xdr:spPr>
        <a:xfrm>
          <a:off x="19545300" y="6594541"/>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9" name="テキスト ボックス 758"/>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79441</xdr:rowOff>
    </xdr:from>
    <xdr:to>
      <xdr:col>102</xdr:col>
      <xdr:colOff>114300</xdr:colOff>
      <xdr:row>38</xdr:row>
      <xdr:rowOff>102027</xdr:rowOff>
    </xdr:to>
    <xdr:cxnSp macro="">
      <xdr:nvCxnSpPr>
        <xdr:cNvPr id="760" name="直線コネクタ 759"/>
        <xdr:cNvCxnSpPr/>
      </xdr:nvCxnSpPr>
      <xdr:spPr>
        <a:xfrm flipV="1">
          <a:off x="18656300" y="6594541"/>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2" name="テキスト ボックス 761"/>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38151</xdr:rowOff>
    </xdr:from>
    <xdr:to>
      <xdr:col>116</xdr:col>
      <xdr:colOff>114300</xdr:colOff>
      <xdr:row>38</xdr:row>
      <xdr:rowOff>139751</xdr:rowOff>
    </xdr:to>
    <xdr:sp macro="" textlink="">
      <xdr:nvSpPr>
        <xdr:cNvPr id="770" name="楕円 769"/>
        <xdr:cNvSpPr/>
      </xdr:nvSpPr>
      <xdr:spPr>
        <a:xfrm>
          <a:off x="221107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142491</xdr:rowOff>
    </xdr:from>
    <xdr:ext cx="378565" cy="259045"/>
    <xdr:sp macro="" textlink="">
      <xdr:nvSpPr>
        <xdr:cNvPr id="771" name="投資及び出資金該当値テキスト"/>
        <xdr:cNvSpPr txBox="1"/>
      </xdr:nvSpPr>
      <xdr:spPr>
        <a:xfrm>
          <a:off x="22212300" y="648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31659</xdr:rowOff>
    </xdr:from>
    <xdr:to>
      <xdr:col>112</xdr:col>
      <xdr:colOff>38100</xdr:colOff>
      <xdr:row>38</xdr:row>
      <xdr:rowOff>133259</xdr:rowOff>
    </xdr:to>
    <xdr:sp macro="" textlink="">
      <xdr:nvSpPr>
        <xdr:cNvPr id="772" name="楕円 771"/>
        <xdr:cNvSpPr/>
      </xdr:nvSpPr>
      <xdr:spPr>
        <a:xfrm>
          <a:off x="21272500" y="65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124386</xdr:rowOff>
    </xdr:from>
    <xdr:ext cx="378565" cy="259045"/>
    <xdr:sp macro="" textlink="">
      <xdr:nvSpPr>
        <xdr:cNvPr id="773" name="テキスト ボックス 772"/>
        <xdr:cNvSpPr txBox="1"/>
      </xdr:nvSpPr>
      <xdr:spPr>
        <a:xfrm>
          <a:off x="21134017" y="6639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69514</xdr:rowOff>
    </xdr:from>
    <xdr:to>
      <xdr:col>107</xdr:col>
      <xdr:colOff>101600</xdr:colOff>
      <xdr:row>38</xdr:row>
      <xdr:rowOff>171114</xdr:rowOff>
    </xdr:to>
    <xdr:sp macro="" textlink="">
      <xdr:nvSpPr>
        <xdr:cNvPr id="774" name="楕円 773"/>
        <xdr:cNvSpPr/>
      </xdr:nvSpPr>
      <xdr:spPr>
        <a:xfrm>
          <a:off x="203835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162241</xdr:rowOff>
    </xdr:from>
    <xdr:ext cx="378565" cy="259045"/>
    <xdr:sp macro="" textlink="">
      <xdr:nvSpPr>
        <xdr:cNvPr id="775" name="テキスト ボックス 774"/>
        <xdr:cNvSpPr txBox="1"/>
      </xdr:nvSpPr>
      <xdr:spPr>
        <a:xfrm>
          <a:off x="20245017" y="667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28641</xdr:rowOff>
    </xdr:from>
    <xdr:to>
      <xdr:col>102</xdr:col>
      <xdr:colOff>165100</xdr:colOff>
      <xdr:row>38</xdr:row>
      <xdr:rowOff>130241</xdr:rowOff>
    </xdr:to>
    <xdr:sp macro="" textlink="">
      <xdr:nvSpPr>
        <xdr:cNvPr id="776" name="楕円 775"/>
        <xdr:cNvSpPr/>
      </xdr:nvSpPr>
      <xdr:spPr>
        <a:xfrm>
          <a:off x="19494500" y="65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121368</xdr:rowOff>
    </xdr:from>
    <xdr:ext cx="378565" cy="259045"/>
    <xdr:sp macro="" textlink="">
      <xdr:nvSpPr>
        <xdr:cNvPr id="777" name="テキスト ボックス 776"/>
        <xdr:cNvSpPr txBox="1"/>
      </xdr:nvSpPr>
      <xdr:spPr>
        <a:xfrm>
          <a:off x="19356017" y="663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51227</xdr:rowOff>
    </xdr:from>
    <xdr:to>
      <xdr:col>98</xdr:col>
      <xdr:colOff>38100</xdr:colOff>
      <xdr:row>38</xdr:row>
      <xdr:rowOff>152827</xdr:rowOff>
    </xdr:to>
    <xdr:sp macro="" textlink="">
      <xdr:nvSpPr>
        <xdr:cNvPr id="778" name="楕円 777"/>
        <xdr:cNvSpPr/>
      </xdr:nvSpPr>
      <xdr:spPr>
        <a:xfrm>
          <a:off x="18605500" y="65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143954</xdr:rowOff>
    </xdr:from>
    <xdr:ext cx="378565" cy="259045"/>
    <xdr:sp macro="" textlink="">
      <xdr:nvSpPr>
        <xdr:cNvPr id="779" name="テキスト ボックス 778"/>
        <xdr:cNvSpPr txBox="1"/>
      </xdr:nvSpPr>
      <xdr:spPr>
        <a:xfrm>
          <a:off x="18467017" y="665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3" name="直線コネクタ 802"/>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6"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7" name="直線コネクタ 806"/>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8" name="直線コネクタ 80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09"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0" name="フローチャート: 判断 809"/>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1" name="直線コネクタ 81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2" name="フローチャート: 判断 811"/>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3" name="テキスト ボックス 812"/>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4" name="直線コネクタ 81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5" name="フローチャート: 判断 814"/>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6" name="テキスト ボックス 815"/>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7" name="直線コネクタ 81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8" name="フローチャート: 判断 817"/>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19" name="テキスト ボックス 818"/>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20" name="フローチャート: 判断 819"/>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7155</xdr:rowOff>
    </xdr:from>
    <xdr:ext cx="469744" cy="259045"/>
    <xdr:sp macro="" textlink="">
      <xdr:nvSpPr>
        <xdr:cNvPr id="821" name="テキスト ボックス 820"/>
        <xdr:cNvSpPr txBox="1"/>
      </xdr:nvSpPr>
      <xdr:spPr>
        <a:xfrm>
          <a:off x="18421428" y="960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7" name="楕円 82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9" name="楕円 82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0" name="テキスト ボックス 82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1" name="楕円 83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2" name="テキスト ボックス 83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3" name="楕円 83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4" name="テキスト ボックス 83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5" name="楕円 83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6" name="テキスト ボックス 83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5" name="テキスト ボックス 854"/>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7" name="テキスト ボックス 85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9" name="テキスト ボックス 85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3" name="直線コネクタ 862"/>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4"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5" name="直線コネクタ 864"/>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6"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7" name="直線コネクタ 866"/>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105780</xdr:rowOff>
    </xdr:from>
    <xdr:to>
      <xdr:col>116</xdr:col>
      <xdr:colOff>63500</xdr:colOff>
      <xdr:row>77</xdr:row>
      <xdr:rowOff>117004</xdr:rowOff>
    </xdr:to>
    <xdr:cxnSp macro="">
      <xdr:nvCxnSpPr>
        <xdr:cNvPr id="868" name="直線コネクタ 867"/>
        <xdr:cNvCxnSpPr/>
      </xdr:nvCxnSpPr>
      <xdr:spPr>
        <a:xfrm flipV="1">
          <a:off x="21323300" y="13307430"/>
          <a:ext cx="8382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69"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0" name="フローチャート: 判断 869"/>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109982</xdr:rowOff>
    </xdr:from>
    <xdr:to>
      <xdr:col>111</xdr:col>
      <xdr:colOff>177800</xdr:colOff>
      <xdr:row>77</xdr:row>
      <xdr:rowOff>117004</xdr:rowOff>
    </xdr:to>
    <xdr:cxnSp macro="">
      <xdr:nvCxnSpPr>
        <xdr:cNvPr id="871" name="直線コネクタ 870"/>
        <xdr:cNvCxnSpPr/>
      </xdr:nvCxnSpPr>
      <xdr:spPr>
        <a:xfrm>
          <a:off x="20434300" y="13311632"/>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2" name="フローチャート: 判断 871"/>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9850</xdr:rowOff>
    </xdr:from>
    <xdr:ext cx="534377" cy="259045"/>
    <xdr:sp macro="" textlink="">
      <xdr:nvSpPr>
        <xdr:cNvPr id="873" name="テキスト ボックス 872"/>
        <xdr:cNvSpPr txBox="1"/>
      </xdr:nvSpPr>
      <xdr:spPr>
        <a:xfrm>
          <a:off x="21056111" y="1338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95940</xdr:rowOff>
    </xdr:from>
    <xdr:to>
      <xdr:col>107</xdr:col>
      <xdr:colOff>50800</xdr:colOff>
      <xdr:row>77</xdr:row>
      <xdr:rowOff>109982</xdr:rowOff>
    </xdr:to>
    <xdr:cxnSp macro="">
      <xdr:nvCxnSpPr>
        <xdr:cNvPr id="874" name="直線コネクタ 873"/>
        <xdr:cNvCxnSpPr/>
      </xdr:nvCxnSpPr>
      <xdr:spPr>
        <a:xfrm>
          <a:off x="19545300" y="13297590"/>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5" name="フローチャート: 判断 874"/>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5997</xdr:rowOff>
    </xdr:from>
    <xdr:ext cx="534377" cy="259045"/>
    <xdr:sp macro="" textlink="">
      <xdr:nvSpPr>
        <xdr:cNvPr id="876" name="テキスト ボックス 875"/>
        <xdr:cNvSpPr txBox="1"/>
      </xdr:nvSpPr>
      <xdr:spPr>
        <a:xfrm>
          <a:off x="20167111" y="133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69977</xdr:rowOff>
    </xdr:from>
    <xdr:to>
      <xdr:col>102</xdr:col>
      <xdr:colOff>114300</xdr:colOff>
      <xdr:row>77</xdr:row>
      <xdr:rowOff>95940</xdr:rowOff>
    </xdr:to>
    <xdr:cxnSp macro="">
      <xdr:nvCxnSpPr>
        <xdr:cNvPr id="877" name="直線コネクタ 876"/>
        <xdr:cNvCxnSpPr/>
      </xdr:nvCxnSpPr>
      <xdr:spPr>
        <a:xfrm>
          <a:off x="18656300" y="13271627"/>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8" name="フローチャート: 判断 877"/>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5768</xdr:rowOff>
    </xdr:from>
    <xdr:ext cx="534377" cy="259045"/>
    <xdr:sp macro="" textlink="">
      <xdr:nvSpPr>
        <xdr:cNvPr id="879" name="テキスト ボックス 878"/>
        <xdr:cNvSpPr txBox="1"/>
      </xdr:nvSpPr>
      <xdr:spPr>
        <a:xfrm>
          <a:off x="19278111" y="133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80" name="フローチャート: 判断 879"/>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2525</xdr:rowOff>
    </xdr:from>
    <xdr:ext cx="534377" cy="259045"/>
    <xdr:sp macro="" textlink="">
      <xdr:nvSpPr>
        <xdr:cNvPr id="881" name="テキスト ボックス 880"/>
        <xdr:cNvSpPr txBox="1"/>
      </xdr:nvSpPr>
      <xdr:spPr>
        <a:xfrm>
          <a:off x="18389111" y="1337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54980</xdr:rowOff>
    </xdr:from>
    <xdr:to>
      <xdr:col>116</xdr:col>
      <xdr:colOff>114300</xdr:colOff>
      <xdr:row>77</xdr:row>
      <xdr:rowOff>156580</xdr:rowOff>
    </xdr:to>
    <xdr:sp macro="" textlink="">
      <xdr:nvSpPr>
        <xdr:cNvPr id="887" name="楕円 886"/>
        <xdr:cNvSpPr/>
      </xdr:nvSpPr>
      <xdr:spPr>
        <a:xfrm>
          <a:off x="22110700" y="132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33407</xdr:rowOff>
    </xdr:from>
    <xdr:ext cx="534377" cy="259045"/>
    <xdr:sp macro="" textlink="">
      <xdr:nvSpPr>
        <xdr:cNvPr id="888" name="繰出金該当値テキスト"/>
        <xdr:cNvSpPr txBox="1"/>
      </xdr:nvSpPr>
      <xdr:spPr>
        <a:xfrm>
          <a:off x="22212300" y="132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66204</xdr:rowOff>
    </xdr:from>
    <xdr:to>
      <xdr:col>112</xdr:col>
      <xdr:colOff>38100</xdr:colOff>
      <xdr:row>77</xdr:row>
      <xdr:rowOff>167804</xdr:rowOff>
    </xdr:to>
    <xdr:sp macro="" textlink="">
      <xdr:nvSpPr>
        <xdr:cNvPr id="889" name="楕円 888"/>
        <xdr:cNvSpPr/>
      </xdr:nvSpPr>
      <xdr:spPr>
        <a:xfrm>
          <a:off x="212725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12881</xdr:rowOff>
    </xdr:from>
    <xdr:ext cx="534377" cy="259045"/>
    <xdr:sp macro="" textlink="">
      <xdr:nvSpPr>
        <xdr:cNvPr id="890" name="テキスト ボックス 889"/>
        <xdr:cNvSpPr txBox="1"/>
      </xdr:nvSpPr>
      <xdr:spPr>
        <a:xfrm>
          <a:off x="21056111" y="130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59182</xdr:rowOff>
    </xdr:from>
    <xdr:to>
      <xdr:col>107</xdr:col>
      <xdr:colOff>101600</xdr:colOff>
      <xdr:row>77</xdr:row>
      <xdr:rowOff>160782</xdr:rowOff>
    </xdr:to>
    <xdr:sp macro="" textlink="">
      <xdr:nvSpPr>
        <xdr:cNvPr id="891" name="楕円 890"/>
        <xdr:cNvSpPr/>
      </xdr:nvSpPr>
      <xdr:spPr>
        <a:xfrm>
          <a:off x="20383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5859</xdr:rowOff>
    </xdr:from>
    <xdr:ext cx="534377" cy="259045"/>
    <xdr:sp macro="" textlink="">
      <xdr:nvSpPr>
        <xdr:cNvPr id="892" name="テキスト ボックス 891"/>
        <xdr:cNvSpPr txBox="1"/>
      </xdr:nvSpPr>
      <xdr:spPr>
        <a:xfrm>
          <a:off x="20167111" y="130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45140</xdr:rowOff>
    </xdr:from>
    <xdr:to>
      <xdr:col>102</xdr:col>
      <xdr:colOff>165100</xdr:colOff>
      <xdr:row>77</xdr:row>
      <xdr:rowOff>146740</xdr:rowOff>
    </xdr:to>
    <xdr:sp macro="" textlink="">
      <xdr:nvSpPr>
        <xdr:cNvPr id="893" name="楕円 892"/>
        <xdr:cNvSpPr/>
      </xdr:nvSpPr>
      <xdr:spPr>
        <a:xfrm>
          <a:off x="19494500" y="13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163267</xdr:rowOff>
    </xdr:from>
    <xdr:ext cx="534377" cy="259045"/>
    <xdr:sp macro="" textlink="">
      <xdr:nvSpPr>
        <xdr:cNvPr id="894" name="テキスト ボックス 893"/>
        <xdr:cNvSpPr txBox="1"/>
      </xdr:nvSpPr>
      <xdr:spPr>
        <a:xfrm>
          <a:off x="19278111" y="1302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19177</xdr:rowOff>
    </xdr:from>
    <xdr:to>
      <xdr:col>98</xdr:col>
      <xdr:colOff>38100</xdr:colOff>
      <xdr:row>77</xdr:row>
      <xdr:rowOff>120777</xdr:rowOff>
    </xdr:to>
    <xdr:sp macro="" textlink="">
      <xdr:nvSpPr>
        <xdr:cNvPr id="895" name="楕円 894"/>
        <xdr:cNvSpPr/>
      </xdr:nvSpPr>
      <xdr:spPr>
        <a:xfrm>
          <a:off x="18605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137304</xdr:rowOff>
    </xdr:from>
    <xdr:ext cx="534377" cy="259045"/>
    <xdr:sp macro="" textlink="">
      <xdr:nvSpPr>
        <xdr:cNvPr id="896" name="テキスト ボックス 895"/>
        <xdr:cNvSpPr txBox="1"/>
      </xdr:nvSpPr>
      <xdr:spPr>
        <a:xfrm>
          <a:off x="18389111" y="12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539</a:t>
          </a:r>
          <a:r>
            <a:rPr kumimoji="1" lang="ja-JP" altLang="en-US" sz="1300">
              <a:latin typeface="ＭＳ Ｐゴシック" panose="020B0600070205080204" pitchFamily="50" charset="-128"/>
              <a:ea typeface="ＭＳ Ｐゴシック" panose="020B0600070205080204" pitchFamily="50" charset="-128"/>
            </a:rPr>
            <a:t>千円となっている。大きな増加がみられたのは普通建設事業費と積立金であった。普通建設事業費については、新規（定住促進住宅・小中学校空調整備）・更新（小中学校改修しょうしょうｔｙ）ともに増加した。また積立金については、増加したふるさと応援寄附金を全額基金に積み立てたことが要因となっている。また、年々増加しているのが扶助費で、住民一人当たり</a:t>
          </a:r>
          <a:r>
            <a:rPr kumimoji="1" lang="en-US" altLang="ja-JP" sz="1300">
              <a:latin typeface="ＭＳ Ｐゴシック" panose="020B0600070205080204" pitchFamily="50" charset="-128"/>
              <a:ea typeface="ＭＳ Ｐゴシック" panose="020B0600070205080204" pitchFamily="50" charset="-128"/>
            </a:rPr>
            <a:t>98,169</a:t>
          </a:r>
          <a:r>
            <a:rPr kumimoji="1" lang="ja-JP" altLang="en-US" sz="1300">
              <a:latin typeface="ＭＳ Ｐゴシック" panose="020B0600070205080204" pitchFamily="50" charset="-128"/>
              <a:ea typeface="ＭＳ Ｐゴシック" panose="020B0600070205080204" pitchFamily="50" charset="-128"/>
            </a:rPr>
            <a:t>円と、類似団体と比較して大きく上回っている。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月豪雨による橋りょう被害や台風被害により、大きく上昇している。</a:t>
          </a:r>
        </a:p>
        <a:p>
          <a:r>
            <a:rPr kumimoji="1" lang="ja-JP" altLang="en-US" sz="1300">
              <a:latin typeface="ＭＳ Ｐゴシック" panose="020B0600070205080204" pitchFamily="50" charset="-128"/>
              <a:ea typeface="ＭＳ Ｐゴシック" panose="020B0600070205080204" pitchFamily="50" charset="-128"/>
            </a:rPr>
            <a:t>・今後も子育て支援策等により扶助費は増加していくことが見込まれ、さらには公共施設の老朽化に伴う更新や長寿命化対策等に要する費用が増加することが予想されるため、事業の必要性や緊急性を精査し、財政運営の健全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福岡県大刀洗町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15,667
15,333
22.84
9,053,160
8,439,996
341,308
3,790,860
4,880,933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80264</xdr:rowOff>
    </xdr:from>
    <xdr:to>
      <xdr:col>24</xdr:col>
      <xdr:colOff>63500</xdr:colOff>
      <xdr:row>37</xdr:row>
      <xdr:rowOff>127127</xdr:rowOff>
    </xdr:to>
    <xdr:cxnSp macro="">
      <xdr:nvCxnSpPr>
        <xdr:cNvPr id="59" name="直線コネクタ 58"/>
        <xdr:cNvCxnSpPr/>
      </xdr:nvCxnSpPr>
      <xdr:spPr>
        <a:xfrm>
          <a:off x="3797300" y="6423914"/>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47803</xdr:rowOff>
    </xdr:from>
    <xdr:to>
      <xdr:col>19</xdr:col>
      <xdr:colOff>177800</xdr:colOff>
      <xdr:row>37</xdr:row>
      <xdr:rowOff>80264</xdr:rowOff>
    </xdr:to>
    <xdr:cxnSp macro="">
      <xdr:nvCxnSpPr>
        <xdr:cNvPr id="62" name="直線コネクタ 61"/>
        <xdr:cNvCxnSpPr/>
      </xdr:nvCxnSpPr>
      <xdr:spPr>
        <a:xfrm>
          <a:off x="2908300" y="639145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47803</xdr:rowOff>
    </xdr:from>
    <xdr:to>
      <xdr:col>15</xdr:col>
      <xdr:colOff>50800</xdr:colOff>
      <xdr:row>37</xdr:row>
      <xdr:rowOff>72720</xdr:rowOff>
    </xdr:to>
    <xdr:cxnSp macro="">
      <xdr:nvCxnSpPr>
        <xdr:cNvPr id="65" name="直線コネクタ 64"/>
        <xdr:cNvCxnSpPr/>
      </xdr:nvCxnSpPr>
      <xdr:spPr>
        <a:xfrm flipV="1">
          <a:off x="2019300" y="6391453"/>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155473</xdr:rowOff>
    </xdr:from>
    <xdr:to>
      <xdr:col>10</xdr:col>
      <xdr:colOff>114300</xdr:colOff>
      <xdr:row>37</xdr:row>
      <xdr:rowOff>72720</xdr:rowOff>
    </xdr:to>
    <xdr:cxnSp macro="">
      <xdr:nvCxnSpPr>
        <xdr:cNvPr id="68" name="直線コネクタ 67"/>
        <xdr:cNvCxnSpPr/>
      </xdr:nvCxnSpPr>
      <xdr:spPr>
        <a:xfrm>
          <a:off x="1130300" y="6327673"/>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88383</xdr:rowOff>
    </xdr:from>
    <xdr:ext cx="469744" cy="259045"/>
    <xdr:sp macro="" textlink="">
      <xdr:nvSpPr>
        <xdr:cNvPr id="72" name="テキスト ボックス 71"/>
        <xdr:cNvSpPr txBox="1"/>
      </xdr:nvSpPr>
      <xdr:spPr>
        <a:xfrm>
          <a:off x="895428" y="59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76327</xdr:rowOff>
    </xdr:from>
    <xdr:to>
      <xdr:col>24</xdr:col>
      <xdr:colOff>114300</xdr:colOff>
      <xdr:row>38</xdr:row>
      <xdr:rowOff>6477</xdr:rowOff>
    </xdr:to>
    <xdr:sp macro="" textlink="">
      <xdr:nvSpPr>
        <xdr:cNvPr id="78" name="楕円 77"/>
        <xdr:cNvSpPr/>
      </xdr:nvSpPr>
      <xdr:spPr>
        <a:xfrm>
          <a:off x="4584700" y="64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54754</xdr:rowOff>
    </xdr:from>
    <xdr:ext cx="469744" cy="259045"/>
    <xdr:sp macro="" textlink="">
      <xdr:nvSpPr>
        <xdr:cNvPr id="79" name="議会費該当値テキスト"/>
        <xdr:cNvSpPr txBox="1"/>
      </xdr:nvSpPr>
      <xdr:spPr>
        <a:xfrm>
          <a:off x="4686300" y="63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29464</xdr:rowOff>
    </xdr:from>
    <xdr:to>
      <xdr:col>20</xdr:col>
      <xdr:colOff>38100</xdr:colOff>
      <xdr:row>37</xdr:row>
      <xdr:rowOff>131064</xdr:rowOff>
    </xdr:to>
    <xdr:sp macro="" textlink="">
      <xdr:nvSpPr>
        <xdr:cNvPr id="80" name="楕円 79"/>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122191</xdr:rowOff>
    </xdr:from>
    <xdr:ext cx="469744" cy="259045"/>
    <xdr:sp macro="" textlink="">
      <xdr:nvSpPr>
        <xdr:cNvPr id="81" name="テキスト ボックス 80"/>
        <xdr:cNvSpPr txBox="1"/>
      </xdr:nvSpPr>
      <xdr:spPr>
        <a:xfrm>
          <a:off x="3562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168453</xdr:rowOff>
    </xdr:from>
    <xdr:to>
      <xdr:col>15</xdr:col>
      <xdr:colOff>101600</xdr:colOff>
      <xdr:row>37</xdr:row>
      <xdr:rowOff>98603</xdr:rowOff>
    </xdr:to>
    <xdr:sp macro="" textlink="">
      <xdr:nvSpPr>
        <xdr:cNvPr id="82" name="楕円 81"/>
        <xdr:cNvSpPr/>
      </xdr:nvSpPr>
      <xdr:spPr>
        <a:xfrm>
          <a:off x="28575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89730</xdr:rowOff>
    </xdr:from>
    <xdr:ext cx="469744" cy="259045"/>
    <xdr:sp macro="" textlink="">
      <xdr:nvSpPr>
        <xdr:cNvPr id="83" name="テキスト ボックス 82"/>
        <xdr:cNvSpPr txBox="1"/>
      </xdr:nvSpPr>
      <xdr:spPr>
        <a:xfrm>
          <a:off x="2673428" y="64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21920</xdr:rowOff>
    </xdr:from>
    <xdr:to>
      <xdr:col>10</xdr:col>
      <xdr:colOff>165100</xdr:colOff>
      <xdr:row>37</xdr:row>
      <xdr:rowOff>123520</xdr:rowOff>
    </xdr:to>
    <xdr:sp macro="" textlink="">
      <xdr:nvSpPr>
        <xdr:cNvPr id="84" name="楕円 83"/>
        <xdr:cNvSpPr/>
      </xdr:nvSpPr>
      <xdr:spPr>
        <a:xfrm>
          <a:off x="1968500" y="63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114647</xdr:rowOff>
    </xdr:from>
    <xdr:ext cx="469744" cy="259045"/>
    <xdr:sp macro="" textlink="">
      <xdr:nvSpPr>
        <xdr:cNvPr id="85" name="テキスト ボックス 84"/>
        <xdr:cNvSpPr txBox="1"/>
      </xdr:nvSpPr>
      <xdr:spPr>
        <a:xfrm>
          <a:off x="1784428" y="64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104673</xdr:rowOff>
    </xdr:from>
    <xdr:to>
      <xdr:col>6</xdr:col>
      <xdr:colOff>38100</xdr:colOff>
      <xdr:row>37</xdr:row>
      <xdr:rowOff>34823</xdr:rowOff>
    </xdr:to>
    <xdr:sp macro="" textlink="">
      <xdr:nvSpPr>
        <xdr:cNvPr id="86" name="楕円 85"/>
        <xdr:cNvSpPr/>
      </xdr:nvSpPr>
      <xdr:spPr>
        <a:xfrm>
          <a:off x="1079500" y="62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25950</xdr:rowOff>
    </xdr:from>
    <xdr:ext cx="469744" cy="259045"/>
    <xdr:sp macro="" textlink="">
      <xdr:nvSpPr>
        <xdr:cNvPr id="87" name="テキスト ボックス 86"/>
        <xdr:cNvSpPr txBox="1"/>
      </xdr:nvSpPr>
      <xdr:spPr>
        <a:xfrm>
          <a:off x="895428" y="63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7451</xdr:rowOff>
    </xdr:from>
    <xdr:to>
      <xdr:col>24</xdr:col>
      <xdr:colOff>63500</xdr:colOff>
      <xdr:row>56</xdr:row>
      <xdr:rowOff>14925</xdr:rowOff>
    </xdr:to>
    <xdr:cxnSp macro="">
      <xdr:nvCxnSpPr>
        <xdr:cNvPr id="114" name="直線コネクタ 113"/>
        <xdr:cNvCxnSpPr/>
      </xdr:nvCxnSpPr>
      <xdr:spPr>
        <a:xfrm flipV="1">
          <a:off x="3797300" y="9437201"/>
          <a:ext cx="838200" cy="1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14925</xdr:rowOff>
    </xdr:from>
    <xdr:to>
      <xdr:col>19</xdr:col>
      <xdr:colOff>177800</xdr:colOff>
      <xdr:row>56</xdr:row>
      <xdr:rowOff>151624</xdr:rowOff>
    </xdr:to>
    <xdr:cxnSp macro="">
      <xdr:nvCxnSpPr>
        <xdr:cNvPr id="117" name="直線コネクタ 116"/>
        <xdr:cNvCxnSpPr/>
      </xdr:nvCxnSpPr>
      <xdr:spPr>
        <a:xfrm flipV="1">
          <a:off x="2908300" y="9616125"/>
          <a:ext cx="889000" cy="1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151624</xdr:rowOff>
    </xdr:from>
    <xdr:to>
      <xdr:col>15</xdr:col>
      <xdr:colOff>50800</xdr:colOff>
      <xdr:row>57</xdr:row>
      <xdr:rowOff>119935</xdr:rowOff>
    </xdr:to>
    <xdr:cxnSp macro="">
      <xdr:nvCxnSpPr>
        <xdr:cNvPr id="120" name="直線コネクタ 119"/>
        <xdr:cNvCxnSpPr/>
      </xdr:nvCxnSpPr>
      <xdr:spPr>
        <a:xfrm flipV="1">
          <a:off x="2019300" y="9752824"/>
          <a:ext cx="889000" cy="13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51136</xdr:rowOff>
    </xdr:from>
    <xdr:to>
      <xdr:col>10</xdr:col>
      <xdr:colOff>114300</xdr:colOff>
      <xdr:row>57</xdr:row>
      <xdr:rowOff>119935</xdr:rowOff>
    </xdr:to>
    <xdr:cxnSp macro="">
      <xdr:nvCxnSpPr>
        <xdr:cNvPr id="123" name="直線コネクタ 122"/>
        <xdr:cNvCxnSpPr/>
      </xdr:nvCxnSpPr>
      <xdr:spPr>
        <a:xfrm>
          <a:off x="1130300" y="9823786"/>
          <a:ext cx="889000" cy="6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7" name="テキスト ボックス 126"/>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128101</xdr:rowOff>
    </xdr:from>
    <xdr:to>
      <xdr:col>24</xdr:col>
      <xdr:colOff>114300</xdr:colOff>
      <xdr:row>55</xdr:row>
      <xdr:rowOff>58251</xdr:rowOff>
    </xdr:to>
    <xdr:sp macro="" textlink="">
      <xdr:nvSpPr>
        <xdr:cNvPr id="133" name="楕円 132"/>
        <xdr:cNvSpPr/>
      </xdr:nvSpPr>
      <xdr:spPr>
        <a:xfrm>
          <a:off x="4584700" y="93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150978</xdr:rowOff>
    </xdr:from>
    <xdr:ext cx="599010" cy="259045"/>
    <xdr:sp macro="" textlink="">
      <xdr:nvSpPr>
        <xdr:cNvPr id="134" name="総務費該当値テキスト"/>
        <xdr:cNvSpPr txBox="1"/>
      </xdr:nvSpPr>
      <xdr:spPr>
        <a:xfrm>
          <a:off x="4686300" y="92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135575</xdr:rowOff>
    </xdr:from>
    <xdr:to>
      <xdr:col>20</xdr:col>
      <xdr:colOff>38100</xdr:colOff>
      <xdr:row>56</xdr:row>
      <xdr:rowOff>65725</xdr:rowOff>
    </xdr:to>
    <xdr:sp macro="" textlink="">
      <xdr:nvSpPr>
        <xdr:cNvPr id="135" name="楕円 134"/>
        <xdr:cNvSpPr/>
      </xdr:nvSpPr>
      <xdr:spPr>
        <a:xfrm>
          <a:off x="3746500" y="95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56852</xdr:rowOff>
    </xdr:from>
    <xdr:ext cx="599010" cy="259045"/>
    <xdr:sp macro="" textlink="">
      <xdr:nvSpPr>
        <xdr:cNvPr id="136" name="テキスト ボックス 135"/>
        <xdr:cNvSpPr txBox="1"/>
      </xdr:nvSpPr>
      <xdr:spPr>
        <a:xfrm>
          <a:off x="3497795" y="965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100824</xdr:rowOff>
    </xdr:from>
    <xdr:to>
      <xdr:col>15</xdr:col>
      <xdr:colOff>101600</xdr:colOff>
      <xdr:row>57</xdr:row>
      <xdr:rowOff>30974</xdr:rowOff>
    </xdr:to>
    <xdr:sp macro="" textlink="">
      <xdr:nvSpPr>
        <xdr:cNvPr id="137" name="楕円 136"/>
        <xdr:cNvSpPr/>
      </xdr:nvSpPr>
      <xdr:spPr>
        <a:xfrm>
          <a:off x="2857500" y="97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22101</xdr:rowOff>
    </xdr:from>
    <xdr:ext cx="534377" cy="259045"/>
    <xdr:sp macro="" textlink="">
      <xdr:nvSpPr>
        <xdr:cNvPr id="138" name="テキスト ボックス 137"/>
        <xdr:cNvSpPr txBox="1"/>
      </xdr:nvSpPr>
      <xdr:spPr>
        <a:xfrm>
          <a:off x="2641111" y="97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69135</xdr:rowOff>
    </xdr:from>
    <xdr:to>
      <xdr:col>10</xdr:col>
      <xdr:colOff>165100</xdr:colOff>
      <xdr:row>57</xdr:row>
      <xdr:rowOff>170735</xdr:rowOff>
    </xdr:to>
    <xdr:sp macro="" textlink="">
      <xdr:nvSpPr>
        <xdr:cNvPr id="139" name="楕円 138"/>
        <xdr:cNvSpPr/>
      </xdr:nvSpPr>
      <xdr:spPr>
        <a:xfrm>
          <a:off x="1968500" y="98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161862</xdr:rowOff>
    </xdr:from>
    <xdr:ext cx="534377" cy="259045"/>
    <xdr:sp macro="" textlink="">
      <xdr:nvSpPr>
        <xdr:cNvPr id="140" name="テキスト ボックス 139"/>
        <xdr:cNvSpPr txBox="1"/>
      </xdr:nvSpPr>
      <xdr:spPr>
        <a:xfrm>
          <a:off x="1752111" y="99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336</xdr:rowOff>
    </xdr:from>
    <xdr:to>
      <xdr:col>6</xdr:col>
      <xdr:colOff>38100</xdr:colOff>
      <xdr:row>57</xdr:row>
      <xdr:rowOff>101936</xdr:rowOff>
    </xdr:to>
    <xdr:sp macro="" textlink="">
      <xdr:nvSpPr>
        <xdr:cNvPr id="141" name="楕円 140"/>
        <xdr:cNvSpPr/>
      </xdr:nvSpPr>
      <xdr:spPr>
        <a:xfrm>
          <a:off x="1079500" y="97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93063</xdr:rowOff>
    </xdr:from>
    <xdr:ext cx="534377" cy="259045"/>
    <xdr:sp macro="" textlink="">
      <xdr:nvSpPr>
        <xdr:cNvPr id="142" name="テキスト ボックス 141"/>
        <xdr:cNvSpPr txBox="1"/>
      </xdr:nvSpPr>
      <xdr:spPr>
        <a:xfrm>
          <a:off x="863111" y="98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27294</xdr:rowOff>
    </xdr:from>
    <xdr:to>
      <xdr:col>24</xdr:col>
      <xdr:colOff>63500</xdr:colOff>
      <xdr:row>75</xdr:row>
      <xdr:rowOff>39356</xdr:rowOff>
    </xdr:to>
    <xdr:cxnSp macro="">
      <xdr:nvCxnSpPr>
        <xdr:cNvPr id="174" name="直線コネクタ 173"/>
        <xdr:cNvCxnSpPr/>
      </xdr:nvCxnSpPr>
      <xdr:spPr>
        <a:xfrm flipV="1">
          <a:off x="3797300" y="12886044"/>
          <a:ext cx="8382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39356</xdr:rowOff>
    </xdr:from>
    <xdr:to>
      <xdr:col>19</xdr:col>
      <xdr:colOff>177800</xdr:colOff>
      <xdr:row>75</xdr:row>
      <xdr:rowOff>111103</xdr:rowOff>
    </xdr:to>
    <xdr:cxnSp macro="">
      <xdr:nvCxnSpPr>
        <xdr:cNvPr id="177" name="直線コネクタ 176"/>
        <xdr:cNvCxnSpPr/>
      </xdr:nvCxnSpPr>
      <xdr:spPr>
        <a:xfrm flipV="1">
          <a:off x="2908300" y="12898106"/>
          <a:ext cx="889000" cy="7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111103</xdr:rowOff>
    </xdr:from>
    <xdr:to>
      <xdr:col>15</xdr:col>
      <xdr:colOff>50800</xdr:colOff>
      <xdr:row>75</xdr:row>
      <xdr:rowOff>130632</xdr:rowOff>
    </xdr:to>
    <xdr:cxnSp macro="">
      <xdr:nvCxnSpPr>
        <xdr:cNvPr id="180" name="直線コネクタ 179"/>
        <xdr:cNvCxnSpPr/>
      </xdr:nvCxnSpPr>
      <xdr:spPr>
        <a:xfrm flipV="1">
          <a:off x="2019300" y="12969853"/>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130632</xdr:rowOff>
    </xdr:from>
    <xdr:to>
      <xdr:col>10</xdr:col>
      <xdr:colOff>114300</xdr:colOff>
      <xdr:row>76</xdr:row>
      <xdr:rowOff>58731</xdr:rowOff>
    </xdr:to>
    <xdr:cxnSp macro="">
      <xdr:nvCxnSpPr>
        <xdr:cNvPr id="183" name="直線コネクタ 182"/>
        <xdr:cNvCxnSpPr/>
      </xdr:nvCxnSpPr>
      <xdr:spPr>
        <a:xfrm flipV="1">
          <a:off x="1130300" y="12989382"/>
          <a:ext cx="889000" cy="9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6791</xdr:rowOff>
    </xdr:from>
    <xdr:ext cx="599010" cy="259045"/>
    <xdr:sp macro="" textlink="">
      <xdr:nvSpPr>
        <xdr:cNvPr id="187" name="テキスト ボックス 186"/>
        <xdr:cNvSpPr txBox="1"/>
      </xdr:nvSpPr>
      <xdr:spPr>
        <a:xfrm>
          <a:off x="830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147944</xdr:rowOff>
    </xdr:from>
    <xdr:to>
      <xdr:col>24</xdr:col>
      <xdr:colOff>114300</xdr:colOff>
      <xdr:row>75</xdr:row>
      <xdr:rowOff>78094</xdr:rowOff>
    </xdr:to>
    <xdr:sp macro="" textlink="">
      <xdr:nvSpPr>
        <xdr:cNvPr id="193" name="楕円 192"/>
        <xdr:cNvSpPr/>
      </xdr:nvSpPr>
      <xdr:spPr>
        <a:xfrm>
          <a:off x="4584700" y="1283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170821</xdr:rowOff>
    </xdr:from>
    <xdr:ext cx="599010" cy="259045"/>
    <xdr:sp macro="" textlink="">
      <xdr:nvSpPr>
        <xdr:cNvPr id="194" name="民生費該当値テキスト"/>
        <xdr:cNvSpPr txBox="1"/>
      </xdr:nvSpPr>
      <xdr:spPr>
        <a:xfrm>
          <a:off x="4686300" y="1268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160006</xdr:rowOff>
    </xdr:from>
    <xdr:to>
      <xdr:col>20</xdr:col>
      <xdr:colOff>38100</xdr:colOff>
      <xdr:row>75</xdr:row>
      <xdr:rowOff>90156</xdr:rowOff>
    </xdr:to>
    <xdr:sp macro="" textlink="">
      <xdr:nvSpPr>
        <xdr:cNvPr id="195" name="楕円 194"/>
        <xdr:cNvSpPr/>
      </xdr:nvSpPr>
      <xdr:spPr>
        <a:xfrm>
          <a:off x="3746500" y="128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106683</xdr:rowOff>
    </xdr:from>
    <xdr:ext cx="599010" cy="259045"/>
    <xdr:sp macro="" textlink="">
      <xdr:nvSpPr>
        <xdr:cNvPr id="196" name="テキスト ボックス 195"/>
        <xdr:cNvSpPr txBox="1"/>
      </xdr:nvSpPr>
      <xdr:spPr>
        <a:xfrm>
          <a:off x="3497795" y="1262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60303</xdr:rowOff>
    </xdr:from>
    <xdr:to>
      <xdr:col>15</xdr:col>
      <xdr:colOff>101600</xdr:colOff>
      <xdr:row>75</xdr:row>
      <xdr:rowOff>161903</xdr:rowOff>
    </xdr:to>
    <xdr:sp macro="" textlink="">
      <xdr:nvSpPr>
        <xdr:cNvPr id="197" name="楕円 196"/>
        <xdr:cNvSpPr/>
      </xdr:nvSpPr>
      <xdr:spPr>
        <a:xfrm>
          <a:off x="2857500" y="129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6980</xdr:rowOff>
    </xdr:from>
    <xdr:ext cx="599010" cy="259045"/>
    <xdr:sp macro="" textlink="">
      <xdr:nvSpPr>
        <xdr:cNvPr id="198" name="テキスト ボックス 197"/>
        <xdr:cNvSpPr txBox="1"/>
      </xdr:nvSpPr>
      <xdr:spPr>
        <a:xfrm>
          <a:off x="2608795" y="1269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79832</xdr:rowOff>
    </xdr:from>
    <xdr:to>
      <xdr:col>10</xdr:col>
      <xdr:colOff>165100</xdr:colOff>
      <xdr:row>76</xdr:row>
      <xdr:rowOff>9982</xdr:rowOff>
    </xdr:to>
    <xdr:sp macro="" textlink="">
      <xdr:nvSpPr>
        <xdr:cNvPr id="199" name="楕円 198"/>
        <xdr:cNvSpPr/>
      </xdr:nvSpPr>
      <xdr:spPr>
        <a:xfrm>
          <a:off x="1968500" y="1293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26509</xdr:rowOff>
    </xdr:from>
    <xdr:ext cx="599010" cy="259045"/>
    <xdr:sp macro="" textlink="">
      <xdr:nvSpPr>
        <xdr:cNvPr id="200" name="テキスト ボックス 199"/>
        <xdr:cNvSpPr txBox="1"/>
      </xdr:nvSpPr>
      <xdr:spPr>
        <a:xfrm>
          <a:off x="1719795" y="1271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7931</xdr:rowOff>
    </xdr:from>
    <xdr:to>
      <xdr:col>6</xdr:col>
      <xdr:colOff>38100</xdr:colOff>
      <xdr:row>76</xdr:row>
      <xdr:rowOff>109531</xdr:rowOff>
    </xdr:to>
    <xdr:sp macro="" textlink="">
      <xdr:nvSpPr>
        <xdr:cNvPr id="201" name="楕円 200"/>
        <xdr:cNvSpPr/>
      </xdr:nvSpPr>
      <xdr:spPr>
        <a:xfrm>
          <a:off x="1079500" y="130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126059</xdr:rowOff>
    </xdr:from>
    <xdr:ext cx="599010" cy="259045"/>
    <xdr:sp macro="" textlink="">
      <xdr:nvSpPr>
        <xdr:cNvPr id="202" name="テキスト ボックス 201"/>
        <xdr:cNvSpPr txBox="1"/>
      </xdr:nvSpPr>
      <xdr:spPr>
        <a:xfrm>
          <a:off x="830795" y="1281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123583</xdr:rowOff>
    </xdr:from>
    <xdr:to>
      <xdr:col>24</xdr:col>
      <xdr:colOff>63500</xdr:colOff>
      <xdr:row>98</xdr:row>
      <xdr:rowOff>156894</xdr:rowOff>
    </xdr:to>
    <xdr:cxnSp macro="">
      <xdr:nvCxnSpPr>
        <xdr:cNvPr id="234" name="直線コネクタ 233"/>
        <xdr:cNvCxnSpPr/>
      </xdr:nvCxnSpPr>
      <xdr:spPr>
        <a:xfrm flipV="1">
          <a:off x="3797300" y="16925683"/>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126637</xdr:rowOff>
    </xdr:from>
    <xdr:to>
      <xdr:col>19</xdr:col>
      <xdr:colOff>177800</xdr:colOff>
      <xdr:row>98</xdr:row>
      <xdr:rowOff>156894</xdr:rowOff>
    </xdr:to>
    <xdr:cxnSp macro="">
      <xdr:nvCxnSpPr>
        <xdr:cNvPr id="237" name="直線コネクタ 236"/>
        <xdr:cNvCxnSpPr/>
      </xdr:nvCxnSpPr>
      <xdr:spPr>
        <a:xfrm>
          <a:off x="2908300" y="16928737"/>
          <a:ext cx="889000" cy="3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114112</xdr:rowOff>
    </xdr:from>
    <xdr:to>
      <xdr:col>15</xdr:col>
      <xdr:colOff>50800</xdr:colOff>
      <xdr:row>98</xdr:row>
      <xdr:rowOff>126637</xdr:rowOff>
    </xdr:to>
    <xdr:cxnSp macro="">
      <xdr:nvCxnSpPr>
        <xdr:cNvPr id="240" name="直線コネクタ 239"/>
        <xdr:cNvCxnSpPr/>
      </xdr:nvCxnSpPr>
      <xdr:spPr>
        <a:xfrm>
          <a:off x="2019300" y="16916212"/>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114112</xdr:rowOff>
    </xdr:from>
    <xdr:to>
      <xdr:col>10</xdr:col>
      <xdr:colOff>114300</xdr:colOff>
      <xdr:row>98</xdr:row>
      <xdr:rowOff>130964</xdr:rowOff>
    </xdr:to>
    <xdr:cxnSp macro="">
      <xdr:nvCxnSpPr>
        <xdr:cNvPr id="243" name="直線コネクタ 242"/>
        <xdr:cNvCxnSpPr/>
      </xdr:nvCxnSpPr>
      <xdr:spPr>
        <a:xfrm flipV="1">
          <a:off x="1130300" y="16916212"/>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7" name="テキスト ボックス 246"/>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72783</xdr:rowOff>
    </xdr:from>
    <xdr:to>
      <xdr:col>24</xdr:col>
      <xdr:colOff>114300</xdr:colOff>
      <xdr:row>99</xdr:row>
      <xdr:rowOff>2933</xdr:rowOff>
    </xdr:to>
    <xdr:sp macro="" textlink="">
      <xdr:nvSpPr>
        <xdr:cNvPr id="253" name="楕円 252"/>
        <xdr:cNvSpPr/>
      </xdr:nvSpPr>
      <xdr:spPr>
        <a:xfrm>
          <a:off x="4584700" y="168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159160</xdr:rowOff>
    </xdr:from>
    <xdr:ext cx="534377" cy="259045"/>
    <xdr:sp macro="" textlink="">
      <xdr:nvSpPr>
        <xdr:cNvPr id="254" name="衛生費該当値テキスト"/>
        <xdr:cNvSpPr txBox="1"/>
      </xdr:nvSpPr>
      <xdr:spPr>
        <a:xfrm>
          <a:off x="4686300" y="167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106094</xdr:rowOff>
    </xdr:from>
    <xdr:to>
      <xdr:col>20</xdr:col>
      <xdr:colOff>38100</xdr:colOff>
      <xdr:row>99</xdr:row>
      <xdr:rowOff>36244</xdr:rowOff>
    </xdr:to>
    <xdr:sp macro="" textlink="">
      <xdr:nvSpPr>
        <xdr:cNvPr id="255" name="楕円 254"/>
        <xdr:cNvSpPr/>
      </xdr:nvSpPr>
      <xdr:spPr>
        <a:xfrm>
          <a:off x="3746500" y="16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27371</xdr:rowOff>
    </xdr:from>
    <xdr:ext cx="534377" cy="259045"/>
    <xdr:sp macro="" textlink="">
      <xdr:nvSpPr>
        <xdr:cNvPr id="256" name="テキスト ボックス 255"/>
        <xdr:cNvSpPr txBox="1"/>
      </xdr:nvSpPr>
      <xdr:spPr>
        <a:xfrm>
          <a:off x="3530111" y="170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75837</xdr:rowOff>
    </xdr:from>
    <xdr:to>
      <xdr:col>15</xdr:col>
      <xdr:colOff>101600</xdr:colOff>
      <xdr:row>99</xdr:row>
      <xdr:rowOff>5987</xdr:rowOff>
    </xdr:to>
    <xdr:sp macro="" textlink="">
      <xdr:nvSpPr>
        <xdr:cNvPr id="257" name="楕円 256"/>
        <xdr:cNvSpPr/>
      </xdr:nvSpPr>
      <xdr:spPr>
        <a:xfrm>
          <a:off x="2857500" y="1687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168564</xdr:rowOff>
    </xdr:from>
    <xdr:ext cx="534377" cy="259045"/>
    <xdr:sp macro="" textlink="">
      <xdr:nvSpPr>
        <xdr:cNvPr id="258" name="テキスト ボックス 257"/>
        <xdr:cNvSpPr txBox="1"/>
      </xdr:nvSpPr>
      <xdr:spPr>
        <a:xfrm>
          <a:off x="2641111" y="1697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63312</xdr:rowOff>
    </xdr:from>
    <xdr:to>
      <xdr:col>10</xdr:col>
      <xdr:colOff>165100</xdr:colOff>
      <xdr:row>98</xdr:row>
      <xdr:rowOff>164912</xdr:rowOff>
    </xdr:to>
    <xdr:sp macro="" textlink="">
      <xdr:nvSpPr>
        <xdr:cNvPr id="259" name="楕円 258"/>
        <xdr:cNvSpPr/>
      </xdr:nvSpPr>
      <xdr:spPr>
        <a:xfrm>
          <a:off x="1968500" y="1686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156039</xdr:rowOff>
    </xdr:from>
    <xdr:ext cx="534377" cy="259045"/>
    <xdr:sp macro="" textlink="">
      <xdr:nvSpPr>
        <xdr:cNvPr id="260" name="テキスト ボックス 259"/>
        <xdr:cNvSpPr txBox="1"/>
      </xdr:nvSpPr>
      <xdr:spPr>
        <a:xfrm>
          <a:off x="1752111" y="1695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80164</xdr:rowOff>
    </xdr:from>
    <xdr:to>
      <xdr:col>6</xdr:col>
      <xdr:colOff>38100</xdr:colOff>
      <xdr:row>99</xdr:row>
      <xdr:rowOff>10314</xdr:rowOff>
    </xdr:to>
    <xdr:sp macro="" textlink="">
      <xdr:nvSpPr>
        <xdr:cNvPr id="261" name="楕円 260"/>
        <xdr:cNvSpPr/>
      </xdr:nvSpPr>
      <xdr:spPr>
        <a:xfrm>
          <a:off x="1079500" y="168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1441</xdr:rowOff>
    </xdr:from>
    <xdr:ext cx="534377" cy="259045"/>
    <xdr:sp macro="" textlink="">
      <xdr:nvSpPr>
        <xdr:cNvPr id="262" name="テキスト ボックス 261"/>
        <xdr:cNvSpPr txBox="1"/>
      </xdr:nvSpPr>
      <xdr:spPr>
        <a:xfrm>
          <a:off x="863111" y="169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134900</xdr:rowOff>
    </xdr:from>
    <xdr:to>
      <xdr:col>41</xdr:col>
      <xdr:colOff>50800</xdr:colOff>
      <xdr:row>38</xdr:row>
      <xdr:rowOff>139700</xdr:rowOff>
    </xdr:to>
    <xdr:cxnSp macro="">
      <xdr:nvCxnSpPr>
        <xdr:cNvPr id="298" name="直線コネクタ 297"/>
        <xdr:cNvCxnSpPr/>
      </xdr:nvCxnSpPr>
      <xdr:spPr>
        <a:xfrm>
          <a:off x="6972300" y="665000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01" name="フローチャート: 判断 300"/>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7688</xdr:rowOff>
    </xdr:from>
    <xdr:ext cx="378565" cy="259045"/>
    <xdr:sp macro="" textlink="">
      <xdr:nvSpPr>
        <xdr:cNvPr id="302" name="テキスト ボックス 301"/>
        <xdr:cNvSpPr txBox="1"/>
      </xdr:nvSpPr>
      <xdr:spPr>
        <a:xfrm>
          <a:off x="6783017" y="617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84100</xdr:rowOff>
    </xdr:from>
    <xdr:to>
      <xdr:col>36</xdr:col>
      <xdr:colOff>165100</xdr:colOff>
      <xdr:row>39</xdr:row>
      <xdr:rowOff>14250</xdr:rowOff>
    </xdr:to>
    <xdr:sp macro="" textlink="">
      <xdr:nvSpPr>
        <xdr:cNvPr id="316" name="楕円 315"/>
        <xdr:cNvSpPr/>
      </xdr:nvSpPr>
      <xdr:spPr>
        <a:xfrm>
          <a:off x="6921500" y="65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5377</xdr:rowOff>
    </xdr:from>
    <xdr:ext cx="313932" cy="259045"/>
    <xdr:sp macro="" textlink="">
      <xdr:nvSpPr>
        <xdr:cNvPr id="317" name="テキスト ボックス 316"/>
        <xdr:cNvSpPr txBox="1"/>
      </xdr:nvSpPr>
      <xdr:spPr>
        <a:xfrm>
          <a:off x="6815333" y="669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84442</xdr:rowOff>
    </xdr:from>
    <xdr:to>
      <xdr:col>55</xdr:col>
      <xdr:colOff>0</xdr:colOff>
      <xdr:row>57</xdr:row>
      <xdr:rowOff>93828</xdr:rowOff>
    </xdr:to>
    <xdr:cxnSp macro="">
      <xdr:nvCxnSpPr>
        <xdr:cNvPr id="346" name="直線コネクタ 345"/>
        <xdr:cNvCxnSpPr/>
      </xdr:nvCxnSpPr>
      <xdr:spPr>
        <a:xfrm flipV="1">
          <a:off x="9639300" y="9857092"/>
          <a:ext cx="8382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44768</xdr:rowOff>
    </xdr:from>
    <xdr:to>
      <xdr:col>50</xdr:col>
      <xdr:colOff>114300</xdr:colOff>
      <xdr:row>57</xdr:row>
      <xdr:rowOff>93828</xdr:rowOff>
    </xdr:to>
    <xdr:cxnSp macro="">
      <xdr:nvCxnSpPr>
        <xdr:cNvPr id="349" name="直線コネクタ 348"/>
        <xdr:cNvCxnSpPr/>
      </xdr:nvCxnSpPr>
      <xdr:spPr>
        <a:xfrm>
          <a:off x="8750300" y="9817418"/>
          <a:ext cx="889000" cy="4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144022</xdr:rowOff>
    </xdr:from>
    <xdr:ext cx="534377" cy="259045"/>
    <xdr:sp macro="" textlink="">
      <xdr:nvSpPr>
        <xdr:cNvPr id="351" name="テキスト ボックス 350"/>
        <xdr:cNvSpPr txBox="1"/>
      </xdr:nvSpPr>
      <xdr:spPr>
        <a:xfrm>
          <a:off x="9372111" y="991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44768</xdr:rowOff>
    </xdr:from>
    <xdr:to>
      <xdr:col>45</xdr:col>
      <xdr:colOff>177800</xdr:colOff>
      <xdr:row>57</xdr:row>
      <xdr:rowOff>47485</xdr:rowOff>
    </xdr:to>
    <xdr:cxnSp macro="">
      <xdr:nvCxnSpPr>
        <xdr:cNvPr id="352" name="直線コネクタ 351"/>
        <xdr:cNvCxnSpPr/>
      </xdr:nvCxnSpPr>
      <xdr:spPr>
        <a:xfrm flipV="1">
          <a:off x="7861300" y="9817418"/>
          <a:ext cx="889000" cy="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45834</xdr:rowOff>
    </xdr:from>
    <xdr:to>
      <xdr:col>41</xdr:col>
      <xdr:colOff>50800</xdr:colOff>
      <xdr:row>57</xdr:row>
      <xdr:rowOff>47485</xdr:rowOff>
    </xdr:to>
    <xdr:cxnSp macro="">
      <xdr:nvCxnSpPr>
        <xdr:cNvPr id="355" name="直線コネクタ 354"/>
        <xdr:cNvCxnSpPr/>
      </xdr:nvCxnSpPr>
      <xdr:spPr>
        <a:xfrm>
          <a:off x="6972300" y="9818484"/>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8" name="フローチャート: 判断 357"/>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99280</xdr:rowOff>
    </xdr:from>
    <xdr:ext cx="534377" cy="259045"/>
    <xdr:sp macro="" textlink="">
      <xdr:nvSpPr>
        <xdr:cNvPr id="359" name="テキスト ボックス 358"/>
        <xdr:cNvSpPr txBox="1"/>
      </xdr:nvSpPr>
      <xdr:spPr>
        <a:xfrm>
          <a:off x="6705111" y="95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33642</xdr:rowOff>
    </xdr:from>
    <xdr:to>
      <xdr:col>55</xdr:col>
      <xdr:colOff>50800</xdr:colOff>
      <xdr:row>57</xdr:row>
      <xdr:rowOff>135242</xdr:rowOff>
    </xdr:to>
    <xdr:sp macro="" textlink="">
      <xdr:nvSpPr>
        <xdr:cNvPr id="365" name="楕円 364"/>
        <xdr:cNvSpPr/>
      </xdr:nvSpPr>
      <xdr:spPr>
        <a:xfrm>
          <a:off x="10426700" y="98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12069</xdr:rowOff>
    </xdr:from>
    <xdr:ext cx="534377" cy="259045"/>
    <xdr:sp macro="" textlink="">
      <xdr:nvSpPr>
        <xdr:cNvPr id="366" name="農林水産業費該当値テキスト"/>
        <xdr:cNvSpPr txBox="1"/>
      </xdr:nvSpPr>
      <xdr:spPr>
        <a:xfrm>
          <a:off x="10528300" y="97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43028</xdr:rowOff>
    </xdr:from>
    <xdr:to>
      <xdr:col>50</xdr:col>
      <xdr:colOff>165100</xdr:colOff>
      <xdr:row>57</xdr:row>
      <xdr:rowOff>144628</xdr:rowOff>
    </xdr:to>
    <xdr:sp macro="" textlink="">
      <xdr:nvSpPr>
        <xdr:cNvPr id="367" name="楕円 366"/>
        <xdr:cNvSpPr/>
      </xdr:nvSpPr>
      <xdr:spPr>
        <a:xfrm>
          <a:off x="9588500" y="98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161155</xdr:rowOff>
    </xdr:from>
    <xdr:ext cx="534377" cy="259045"/>
    <xdr:sp macro="" textlink="">
      <xdr:nvSpPr>
        <xdr:cNvPr id="368" name="テキスト ボックス 367"/>
        <xdr:cNvSpPr txBox="1"/>
      </xdr:nvSpPr>
      <xdr:spPr>
        <a:xfrm>
          <a:off x="9372111" y="95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165418</xdr:rowOff>
    </xdr:from>
    <xdr:to>
      <xdr:col>46</xdr:col>
      <xdr:colOff>38100</xdr:colOff>
      <xdr:row>57</xdr:row>
      <xdr:rowOff>95568</xdr:rowOff>
    </xdr:to>
    <xdr:sp macro="" textlink="">
      <xdr:nvSpPr>
        <xdr:cNvPr id="369" name="楕円 368"/>
        <xdr:cNvSpPr/>
      </xdr:nvSpPr>
      <xdr:spPr>
        <a:xfrm>
          <a:off x="8699500" y="976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112095</xdr:rowOff>
    </xdr:from>
    <xdr:ext cx="534377" cy="259045"/>
    <xdr:sp macro="" textlink="">
      <xdr:nvSpPr>
        <xdr:cNvPr id="370" name="テキスト ボックス 369"/>
        <xdr:cNvSpPr txBox="1"/>
      </xdr:nvSpPr>
      <xdr:spPr>
        <a:xfrm>
          <a:off x="8483111" y="954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168135</xdr:rowOff>
    </xdr:from>
    <xdr:to>
      <xdr:col>41</xdr:col>
      <xdr:colOff>101600</xdr:colOff>
      <xdr:row>57</xdr:row>
      <xdr:rowOff>98285</xdr:rowOff>
    </xdr:to>
    <xdr:sp macro="" textlink="">
      <xdr:nvSpPr>
        <xdr:cNvPr id="371" name="楕円 370"/>
        <xdr:cNvSpPr/>
      </xdr:nvSpPr>
      <xdr:spPr>
        <a:xfrm>
          <a:off x="7810500" y="97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114812</xdr:rowOff>
    </xdr:from>
    <xdr:ext cx="534377" cy="259045"/>
    <xdr:sp macro="" textlink="">
      <xdr:nvSpPr>
        <xdr:cNvPr id="372" name="テキスト ボックス 371"/>
        <xdr:cNvSpPr txBox="1"/>
      </xdr:nvSpPr>
      <xdr:spPr>
        <a:xfrm>
          <a:off x="7594111" y="95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166484</xdr:rowOff>
    </xdr:from>
    <xdr:to>
      <xdr:col>36</xdr:col>
      <xdr:colOff>165100</xdr:colOff>
      <xdr:row>57</xdr:row>
      <xdr:rowOff>96634</xdr:rowOff>
    </xdr:to>
    <xdr:sp macro="" textlink="">
      <xdr:nvSpPr>
        <xdr:cNvPr id="373" name="楕円 372"/>
        <xdr:cNvSpPr/>
      </xdr:nvSpPr>
      <xdr:spPr>
        <a:xfrm>
          <a:off x="6921500" y="97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87761</xdr:rowOff>
    </xdr:from>
    <xdr:ext cx="534377" cy="259045"/>
    <xdr:sp macro="" textlink="">
      <xdr:nvSpPr>
        <xdr:cNvPr id="374" name="テキスト ボックス 373"/>
        <xdr:cNvSpPr txBox="1"/>
      </xdr:nvSpPr>
      <xdr:spPr>
        <a:xfrm>
          <a:off x="6705111" y="986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59483</xdr:rowOff>
    </xdr:from>
    <xdr:to>
      <xdr:col>55</xdr:col>
      <xdr:colOff>0</xdr:colOff>
      <xdr:row>79</xdr:row>
      <xdr:rowOff>84085</xdr:rowOff>
    </xdr:to>
    <xdr:cxnSp macro="">
      <xdr:nvCxnSpPr>
        <xdr:cNvPr id="405" name="直線コネクタ 404"/>
        <xdr:cNvCxnSpPr/>
      </xdr:nvCxnSpPr>
      <xdr:spPr>
        <a:xfrm flipV="1">
          <a:off x="9639300" y="13604033"/>
          <a:ext cx="8382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84085</xdr:rowOff>
    </xdr:from>
    <xdr:to>
      <xdr:col>50</xdr:col>
      <xdr:colOff>114300</xdr:colOff>
      <xdr:row>79</xdr:row>
      <xdr:rowOff>89419</xdr:rowOff>
    </xdr:to>
    <xdr:cxnSp macro="">
      <xdr:nvCxnSpPr>
        <xdr:cNvPr id="408" name="直線コネクタ 407"/>
        <xdr:cNvCxnSpPr/>
      </xdr:nvCxnSpPr>
      <xdr:spPr>
        <a:xfrm flipV="1">
          <a:off x="8750300" y="1362863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88864</xdr:rowOff>
    </xdr:from>
    <xdr:to>
      <xdr:col>45</xdr:col>
      <xdr:colOff>177800</xdr:colOff>
      <xdr:row>79</xdr:row>
      <xdr:rowOff>89419</xdr:rowOff>
    </xdr:to>
    <xdr:cxnSp macro="">
      <xdr:nvCxnSpPr>
        <xdr:cNvPr id="411" name="直線コネクタ 410"/>
        <xdr:cNvCxnSpPr/>
      </xdr:nvCxnSpPr>
      <xdr:spPr>
        <a:xfrm>
          <a:off x="7861300" y="13633414"/>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64632</xdr:rowOff>
    </xdr:from>
    <xdr:to>
      <xdr:col>41</xdr:col>
      <xdr:colOff>50800</xdr:colOff>
      <xdr:row>79</xdr:row>
      <xdr:rowOff>88864</xdr:rowOff>
    </xdr:to>
    <xdr:cxnSp macro="">
      <xdr:nvCxnSpPr>
        <xdr:cNvPr id="414" name="直線コネクタ 413"/>
        <xdr:cNvCxnSpPr/>
      </xdr:nvCxnSpPr>
      <xdr:spPr>
        <a:xfrm>
          <a:off x="6972300" y="1360918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7" name="フローチャート: 判断 416"/>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167251</xdr:rowOff>
    </xdr:from>
    <xdr:ext cx="534377" cy="259045"/>
    <xdr:sp macro="" textlink="">
      <xdr:nvSpPr>
        <xdr:cNvPr id="418" name="テキスト ボックス 417"/>
        <xdr:cNvSpPr txBox="1"/>
      </xdr:nvSpPr>
      <xdr:spPr>
        <a:xfrm>
          <a:off x="6705111" y="131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8683</xdr:rowOff>
    </xdr:from>
    <xdr:to>
      <xdr:col>55</xdr:col>
      <xdr:colOff>50800</xdr:colOff>
      <xdr:row>79</xdr:row>
      <xdr:rowOff>110283</xdr:rowOff>
    </xdr:to>
    <xdr:sp macro="" textlink="">
      <xdr:nvSpPr>
        <xdr:cNvPr id="424" name="楕円 423"/>
        <xdr:cNvSpPr/>
      </xdr:nvSpPr>
      <xdr:spPr>
        <a:xfrm>
          <a:off x="10426700" y="1355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95060</xdr:rowOff>
    </xdr:from>
    <xdr:ext cx="469744" cy="259045"/>
    <xdr:sp macro="" textlink="">
      <xdr:nvSpPr>
        <xdr:cNvPr id="425" name="商工費該当値テキスト"/>
        <xdr:cNvSpPr txBox="1"/>
      </xdr:nvSpPr>
      <xdr:spPr>
        <a:xfrm>
          <a:off x="10528300" y="1346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33285</xdr:rowOff>
    </xdr:from>
    <xdr:to>
      <xdr:col>50</xdr:col>
      <xdr:colOff>165100</xdr:colOff>
      <xdr:row>79</xdr:row>
      <xdr:rowOff>134885</xdr:rowOff>
    </xdr:to>
    <xdr:sp macro="" textlink="">
      <xdr:nvSpPr>
        <xdr:cNvPr id="426" name="楕円 425"/>
        <xdr:cNvSpPr/>
      </xdr:nvSpPr>
      <xdr:spPr>
        <a:xfrm>
          <a:off x="9588500" y="1357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126012</xdr:rowOff>
    </xdr:from>
    <xdr:ext cx="469744" cy="259045"/>
    <xdr:sp macro="" textlink="">
      <xdr:nvSpPr>
        <xdr:cNvPr id="427" name="テキスト ボックス 426"/>
        <xdr:cNvSpPr txBox="1"/>
      </xdr:nvSpPr>
      <xdr:spPr>
        <a:xfrm>
          <a:off x="9404428" y="1367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38619</xdr:rowOff>
    </xdr:from>
    <xdr:to>
      <xdr:col>46</xdr:col>
      <xdr:colOff>38100</xdr:colOff>
      <xdr:row>79</xdr:row>
      <xdr:rowOff>140219</xdr:rowOff>
    </xdr:to>
    <xdr:sp macro="" textlink="">
      <xdr:nvSpPr>
        <xdr:cNvPr id="428" name="楕円 427"/>
        <xdr:cNvSpPr/>
      </xdr:nvSpPr>
      <xdr:spPr>
        <a:xfrm>
          <a:off x="8699500" y="135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131346</xdr:rowOff>
    </xdr:from>
    <xdr:ext cx="378565" cy="259045"/>
    <xdr:sp macro="" textlink="">
      <xdr:nvSpPr>
        <xdr:cNvPr id="429" name="テキスト ボックス 428"/>
        <xdr:cNvSpPr txBox="1"/>
      </xdr:nvSpPr>
      <xdr:spPr>
        <a:xfrm>
          <a:off x="8561017" y="1367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38064</xdr:rowOff>
    </xdr:from>
    <xdr:to>
      <xdr:col>41</xdr:col>
      <xdr:colOff>101600</xdr:colOff>
      <xdr:row>79</xdr:row>
      <xdr:rowOff>139664</xdr:rowOff>
    </xdr:to>
    <xdr:sp macro="" textlink="">
      <xdr:nvSpPr>
        <xdr:cNvPr id="430" name="楕円 429"/>
        <xdr:cNvSpPr/>
      </xdr:nvSpPr>
      <xdr:spPr>
        <a:xfrm>
          <a:off x="7810500" y="135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130791</xdr:rowOff>
    </xdr:from>
    <xdr:ext cx="378565" cy="259045"/>
    <xdr:sp macro="" textlink="">
      <xdr:nvSpPr>
        <xdr:cNvPr id="431" name="テキスト ボックス 430"/>
        <xdr:cNvSpPr txBox="1"/>
      </xdr:nvSpPr>
      <xdr:spPr>
        <a:xfrm>
          <a:off x="7672017" y="1367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13832</xdr:rowOff>
    </xdr:from>
    <xdr:to>
      <xdr:col>36</xdr:col>
      <xdr:colOff>165100</xdr:colOff>
      <xdr:row>79</xdr:row>
      <xdr:rowOff>115432</xdr:rowOff>
    </xdr:to>
    <xdr:sp macro="" textlink="">
      <xdr:nvSpPr>
        <xdr:cNvPr id="432" name="楕円 431"/>
        <xdr:cNvSpPr/>
      </xdr:nvSpPr>
      <xdr:spPr>
        <a:xfrm>
          <a:off x="6921500" y="1355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106559</xdr:rowOff>
    </xdr:from>
    <xdr:ext cx="469744" cy="259045"/>
    <xdr:sp macro="" textlink="">
      <xdr:nvSpPr>
        <xdr:cNvPr id="433" name="テキスト ボックス 432"/>
        <xdr:cNvSpPr txBox="1"/>
      </xdr:nvSpPr>
      <xdr:spPr>
        <a:xfrm>
          <a:off x="6737428" y="1365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66308</xdr:rowOff>
    </xdr:from>
    <xdr:to>
      <xdr:col>55</xdr:col>
      <xdr:colOff>0</xdr:colOff>
      <xdr:row>96</xdr:row>
      <xdr:rowOff>102233</xdr:rowOff>
    </xdr:to>
    <xdr:cxnSp macro="">
      <xdr:nvCxnSpPr>
        <xdr:cNvPr id="458" name="直線コネクタ 457"/>
        <xdr:cNvCxnSpPr/>
      </xdr:nvCxnSpPr>
      <xdr:spPr>
        <a:xfrm flipV="1">
          <a:off x="9639300" y="16525508"/>
          <a:ext cx="838200" cy="3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21222</xdr:rowOff>
    </xdr:from>
    <xdr:to>
      <xdr:col>50</xdr:col>
      <xdr:colOff>114300</xdr:colOff>
      <xdr:row>96</xdr:row>
      <xdr:rowOff>102233</xdr:rowOff>
    </xdr:to>
    <xdr:cxnSp macro="">
      <xdr:nvCxnSpPr>
        <xdr:cNvPr id="461" name="直線コネクタ 460"/>
        <xdr:cNvCxnSpPr/>
      </xdr:nvCxnSpPr>
      <xdr:spPr>
        <a:xfrm>
          <a:off x="8750300" y="16480422"/>
          <a:ext cx="889000" cy="8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21222</xdr:rowOff>
    </xdr:from>
    <xdr:to>
      <xdr:col>45</xdr:col>
      <xdr:colOff>177800</xdr:colOff>
      <xdr:row>96</xdr:row>
      <xdr:rowOff>106336</xdr:rowOff>
    </xdr:to>
    <xdr:cxnSp macro="">
      <xdr:nvCxnSpPr>
        <xdr:cNvPr id="464" name="直線コネクタ 463"/>
        <xdr:cNvCxnSpPr/>
      </xdr:nvCxnSpPr>
      <xdr:spPr>
        <a:xfrm flipV="1">
          <a:off x="7861300" y="16480422"/>
          <a:ext cx="889000" cy="8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86699</xdr:rowOff>
    </xdr:from>
    <xdr:to>
      <xdr:col>41</xdr:col>
      <xdr:colOff>50800</xdr:colOff>
      <xdr:row>96</xdr:row>
      <xdr:rowOff>106336</xdr:rowOff>
    </xdr:to>
    <xdr:cxnSp macro="">
      <xdr:nvCxnSpPr>
        <xdr:cNvPr id="467" name="直線コネクタ 466"/>
        <xdr:cNvCxnSpPr/>
      </xdr:nvCxnSpPr>
      <xdr:spPr>
        <a:xfrm>
          <a:off x="6972300" y="16545899"/>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70" name="フローチャート: 判断 469"/>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139991</xdr:rowOff>
    </xdr:from>
    <xdr:ext cx="534377" cy="259045"/>
    <xdr:sp macro="" textlink="">
      <xdr:nvSpPr>
        <xdr:cNvPr id="471" name="テキスト ボックス 470"/>
        <xdr:cNvSpPr txBox="1"/>
      </xdr:nvSpPr>
      <xdr:spPr>
        <a:xfrm>
          <a:off x="6705111" y="162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15508</xdr:rowOff>
    </xdr:from>
    <xdr:to>
      <xdr:col>55</xdr:col>
      <xdr:colOff>50800</xdr:colOff>
      <xdr:row>96</xdr:row>
      <xdr:rowOff>117108</xdr:rowOff>
    </xdr:to>
    <xdr:sp macro="" textlink="">
      <xdr:nvSpPr>
        <xdr:cNvPr id="477" name="楕円 476"/>
        <xdr:cNvSpPr/>
      </xdr:nvSpPr>
      <xdr:spPr>
        <a:xfrm>
          <a:off x="10426700" y="164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165385</xdr:rowOff>
    </xdr:from>
    <xdr:ext cx="534377" cy="259045"/>
    <xdr:sp macro="" textlink="">
      <xdr:nvSpPr>
        <xdr:cNvPr id="478" name="土木費該当値テキスト"/>
        <xdr:cNvSpPr txBox="1"/>
      </xdr:nvSpPr>
      <xdr:spPr>
        <a:xfrm>
          <a:off x="10528300" y="1645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51433</xdr:rowOff>
    </xdr:from>
    <xdr:to>
      <xdr:col>50</xdr:col>
      <xdr:colOff>165100</xdr:colOff>
      <xdr:row>96</xdr:row>
      <xdr:rowOff>153033</xdr:rowOff>
    </xdr:to>
    <xdr:sp macro="" textlink="">
      <xdr:nvSpPr>
        <xdr:cNvPr id="479" name="楕円 478"/>
        <xdr:cNvSpPr/>
      </xdr:nvSpPr>
      <xdr:spPr>
        <a:xfrm>
          <a:off x="9588500" y="1651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144160</xdr:rowOff>
    </xdr:from>
    <xdr:ext cx="534377" cy="259045"/>
    <xdr:sp macro="" textlink="">
      <xdr:nvSpPr>
        <xdr:cNvPr id="480" name="テキスト ボックス 479"/>
        <xdr:cNvSpPr txBox="1"/>
      </xdr:nvSpPr>
      <xdr:spPr>
        <a:xfrm>
          <a:off x="9372111" y="1660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141872</xdr:rowOff>
    </xdr:from>
    <xdr:to>
      <xdr:col>46</xdr:col>
      <xdr:colOff>38100</xdr:colOff>
      <xdr:row>96</xdr:row>
      <xdr:rowOff>72022</xdr:rowOff>
    </xdr:to>
    <xdr:sp macro="" textlink="">
      <xdr:nvSpPr>
        <xdr:cNvPr id="481" name="楕円 480"/>
        <xdr:cNvSpPr/>
      </xdr:nvSpPr>
      <xdr:spPr>
        <a:xfrm>
          <a:off x="8699500" y="164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88549</xdr:rowOff>
    </xdr:from>
    <xdr:ext cx="534377" cy="259045"/>
    <xdr:sp macro="" textlink="">
      <xdr:nvSpPr>
        <xdr:cNvPr id="482" name="テキスト ボックス 481"/>
        <xdr:cNvSpPr txBox="1"/>
      </xdr:nvSpPr>
      <xdr:spPr>
        <a:xfrm>
          <a:off x="8483111" y="162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55536</xdr:rowOff>
    </xdr:from>
    <xdr:to>
      <xdr:col>41</xdr:col>
      <xdr:colOff>101600</xdr:colOff>
      <xdr:row>96</xdr:row>
      <xdr:rowOff>157136</xdr:rowOff>
    </xdr:to>
    <xdr:sp macro="" textlink="">
      <xdr:nvSpPr>
        <xdr:cNvPr id="483" name="楕円 482"/>
        <xdr:cNvSpPr/>
      </xdr:nvSpPr>
      <xdr:spPr>
        <a:xfrm>
          <a:off x="7810500" y="165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148263</xdr:rowOff>
    </xdr:from>
    <xdr:ext cx="534377" cy="259045"/>
    <xdr:sp macro="" textlink="">
      <xdr:nvSpPr>
        <xdr:cNvPr id="484" name="テキスト ボックス 483"/>
        <xdr:cNvSpPr txBox="1"/>
      </xdr:nvSpPr>
      <xdr:spPr>
        <a:xfrm>
          <a:off x="7594111" y="166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35899</xdr:rowOff>
    </xdr:from>
    <xdr:to>
      <xdr:col>36</xdr:col>
      <xdr:colOff>165100</xdr:colOff>
      <xdr:row>96</xdr:row>
      <xdr:rowOff>137499</xdr:rowOff>
    </xdr:to>
    <xdr:sp macro="" textlink="">
      <xdr:nvSpPr>
        <xdr:cNvPr id="485" name="楕円 484"/>
        <xdr:cNvSpPr/>
      </xdr:nvSpPr>
      <xdr:spPr>
        <a:xfrm>
          <a:off x="6921500" y="16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128626</xdr:rowOff>
    </xdr:from>
    <xdr:ext cx="534377" cy="259045"/>
    <xdr:sp macro="" textlink="">
      <xdr:nvSpPr>
        <xdr:cNvPr id="486" name="テキスト ボックス 485"/>
        <xdr:cNvSpPr txBox="1"/>
      </xdr:nvSpPr>
      <xdr:spPr>
        <a:xfrm>
          <a:off x="6705111" y="1658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150477</xdr:rowOff>
    </xdr:from>
    <xdr:to>
      <xdr:col>85</xdr:col>
      <xdr:colOff>127000</xdr:colOff>
      <xdr:row>38</xdr:row>
      <xdr:rowOff>164585</xdr:rowOff>
    </xdr:to>
    <xdr:cxnSp macro="">
      <xdr:nvCxnSpPr>
        <xdr:cNvPr id="518" name="直線コネクタ 517"/>
        <xdr:cNvCxnSpPr/>
      </xdr:nvCxnSpPr>
      <xdr:spPr>
        <a:xfrm flipV="1">
          <a:off x="15481300" y="6665577"/>
          <a:ext cx="8382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164585</xdr:rowOff>
    </xdr:from>
    <xdr:to>
      <xdr:col>81</xdr:col>
      <xdr:colOff>50800</xdr:colOff>
      <xdr:row>39</xdr:row>
      <xdr:rowOff>19065</xdr:rowOff>
    </xdr:to>
    <xdr:cxnSp macro="">
      <xdr:nvCxnSpPr>
        <xdr:cNvPr id="521" name="直線コネクタ 520"/>
        <xdr:cNvCxnSpPr/>
      </xdr:nvCxnSpPr>
      <xdr:spPr>
        <a:xfrm flipV="1">
          <a:off x="14592300" y="6679685"/>
          <a:ext cx="889000" cy="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19065</xdr:rowOff>
    </xdr:from>
    <xdr:to>
      <xdr:col>76</xdr:col>
      <xdr:colOff>114300</xdr:colOff>
      <xdr:row>39</xdr:row>
      <xdr:rowOff>67234</xdr:rowOff>
    </xdr:to>
    <xdr:cxnSp macro="">
      <xdr:nvCxnSpPr>
        <xdr:cNvPr id="524" name="直線コネクタ 523"/>
        <xdr:cNvCxnSpPr/>
      </xdr:nvCxnSpPr>
      <xdr:spPr>
        <a:xfrm flipV="1">
          <a:off x="13703300" y="6705615"/>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129739</xdr:rowOff>
    </xdr:from>
    <xdr:to>
      <xdr:col>71</xdr:col>
      <xdr:colOff>177800</xdr:colOff>
      <xdr:row>39</xdr:row>
      <xdr:rowOff>67234</xdr:rowOff>
    </xdr:to>
    <xdr:cxnSp macro="">
      <xdr:nvCxnSpPr>
        <xdr:cNvPr id="527" name="直線コネクタ 526"/>
        <xdr:cNvCxnSpPr/>
      </xdr:nvCxnSpPr>
      <xdr:spPr>
        <a:xfrm>
          <a:off x="12814300" y="6644839"/>
          <a:ext cx="889000" cy="10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13560</xdr:rowOff>
    </xdr:from>
    <xdr:to>
      <xdr:col>67</xdr:col>
      <xdr:colOff>101600</xdr:colOff>
      <xdr:row>36</xdr:row>
      <xdr:rowOff>115160</xdr:rowOff>
    </xdr:to>
    <xdr:sp macro="" textlink="">
      <xdr:nvSpPr>
        <xdr:cNvPr id="530" name="フローチャート: 判断 529"/>
        <xdr:cNvSpPr/>
      </xdr:nvSpPr>
      <xdr:spPr>
        <a:xfrm>
          <a:off x="12763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131687</xdr:rowOff>
    </xdr:from>
    <xdr:ext cx="534377" cy="259045"/>
    <xdr:sp macro="" textlink="">
      <xdr:nvSpPr>
        <xdr:cNvPr id="531" name="テキスト ボックス 530"/>
        <xdr:cNvSpPr txBox="1"/>
      </xdr:nvSpPr>
      <xdr:spPr>
        <a:xfrm>
          <a:off x="12547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99677</xdr:rowOff>
    </xdr:from>
    <xdr:to>
      <xdr:col>85</xdr:col>
      <xdr:colOff>177800</xdr:colOff>
      <xdr:row>39</xdr:row>
      <xdr:rowOff>29827</xdr:rowOff>
    </xdr:to>
    <xdr:sp macro="" textlink="">
      <xdr:nvSpPr>
        <xdr:cNvPr id="537" name="楕円 536"/>
        <xdr:cNvSpPr/>
      </xdr:nvSpPr>
      <xdr:spPr>
        <a:xfrm>
          <a:off x="162687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14604</xdr:rowOff>
    </xdr:from>
    <xdr:ext cx="534377" cy="259045"/>
    <xdr:sp macro="" textlink="">
      <xdr:nvSpPr>
        <xdr:cNvPr id="538" name="消防費該当値テキスト"/>
        <xdr:cNvSpPr txBox="1"/>
      </xdr:nvSpPr>
      <xdr:spPr>
        <a:xfrm>
          <a:off x="16370300"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113785</xdr:rowOff>
    </xdr:from>
    <xdr:to>
      <xdr:col>81</xdr:col>
      <xdr:colOff>101600</xdr:colOff>
      <xdr:row>39</xdr:row>
      <xdr:rowOff>43935</xdr:rowOff>
    </xdr:to>
    <xdr:sp macro="" textlink="">
      <xdr:nvSpPr>
        <xdr:cNvPr id="539" name="楕円 538"/>
        <xdr:cNvSpPr/>
      </xdr:nvSpPr>
      <xdr:spPr>
        <a:xfrm>
          <a:off x="15430500" y="66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35062</xdr:rowOff>
    </xdr:from>
    <xdr:ext cx="534377" cy="259045"/>
    <xdr:sp macro="" textlink="">
      <xdr:nvSpPr>
        <xdr:cNvPr id="540" name="テキスト ボックス 539"/>
        <xdr:cNvSpPr txBox="1"/>
      </xdr:nvSpPr>
      <xdr:spPr>
        <a:xfrm>
          <a:off x="15214111" y="67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139715</xdr:rowOff>
    </xdr:from>
    <xdr:to>
      <xdr:col>76</xdr:col>
      <xdr:colOff>165100</xdr:colOff>
      <xdr:row>39</xdr:row>
      <xdr:rowOff>69865</xdr:rowOff>
    </xdr:to>
    <xdr:sp macro="" textlink="">
      <xdr:nvSpPr>
        <xdr:cNvPr id="541" name="楕円 540"/>
        <xdr:cNvSpPr/>
      </xdr:nvSpPr>
      <xdr:spPr>
        <a:xfrm>
          <a:off x="14541500" y="66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60992</xdr:rowOff>
    </xdr:from>
    <xdr:ext cx="534377" cy="259045"/>
    <xdr:sp macro="" textlink="">
      <xdr:nvSpPr>
        <xdr:cNvPr id="542" name="テキスト ボックス 541"/>
        <xdr:cNvSpPr txBox="1"/>
      </xdr:nvSpPr>
      <xdr:spPr>
        <a:xfrm>
          <a:off x="14325111" y="674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16434</xdr:rowOff>
    </xdr:from>
    <xdr:to>
      <xdr:col>72</xdr:col>
      <xdr:colOff>38100</xdr:colOff>
      <xdr:row>39</xdr:row>
      <xdr:rowOff>118034</xdr:rowOff>
    </xdr:to>
    <xdr:sp macro="" textlink="">
      <xdr:nvSpPr>
        <xdr:cNvPr id="543" name="楕円 542"/>
        <xdr:cNvSpPr/>
      </xdr:nvSpPr>
      <xdr:spPr>
        <a:xfrm>
          <a:off x="13652500" y="67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109161</xdr:rowOff>
    </xdr:from>
    <xdr:ext cx="534377" cy="259045"/>
    <xdr:sp macro="" textlink="">
      <xdr:nvSpPr>
        <xdr:cNvPr id="544" name="テキスト ボックス 543"/>
        <xdr:cNvSpPr txBox="1"/>
      </xdr:nvSpPr>
      <xdr:spPr>
        <a:xfrm>
          <a:off x="13436111" y="67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78939</xdr:rowOff>
    </xdr:from>
    <xdr:to>
      <xdr:col>67</xdr:col>
      <xdr:colOff>101600</xdr:colOff>
      <xdr:row>39</xdr:row>
      <xdr:rowOff>9089</xdr:rowOff>
    </xdr:to>
    <xdr:sp macro="" textlink="">
      <xdr:nvSpPr>
        <xdr:cNvPr id="545" name="楕円 544"/>
        <xdr:cNvSpPr/>
      </xdr:nvSpPr>
      <xdr:spPr>
        <a:xfrm>
          <a:off x="12763500" y="659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216</xdr:rowOff>
    </xdr:from>
    <xdr:ext cx="534377" cy="259045"/>
    <xdr:sp macro="" textlink="">
      <xdr:nvSpPr>
        <xdr:cNvPr id="546" name="テキスト ボックス 545"/>
        <xdr:cNvSpPr txBox="1"/>
      </xdr:nvSpPr>
      <xdr:spPr>
        <a:xfrm>
          <a:off x="12547111" y="668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40107</xdr:rowOff>
    </xdr:from>
    <xdr:to>
      <xdr:col>85</xdr:col>
      <xdr:colOff>127000</xdr:colOff>
      <xdr:row>57</xdr:row>
      <xdr:rowOff>90985</xdr:rowOff>
    </xdr:to>
    <xdr:cxnSp macro="">
      <xdr:nvCxnSpPr>
        <xdr:cNvPr id="575" name="直線コネクタ 574"/>
        <xdr:cNvCxnSpPr/>
      </xdr:nvCxnSpPr>
      <xdr:spPr>
        <a:xfrm flipV="1">
          <a:off x="15481300" y="9641307"/>
          <a:ext cx="838200" cy="22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63629</xdr:rowOff>
    </xdr:from>
    <xdr:to>
      <xdr:col>81</xdr:col>
      <xdr:colOff>50800</xdr:colOff>
      <xdr:row>57</xdr:row>
      <xdr:rowOff>90985</xdr:rowOff>
    </xdr:to>
    <xdr:cxnSp macro="">
      <xdr:nvCxnSpPr>
        <xdr:cNvPr id="578" name="直線コネクタ 577"/>
        <xdr:cNvCxnSpPr/>
      </xdr:nvCxnSpPr>
      <xdr:spPr>
        <a:xfrm>
          <a:off x="14592300" y="9836279"/>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166019</xdr:rowOff>
    </xdr:from>
    <xdr:to>
      <xdr:col>76</xdr:col>
      <xdr:colOff>114300</xdr:colOff>
      <xdr:row>57</xdr:row>
      <xdr:rowOff>63629</xdr:rowOff>
    </xdr:to>
    <xdr:cxnSp macro="">
      <xdr:nvCxnSpPr>
        <xdr:cNvPr id="581" name="直線コネクタ 580"/>
        <xdr:cNvCxnSpPr/>
      </xdr:nvCxnSpPr>
      <xdr:spPr>
        <a:xfrm>
          <a:off x="13703300" y="9767219"/>
          <a:ext cx="889000" cy="6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166019</xdr:rowOff>
    </xdr:from>
    <xdr:to>
      <xdr:col>71</xdr:col>
      <xdr:colOff>177800</xdr:colOff>
      <xdr:row>57</xdr:row>
      <xdr:rowOff>16211</xdr:rowOff>
    </xdr:to>
    <xdr:cxnSp macro="">
      <xdr:nvCxnSpPr>
        <xdr:cNvPr id="584" name="直線コネクタ 583"/>
        <xdr:cNvCxnSpPr/>
      </xdr:nvCxnSpPr>
      <xdr:spPr>
        <a:xfrm flipV="1">
          <a:off x="12814300" y="9767219"/>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7" name="フローチャート: 判断 586"/>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1340</xdr:rowOff>
    </xdr:from>
    <xdr:ext cx="534377" cy="259045"/>
    <xdr:sp macro="" textlink="">
      <xdr:nvSpPr>
        <xdr:cNvPr id="588" name="テキスト ボックス 587"/>
        <xdr:cNvSpPr txBox="1"/>
      </xdr:nvSpPr>
      <xdr:spPr>
        <a:xfrm>
          <a:off x="12547111" y="94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160757</xdr:rowOff>
    </xdr:from>
    <xdr:to>
      <xdr:col>85</xdr:col>
      <xdr:colOff>177800</xdr:colOff>
      <xdr:row>56</xdr:row>
      <xdr:rowOff>90907</xdr:rowOff>
    </xdr:to>
    <xdr:sp macro="" textlink="">
      <xdr:nvSpPr>
        <xdr:cNvPr id="594" name="楕円 593"/>
        <xdr:cNvSpPr/>
      </xdr:nvSpPr>
      <xdr:spPr>
        <a:xfrm>
          <a:off x="16268700" y="95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12184</xdr:rowOff>
    </xdr:from>
    <xdr:ext cx="534377" cy="259045"/>
    <xdr:sp macro="" textlink="">
      <xdr:nvSpPr>
        <xdr:cNvPr id="595" name="教育費該当値テキスト"/>
        <xdr:cNvSpPr txBox="1"/>
      </xdr:nvSpPr>
      <xdr:spPr>
        <a:xfrm>
          <a:off x="16370300" y="94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40185</xdr:rowOff>
    </xdr:from>
    <xdr:to>
      <xdr:col>81</xdr:col>
      <xdr:colOff>101600</xdr:colOff>
      <xdr:row>57</xdr:row>
      <xdr:rowOff>141785</xdr:rowOff>
    </xdr:to>
    <xdr:sp macro="" textlink="">
      <xdr:nvSpPr>
        <xdr:cNvPr id="596" name="楕円 595"/>
        <xdr:cNvSpPr/>
      </xdr:nvSpPr>
      <xdr:spPr>
        <a:xfrm>
          <a:off x="15430500" y="98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132912</xdr:rowOff>
    </xdr:from>
    <xdr:ext cx="534377" cy="259045"/>
    <xdr:sp macro="" textlink="">
      <xdr:nvSpPr>
        <xdr:cNvPr id="597" name="テキスト ボックス 596"/>
        <xdr:cNvSpPr txBox="1"/>
      </xdr:nvSpPr>
      <xdr:spPr>
        <a:xfrm>
          <a:off x="15214111" y="990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12829</xdr:rowOff>
    </xdr:from>
    <xdr:to>
      <xdr:col>76</xdr:col>
      <xdr:colOff>165100</xdr:colOff>
      <xdr:row>57</xdr:row>
      <xdr:rowOff>114429</xdr:rowOff>
    </xdr:to>
    <xdr:sp macro="" textlink="">
      <xdr:nvSpPr>
        <xdr:cNvPr id="598" name="楕円 597"/>
        <xdr:cNvSpPr/>
      </xdr:nvSpPr>
      <xdr:spPr>
        <a:xfrm>
          <a:off x="14541500" y="978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105556</xdr:rowOff>
    </xdr:from>
    <xdr:ext cx="534377" cy="259045"/>
    <xdr:sp macro="" textlink="">
      <xdr:nvSpPr>
        <xdr:cNvPr id="599" name="テキスト ボックス 598"/>
        <xdr:cNvSpPr txBox="1"/>
      </xdr:nvSpPr>
      <xdr:spPr>
        <a:xfrm>
          <a:off x="14325111" y="98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115219</xdr:rowOff>
    </xdr:from>
    <xdr:to>
      <xdr:col>72</xdr:col>
      <xdr:colOff>38100</xdr:colOff>
      <xdr:row>57</xdr:row>
      <xdr:rowOff>45369</xdr:rowOff>
    </xdr:to>
    <xdr:sp macro="" textlink="">
      <xdr:nvSpPr>
        <xdr:cNvPr id="600" name="楕円 599"/>
        <xdr:cNvSpPr/>
      </xdr:nvSpPr>
      <xdr:spPr>
        <a:xfrm>
          <a:off x="13652500" y="97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36496</xdr:rowOff>
    </xdr:from>
    <xdr:ext cx="534377" cy="259045"/>
    <xdr:sp macro="" textlink="">
      <xdr:nvSpPr>
        <xdr:cNvPr id="601" name="テキスト ボックス 600"/>
        <xdr:cNvSpPr txBox="1"/>
      </xdr:nvSpPr>
      <xdr:spPr>
        <a:xfrm>
          <a:off x="13436111" y="980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136861</xdr:rowOff>
    </xdr:from>
    <xdr:to>
      <xdr:col>67</xdr:col>
      <xdr:colOff>101600</xdr:colOff>
      <xdr:row>57</xdr:row>
      <xdr:rowOff>67011</xdr:rowOff>
    </xdr:to>
    <xdr:sp macro="" textlink="">
      <xdr:nvSpPr>
        <xdr:cNvPr id="602" name="楕円 601"/>
        <xdr:cNvSpPr/>
      </xdr:nvSpPr>
      <xdr:spPr>
        <a:xfrm>
          <a:off x="12763500" y="973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58138</xdr:rowOff>
    </xdr:from>
    <xdr:ext cx="534377" cy="259045"/>
    <xdr:sp macro="" textlink="">
      <xdr:nvSpPr>
        <xdr:cNvPr id="603" name="テキスト ボックス 602"/>
        <xdr:cNvSpPr txBox="1"/>
      </xdr:nvSpPr>
      <xdr:spPr>
        <a:xfrm>
          <a:off x="12547111" y="983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140450</xdr:rowOff>
    </xdr:from>
    <xdr:to>
      <xdr:col>85</xdr:col>
      <xdr:colOff>127000</xdr:colOff>
      <xdr:row>79</xdr:row>
      <xdr:rowOff>26761</xdr:rowOff>
    </xdr:to>
    <xdr:cxnSp macro="">
      <xdr:nvCxnSpPr>
        <xdr:cNvPr id="634" name="直線コネクタ 633"/>
        <xdr:cNvCxnSpPr/>
      </xdr:nvCxnSpPr>
      <xdr:spPr>
        <a:xfrm flipV="1">
          <a:off x="15481300" y="13513550"/>
          <a:ext cx="838200" cy="5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5" name="災害復旧費平均値テキスト"/>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26761</xdr:rowOff>
    </xdr:from>
    <xdr:to>
      <xdr:col>81</xdr:col>
      <xdr:colOff>50800</xdr:colOff>
      <xdr:row>79</xdr:row>
      <xdr:rowOff>98868</xdr:rowOff>
    </xdr:to>
    <xdr:cxnSp macro="">
      <xdr:nvCxnSpPr>
        <xdr:cNvPr id="637" name="直線コネクタ 636"/>
        <xdr:cNvCxnSpPr/>
      </xdr:nvCxnSpPr>
      <xdr:spPr>
        <a:xfrm flipV="1">
          <a:off x="14592300" y="13571311"/>
          <a:ext cx="889000" cy="7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96647</xdr:rowOff>
    </xdr:from>
    <xdr:to>
      <xdr:col>76</xdr:col>
      <xdr:colOff>114300</xdr:colOff>
      <xdr:row>79</xdr:row>
      <xdr:rowOff>98868</xdr:rowOff>
    </xdr:to>
    <xdr:cxnSp macro="">
      <xdr:nvCxnSpPr>
        <xdr:cNvPr id="640" name="直線コネクタ 639"/>
        <xdr:cNvCxnSpPr/>
      </xdr:nvCxnSpPr>
      <xdr:spPr>
        <a:xfrm>
          <a:off x="13703300" y="13641197"/>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96647</xdr:rowOff>
    </xdr:from>
    <xdr:to>
      <xdr:col>71</xdr:col>
      <xdr:colOff>177800</xdr:colOff>
      <xdr:row>79</xdr:row>
      <xdr:rowOff>98834</xdr:rowOff>
    </xdr:to>
    <xdr:cxnSp macro="">
      <xdr:nvCxnSpPr>
        <xdr:cNvPr id="643" name="直線コネクタ 642"/>
        <xdr:cNvCxnSpPr/>
      </xdr:nvCxnSpPr>
      <xdr:spPr>
        <a:xfrm flipV="1">
          <a:off x="12814300" y="13641197"/>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6" name="フローチャート: 判断 645"/>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131077</xdr:rowOff>
    </xdr:from>
    <xdr:ext cx="469744" cy="259045"/>
    <xdr:sp macro="" textlink="">
      <xdr:nvSpPr>
        <xdr:cNvPr id="647" name="テキスト ボックス 646"/>
        <xdr:cNvSpPr txBox="1"/>
      </xdr:nvSpPr>
      <xdr:spPr>
        <a:xfrm>
          <a:off x="12579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89650</xdr:rowOff>
    </xdr:from>
    <xdr:to>
      <xdr:col>85</xdr:col>
      <xdr:colOff>177800</xdr:colOff>
      <xdr:row>79</xdr:row>
      <xdr:rowOff>19800</xdr:rowOff>
    </xdr:to>
    <xdr:sp macro="" textlink="">
      <xdr:nvSpPr>
        <xdr:cNvPr id="653" name="楕円 652"/>
        <xdr:cNvSpPr/>
      </xdr:nvSpPr>
      <xdr:spPr>
        <a:xfrm>
          <a:off x="16268700" y="134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112527</xdr:rowOff>
    </xdr:from>
    <xdr:ext cx="534377" cy="259045"/>
    <xdr:sp macro="" textlink="">
      <xdr:nvSpPr>
        <xdr:cNvPr id="654" name="災害復旧費該当値テキスト"/>
        <xdr:cNvSpPr txBox="1"/>
      </xdr:nvSpPr>
      <xdr:spPr>
        <a:xfrm>
          <a:off x="16370300" y="13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147411</xdr:rowOff>
    </xdr:from>
    <xdr:to>
      <xdr:col>81</xdr:col>
      <xdr:colOff>101600</xdr:colOff>
      <xdr:row>79</xdr:row>
      <xdr:rowOff>77561</xdr:rowOff>
    </xdr:to>
    <xdr:sp macro="" textlink="">
      <xdr:nvSpPr>
        <xdr:cNvPr id="655" name="楕円 654"/>
        <xdr:cNvSpPr/>
      </xdr:nvSpPr>
      <xdr:spPr>
        <a:xfrm>
          <a:off x="15430500" y="135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94088</xdr:rowOff>
    </xdr:from>
    <xdr:ext cx="469744" cy="259045"/>
    <xdr:sp macro="" textlink="">
      <xdr:nvSpPr>
        <xdr:cNvPr id="656" name="テキスト ボックス 655"/>
        <xdr:cNvSpPr txBox="1"/>
      </xdr:nvSpPr>
      <xdr:spPr>
        <a:xfrm>
          <a:off x="15246428" y="132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48068</xdr:rowOff>
    </xdr:from>
    <xdr:to>
      <xdr:col>76</xdr:col>
      <xdr:colOff>165100</xdr:colOff>
      <xdr:row>79</xdr:row>
      <xdr:rowOff>149668</xdr:rowOff>
    </xdr:to>
    <xdr:sp macro="" textlink="">
      <xdr:nvSpPr>
        <xdr:cNvPr id="657" name="楕円 656"/>
        <xdr:cNvSpPr/>
      </xdr:nvSpPr>
      <xdr:spPr>
        <a:xfrm>
          <a:off x="14541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140795</xdr:rowOff>
    </xdr:from>
    <xdr:ext cx="249299" cy="259045"/>
    <xdr:sp macro="" textlink="">
      <xdr:nvSpPr>
        <xdr:cNvPr id="658" name="テキスト ボックス 657"/>
        <xdr:cNvSpPr txBox="1"/>
      </xdr:nvSpPr>
      <xdr:spPr>
        <a:xfrm>
          <a:off x="14467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45847</xdr:rowOff>
    </xdr:from>
    <xdr:to>
      <xdr:col>72</xdr:col>
      <xdr:colOff>38100</xdr:colOff>
      <xdr:row>79</xdr:row>
      <xdr:rowOff>147447</xdr:rowOff>
    </xdr:to>
    <xdr:sp macro="" textlink="">
      <xdr:nvSpPr>
        <xdr:cNvPr id="659" name="楕円 658"/>
        <xdr:cNvSpPr/>
      </xdr:nvSpPr>
      <xdr:spPr>
        <a:xfrm>
          <a:off x="13652500" y="135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138574</xdr:rowOff>
    </xdr:from>
    <xdr:ext cx="378565" cy="259045"/>
    <xdr:sp macro="" textlink="">
      <xdr:nvSpPr>
        <xdr:cNvPr id="660" name="テキスト ボックス 659"/>
        <xdr:cNvSpPr txBox="1"/>
      </xdr:nvSpPr>
      <xdr:spPr>
        <a:xfrm>
          <a:off x="13514017" y="1368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48034</xdr:rowOff>
    </xdr:from>
    <xdr:to>
      <xdr:col>67</xdr:col>
      <xdr:colOff>101600</xdr:colOff>
      <xdr:row>79</xdr:row>
      <xdr:rowOff>149634</xdr:rowOff>
    </xdr:to>
    <xdr:sp macro="" textlink="">
      <xdr:nvSpPr>
        <xdr:cNvPr id="661" name="楕円 660"/>
        <xdr:cNvSpPr/>
      </xdr:nvSpPr>
      <xdr:spPr>
        <a:xfrm>
          <a:off x="12763500" y="135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140761</xdr:rowOff>
    </xdr:from>
    <xdr:ext cx="249299" cy="259045"/>
    <xdr:sp macro="" textlink="">
      <xdr:nvSpPr>
        <xdr:cNvPr id="662" name="テキスト ボックス 661"/>
        <xdr:cNvSpPr txBox="1"/>
      </xdr:nvSpPr>
      <xdr:spPr>
        <a:xfrm>
          <a:off x="12689650" y="136853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2837</xdr:rowOff>
    </xdr:from>
    <xdr:to>
      <xdr:col>85</xdr:col>
      <xdr:colOff>127000</xdr:colOff>
      <xdr:row>98</xdr:row>
      <xdr:rowOff>10212</xdr:rowOff>
    </xdr:to>
    <xdr:cxnSp macro="">
      <xdr:nvCxnSpPr>
        <xdr:cNvPr id="689" name="直線コネクタ 688"/>
        <xdr:cNvCxnSpPr/>
      </xdr:nvCxnSpPr>
      <xdr:spPr>
        <a:xfrm flipV="1">
          <a:off x="15481300" y="16804937"/>
          <a:ext cx="8382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10212</xdr:rowOff>
    </xdr:from>
    <xdr:to>
      <xdr:col>81</xdr:col>
      <xdr:colOff>50800</xdr:colOff>
      <xdr:row>98</xdr:row>
      <xdr:rowOff>12241</xdr:rowOff>
    </xdr:to>
    <xdr:cxnSp macro="">
      <xdr:nvCxnSpPr>
        <xdr:cNvPr id="692" name="直線コネクタ 691"/>
        <xdr:cNvCxnSpPr/>
      </xdr:nvCxnSpPr>
      <xdr:spPr>
        <a:xfrm flipV="1">
          <a:off x="14592300" y="16812312"/>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12241</xdr:rowOff>
    </xdr:from>
    <xdr:to>
      <xdr:col>76</xdr:col>
      <xdr:colOff>114300</xdr:colOff>
      <xdr:row>98</xdr:row>
      <xdr:rowOff>13540</xdr:rowOff>
    </xdr:to>
    <xdr:cxnSp macro="">
      <xdr:nvCxnSpPr>
        <xdr:cNvPr id="695" name="直線コネクタ 694"/>
        <xdr:cNvCxnSpPr/>
      </xdr:nvCxnSpPr>
      <xdr:spPr>
        <a:xfrm flipV="1">
          <a:off x="13703300" y="16814341"/>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13540</xdr:rowOff>
    </xdr:from>
    <xdr:to>
      <xdr:col>71</xdr:col>
      <xdr:colOff>177800</xdr:colOff>
      <xdr:row>98</xdr:row>
      <xdr:rowOff>19599</xdr:rowOff>
    </xdr:to>
    <xdr:cxnSp macro="">
      <xdr:nvCxnSpPr>
        <xdr:cNvPr id="698" name="直線コネクタ 697"/>
        <xdr:cNvCxnSpPr/>
      </xdr:nvCxnSpPr>
      <xdr:spPr>
        <a:xfrm flipV="1">
          <a:off x="12814300" y="1681564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701" name="フローチャート: 判断 700"/>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142465</xdr:rowOff>
    </xdr:from>
    <xdr:ext cx="534377" cy="259045"/>
    <xdr:sp macro="" textlink="">
      <xdr:nvSpPr>
        <xdr:cNvPr id="702" name="テキスト ボックス 701"/>
        <xdr:cNvSpPr txBox="1"/>
      </xdr:nvSpPr>
      <xdr:spPr>
        <a:xfrm>
          <a:off x="12547111" y="164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123487</xdr:rowOff>
    </xdr:from>
    <xdr:to>
      <xdr:col>85</xdr:col>
      <xdr:colOff>177800</xdr:colOff>
      <xdr:row>98</xdr:row>
      <xdr:rowOff>53637</xdr:rowOff>
    </xdr:to>
    <xdr:sp macro="" textlink="">
      <xdr:nvSpPr>
        <xdr:cNvPr id="708" name="楕円 707"/>
        <xdr:cNvSpPr/>
      </xdr:nvSpPr>
      <xdr:spPr>
        <a:xfrm>
          <a:off x="16268700" y="16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101914</xdr:rowOff>
    </xdr:from>
    <xdr:ext cx="534377" cy="259045"/>
    <xdr:sp macro="" textlink="">
      <xdr:nvSpPr>
        <xdr:cNvPr id="709" name="公債費該当値テキスト"/>
        <xdr:cNvSpPr txBox="1"/>
      </xdr:nvSpPr>
      <xdr:spPr>
        <a:xfrm>
          <a:off x="16370300" y="1673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130862</xdr:rowOff>
    </xdr:from>
    <xdr:to>
      <xdr:col>81</xdr:col>
      <xdr:colOff>101600</xdr:colOff>
      <xdr:row>98</xdr:row>
      <xdr:rowOff>61012</xdr:rowOff>
    </xdr:to>
    <xdr:sp macro="" textlink="">
      <xdr:nvSpPr>
        <xdr:cNvPr id="710" name="楕円 709"/>
        <xdr:cNvSpPr/>
      </xdr:nvSpPr>
      <xdr:spPr>
        <a:xfrm>
          <a:off x="15430500" y="167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52139</xdr:rowOff>
    </xdr:from>
    <xdr:ext cx="534377" cy="259045"/>
    <xdr:sp macro="" textlink="">
      <xdr:nvSpPr>
        <xdr:cNvPr id="711" name="テキスト ボックス 710"/>
        <xdr:cNvSpPr txBox="1"/>
      </xdr:nvSpPr>
      <xdr:spPr>
        <a:xfrm>
          <a:off x="15214111" y="168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132891</xdr:rowOff>
    </xdr:from>
    <xdr:to>
      <xdr:col>76</xdr:col>
      <xdr:colOff>165100</xdr:colOff>
      <xdr:row>98</xdr:row>
      <xdr:rowOff>63041</xdr:rowOff>
    </xdr:to>
    <xdr:sp macro="" textlink="">
      <xdr:nvSpPr>
        <xdr:cNvPr id="712" name="楕円 711"/>
        <xdr:cNvSpPr/>
      </xdr:nvSpPr>
      <xdr:spPr>
        <a:xfrm>
          <a:off x="14541500" y="167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54168</xdr:rowOff>
    </xdr:from>
    <xdr:ext cx="534377" cy="259045"/>
    <xdr:sp macro="" textlink="">
      <xdr:nvSpPr>
        <xdr:cNvPr id="713" name="テキスト ボックス 712"/>
        <xdr:cNvSpPr txBox="1"/>
      </xdr:nvSpPr>
      <xdr:spPr>
        <a:xfrm>
          <a:off x="14325111" y="1685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134190</xdr:rowOff>
    </xdr:from>
    <xdr:to>
      <xdr:col>72</xdr:col>
      <xdr:colOff>38100</xdr:colOff>
      <xdr:row>98</xdr:row>
      <xdr:rowOff>64340</xdr:rowOff>
    </xdr:to>
    <xdr:sp macro="" textlink="">
      <xdr:nvSpPr>
        <xdr:cNvPr id="714" name="楕円 713"/>
        <xdr:cNvSpPr/>
      </xdr:nvSpPr>
      <xdr:spPr>
        <a:xfrm>
          <a:off x="13652500" y="167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55467</xdr:rowOff>
    </xdr:from>
    <xdr:ext cx="534377" cy="259045"/>
    <xdr:sp macro="" textlink="">
      <xdr:nvSpPr>
        <xdr:cNvPr id="715" name="テキスト ボックス 714"/>
        <xdr:cNvSpPr txBox="1"/>
      </xdr:nvSpPr>
      <xdr:spPr>
        <a:xfrm>
          <a:off x="13436111" y="1685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140249</xdr:rowOff>
    </xdr:from>
    <xdr:to>
      <xdr:col>67</xdr:col>
      <xdr:colOff>101600</xdr:colOff>
      <xdr:row>98</xdr:row>
      <xdr:rowOff>70399</xdr:rowOff>
    </xdr:to>
    <xdr:sp macro="" textlink="">
      <xdr:nvSpPr>
        <xdr:cNvPr id="716" name="楕円 715"/>
        <xdr:cNvSpPr/>
      </xdr:nvSpPr>
      <xdr:spPr>
        <a:xfrm>
          <a:off x="12763500" y="167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61526</xdr:rowOff>
    </xdr:from>
    <xdr:ext cx="534377" cy="259045"/>
    <xdr:sp macro="" textlink="">
      <xdr:nvSpPr>
        <xdr:cNvPr id="717" name="テキスト ボックス 716"/>
        <xdr:cNvSpPr txBox="1"/>
      </xdr:nvSpPr>
      <xdr:spPr>
        <a:xfrm>
          <a:off x="12547111" y="168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6" name="フローチャート: 判断 755"/>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7" name="テキスト ボックス 756"/>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目的別では、総務費が大きく増額となっており、前年度と比較すると＋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39,135</a:t>
          </a:r>
          <a:r>
            <a:rPr kumimoji="1" lang="ja-JP" altLang="en-US" sz="1300">
              <a:latin typeface="ＭＳ Ｐゴシック" panose="020B0600070205080204" pitchFamily="50" charset="-128"/>
              <a:ea typeface="ＭＳ Ｐゴシック" panose="020B0600070205080204" pitchFamily="50" charset="-128"/>
            </a:rPr>
            <a:t>円となっている。これは、ふるさと応援寄附金の増加による委託料や積立金が増額したことが主な要因である。また、土木費が増加しているのは、主に新婚・子育て世代向けの定住促進住宅の建設を行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　また、ほとんど項目で類似団体平均を下回っているが、民生費は子育て支援や高齢化対策・自立支援事業等により類似団体平均を上回っており、今後もこの傾向は続いていくと予想される。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・教育費は、小中学校の空調整備や改修工事等により、大きく上昇した。は</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月豪雨による橋りょう被害や台風被害により、大きく上昇している。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実質単年度収支は</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年連続で赤字となり、令和元年度は財政調整基金を取り崩したため、実質収支額は黒字となっている。</a:t>
          </a:r>
        </a:p>
        <a:p>
          <a:r>
            <a:rPr kumimoji="1" lang="ja-JP" altLang="en-US" sz="1400">
              <a:latin typeface="ＭＳ Ｐゴシック" panose="020B0600070205080204" pitchFamily="50" charset="-128"/>
              <a:ea typeface="ＭＳ Ｐゴシック" panose="020B0600070205080204" pitchFamily="50" charset="-128"/>
            </a:rPr>
            <a:t>　実質収支は近年</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を超える水準で推移していたが、令和元年度は</a:t>
          </a:r>
          <a:r>
            <a:rPr kumimoji="1" lang="en-US" altLang="ja-JP" sz="1400">
              <a:latin typeface="ＭＳ Ｐゴシック" panose="020B0600070205080204" pitchFamily="50" charset="-128"/>
              <a:ea typeface="ＭＳ Ｐゴシック" panose="020B0600070205080204" pitchFamily="50" charset="-128"/>
            </a:rPr>
            <a:t>10%</a:t>
          </a:r>
          <a:r>
            <a:rPr kumimoji="1" lang="ja-JP" altLang="en-US" sz="1400">
              <a:latin typeface="ＭＳ Ｐゴシック" panose="020B0600070205080204" pitchFamily="50" charset="-128"/>
              <a:ea typeface="ＭＳ Ｐゴシック" panose="020B0600070205080204" pitchFamily="50" charset="-128"/>
            </a:rPr>
            <a:t>を下回った。決算見込み額の精度を上げることにより、剰余金を基金に積立て、今後の財政需要に備えていく必要がある。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福岡県大刀洗町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令和元年度も、全会計において黒字となった。</a:t>
          </a:r>
        </a:p>
        <a:p>
          <a:r>
            <a:rPr kumimoji="1" lang="ja-JP" altLang="en-US" sz="1400">
              <a:latin typeface="ＭＳ Ｐゴシック" panose="020B0600070205080204" pitchFamily="50" charset="-128"/>
              <a:ea typeface="ＭＳ Ｐゴシック" panose="020B0600070205080204" pitchFamily="50" charset="-128"/>
            </a:rPr>
            <a:t>　一般会計と国民健康保険特別会計は黒字額が多くなっているが、その他の特別会計については、ほぼ収支は均衡している。</a:t>
          </a:r>
        </a:p>
        <a:p>
          <a:r>
            <a:rPr kumimoji="1" lang="ja-JP" altLang="en-US" sz="1400">
              <a:latin typeface="ＭＳ Ｐゴシック" panose="020B0600070205080204" pitchFamily="50" charset="-128"/>
              <a:ea typeface="ＭＳ Ｐゴシック" panose="020B0600070205080204" pitchFamily="50" charset="-128"/>
            </a:rPr>
            <a:t>　しかしながら、少子高齢化等による影響により、国民健康保険や下水道特別会計への繰出金が増加していくことが見込まれる。今後もそれぞれの特別会計において歳出削減、歳入確保に努める必要がある。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9053160</v>
      </c>
      <c r="BO4" s="462"/>
      <c r="BP4" s="462"/>
      <c r="BQ4" s="462"/>
      <c r="BR4" s="462"/>
      <c r="BS4" s="462"/>
      <c r="BT4" s="462"/>
      <c r="BU4" s="463"/>
      <c r="BV4" s="461">
        <v>7747494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9</v>
      </c>
      <c r="CU4" s="646"/>
      <c r="CV4" s="646"/>
      <c r="CW4" s="646"/>
      <c r="CX4" s="646"/>
      <c r="CY4" s="646"/>
      <c r="CZ4" s="646"/>
      <c r="DA4" s="647"/>
      <c r="DB4" s="645">
        <v>11.5</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8439996</v>
      </c>
      <c r="BO5" s="467"/>
      <c r="BP5" s="467"/>
      <c r="BQ5" s="467"/>
      <c r="BR5" s="467"/>
      <c r="BS5" s="467"/>
      <c r="BT5" s="467"/>
      <c r="BU5" s="468"/>
      <c r="BV5" s="466">
        <v>7053536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83.1</v>
      </c>
      <c r="CU5" s="437"/>
      <c r="CV5" s="437"/>
      <c r="CW5" s="437"/>
      <c r="CX5" s="437"/>
      <c r="CY5" s="437"/>
      <c r="CZ5" s="437"/>
      <c r="DA5" s="438"/>
      <c r="DB5" s="436">
        <v>83.5</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613164</v>
      </c>
      <c r="BO6" s="467"/>
      <c r="BP6" s="467"/>
      <c r="BQ6" s="467"/>
      <c r="BR6" s="467"/>
      <c r="BS6" s="467"/>
      <c r="BT6" s="467"/>
      <c r="BU6" s="468"/>
      <c r="BV6" s="466">
        <v>693958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86.8</v>
      </c>
      <c r="CU6" s="620"/>
      <c r="CV6" s="620"/>
      <c r="CW6" s="620"/>
      <c r="CX6" s="620"/>
      <c r="CY6" s="620"/>
      <c r="CZ6" s="620"/>
      <c r="DA6" s="621"/>
      <c r="DB6" s="619">
        <v>88</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271856</v>
      </c>
      <c r="BO7" s="467"/>
      <c r="BP7" s="467"/>
      <c r="BQ7" s="467"/>
      <c r="BR7" s="467"/>
      <c r="BS7" s="467"/>
      <c r="BT7" s="467"/>
      <c r="BU7" s="468"/>
      <c r="BV7" s="466">
        <v>262367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3790860</v>
      </c>
      <c r="CU7" s="467"/>
      <c r="CV7" s="467"/>
      <c r="CW7" s="467"/>
      <c r="CX7" s="467"/>
      <c r="CY7" s="467"/>
      <c r="CZ7" s="467"/>
      <c r="DA7" s="468"/>
      <c r="DB7" s="466">
        <v>3763784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341308</v>
      </c>
      <c r="BO8" s="467"/>
      <c r="BP8" s="467"/>
      <c r="BQ8" s="467"/>
      <c r="BR8" s="467"/>
      <c r="BS8" s="467"/>
      <c r="BT8" s="467"/>
      <c r="BU8" s="468"/>
      <c r="BV8" s="466">
        <v>431591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0.48</v>
      </c>
      <c r="CU8" s="580"/>
      <c r="CV8" s="580"/>
      <c r="CW8" s="580"/>
      <c r="CX8" s="580"/>
      <c r="CY8" s="580"/>
      <c r="CZ8" s="580"/>
      <c r="DA8" s="581"/>
      <c r="DB8" s="579">
        <v>0.47</v>
      </c>
      <c r="DC8" s="580"/>
      <c r="DD8" s="580"/>
      <c r="DE8" s="580"/>
      <c r="DF8" s="580"/>
      <c r="DG8" s="580"/>
      <c r="DH8" s="580"/>
      <c r="DI8" s="581"/>
      <c r="DJ8" s="186"/>
      <c r="DK8" s="186"/>
      <c r="DL8" s="186"/>
      <c r="DM8" s="186"/>
      <c r="DN8" s="186"/>
      <c r="DO8" s="186"/>
    </row>
    <row r="9" spans="1:119" ht="18.75" customHeight="1" thickBot="1">
      <c r="A9" s="187"/>
      <c r="B9" s="608" t="s">
        <v>111</v>
      </c>
      <c r="C9" s="609"/>
      <c r="D9" s="609"/>
      <c r="E9" s="609"/>
      <c r="F9" s="609"/>
      <c r="G9" s="609"/>
      <c r="H9" s="609"/>
      <c r="I9" s="609"/>
      <c r="J9" s="609"/>
      <c r="K9" s="529"/>
      <c r="L9" s="610" t="s">
        <v>112</v>
      </c>
      <c r="M9" s="611"/>
      <c r="N9" s="611"/>
      <c r="O9" s="611"/>
      <c r="P9" s="611"/>
      <c r="Q9" s="612"/>
      <c r="R9" s="613">
        <v>15138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-90283</v>
      </c>
      <c r="BO9" s="467"/>
      <c r="BP9" s="467"/>
      <c r="BQ9" s="467"/>
      <c r="BR9" s="467"/>
      <c r="BS9" s="467"/>
      <c r="BT9" s="467"/>
      <c r="BU9" s="468"/>
      <c r="BV9" s="466">
        <v>5747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7.9</v>
      </c>
      <c r="CU9" s="437"/>
      <c r="CV9" s="437"/>
      <c r="CW9" s="437"/>
      <c r="CX9" s="437"/>
      <c r="CY9" s="437"/>
      <c r="CZ9" s="437"/>
      <c r="DA9" s="438"/>
      <c r="DB9" s="436">
        <v>8.4</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15284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736</v>
      </c>
      <c r="BO10" s="467"/>
      <c r="BP10" s="467"/>
      <c r="BQ10" s="467"/>
      <c r="BR10" s="467"/>
      <c r="BS10" s="467"/>
      <c r="BT10" s="467"/>
      <c r="BU10" s="468"/>
      <c r="BV10" s="466">
        <v>2102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c r="A12" s="187"/>
      <c r="B12" s="582" t="s">
        <v>129</v>
      </c>
      <c r="C12" s="583"/>
      <c r="D12" s="583"/>
      <c r="E12" s="583"/>
      <c r="F12" s="583"/>
      <c r="G12" s="583"/>
      <c r="H12" s="583"/>
      <c r="I12" s="583"/>
      <c r="J12" s="583"/>
      <c r="K12" s="584"/>
      <c r="L12" s="591" t="s">
        <v>130</v>
      </c>
      <c r="M12" s="592"/>
      <c r="N12" s="592"/>
      <c r="O12" s="592"/>
      <c r="P12" s="592"/>
      <c r="Q12" s="593"/>
      <c r="R12" s="594">
        <v>15667</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50000</v>
      </c>
      <c r="BO12" s="467"/>
      <c r="BP12" s="467"/>
      <c r="BQ12" s="467"/>
      <c r="BR12" s="467"/>
      <c r="BS12" s="467"/>
      <c r="BT12" s="467"/>
      <c r="BU12" s="468"/>
      <c r="BV12" s="466">
        <v>150000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15333</v>
      </c>
      <c r="S13" s="570"/>
      <c r="T13" s="570"/>
      <c r="U13" s="570"/>
      <c r="V13" s="571"/>
      <c r="W13" s="557" t="s">
        <v>139</v>
      </c>
      <c r="X13" s="479"/>
      <c r="Y13" s="479"/>
      <c r="Z13" s="479"/>
      <c r="AA13" s="479"/>
      <c r="AB13" s="480"/>
      <c r="AC13" s="442">
        <v>1000</v>
      </c>
      <c r="AD13" s="443"/>
      <c r="AE13" s="443"/>
      <c r="AF13" s="443"/>
      <c r="AG13" s="444"/>
      <c r="AH13" s="442">
        <v>1086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-139547</v>
      </c>
      <c r="BO13" s="467"/>
      <c r="BP13" s="467"/>
      <c r="BQ13" s="467"/>
      <c r="BR13" s="467"/>
      <c r="BS13" s="467"/>
      <c r="BT13" s="467"/>
      <c r="BU13" s="468"/>
      <c r="BV13" s="466">
        <v>-142151</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6.8</v>
      </c>
      <c r="CU13" s="437"/>
      <c r="CV13" s="437"/>
      <c r="CW13" s="437"/>
      <c r="CX13" s="437"/>
      <c r="CY13" s="437"/>
      <c r="CZ13" s="437"/>
      <c r="DA13" s="438"/>
      <c r="DB13" s="436">
        <v>6.3</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15646</v>
      </c>
      <c r="S14" s="570"/>
      <c r="T14" s="570"/>
      <c r="U14" s="570"/>
      <c r="V14" s="571"/>
      <c r="W14" s="572"/>
      <c r="X14" s="482"/>
      <c r="Y14" s="482"/>
      <c r="Z14" s="482"/>
      <c r="AA14" s="482"/>
      <c r="AB14" s="483"/>
      <c r="AC14" s="562">
        <v>14.1</v>
      </c>
      <c r="AD14" s="563"/>
      <c r="AE14" s="563"/>
      <c r="AF14" s="563"/>
      <c r="AG14" s="564"/>
      <c r="AH14" s="562">
        <v>15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15388</v>
      </c>
      <c r="S15" s="570"/>
      <c r="T15" s="570"/>
      <c r="U15" s="570"/>
      <c r="V15" s="571"/>
      <c r="W15" s="557" t="s">
        <v>147</v>
      </c>
      <c r="X15" s="479"/>
      <c r="Y15" s="479"/>
      <c r="Z15" s="479"/>
      <c r="AA15" s="479"/>
      <c r="AB15" s="480"/>
      <c r="AC15" s="442">
        <v>1695</v>
      </c>
      <c r="AD15" s="443"/>
      <c r="AE15" s="443"/>
      <c r="AF15" s="443"/>
      <c r="AG15" s="444"/>
      <c r="AH15" s="442">
        <v>1709</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1549979</v>
      </c>
      <c r="BO15" s="462"/>
      <c r="BP15" s="462"/>
      <c r="BQ15" s="462"/>
      <c r="BR15" s="462"/>
      <c r="BS15" s="462"/>
      <c r="BT15" s="462"/>
      <c r="BU15" s="463"/>
      <c r="BV15" s="461">
        <v>1516046</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23.8</v>
      </c>
      <c r="AD16" s="563"/>
      <c r="AE16" s="563"/>
      <c r="AF16" s="563"/>
      <c r="AG16" s="564"/>
      <c r="AH16" s="562">
        <v>23.6</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3229951</v>
      </c>
      <c r="BO16" s="467"/>
      <c r="BP16" s="467"/>
      <c r="BQ16" s="467"/>
      <c r="BR16" s="467"/>
      <c r="BS16" s="467"/>
      <c r="BT16" s="467"/>
      <c r="BU16" s="468"/>
      <c r="BV16" s="466">
        <v>3182556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4412</v>
      </c>
      <c r="AD17" s="443"/>
      <c r="AE17" s="443"/>
      <c r="AF17" s="443"/>
      <c r="AG17" s="444"/>
      <c r="AH17" s="442">
        <v>4435</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1952652</v>
      </c>
      <c r="BO17" s="467"/>
      <c r="BP17" s="467"/>
      <c r="BQ17" s="467"/>
      <c r="BR17" s="467"/>
      <c r="BS17" s="467"/>
      <c r="BT17" s="467"/>
      <c r="BU17" s="468"/>
      <c r="BV17" s="466">
        <v>1905927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157</v>
      </c>
      <c r="C18" s="529"/>
      <c r="D18" s="529"/>
      <c r="E18" s="530"/>
      <c r="F18" s="530"/>
      <c r="G18" s="530"/>
      <c r="H18" s="530"/>
      <c r="I18" s="530"/>
      <c r="J18" s="530"/>
      <c r="K18" s="530"/>
      <c r="L18" s="531">
        <v>22.84</v>
      </c>
      <c r="M18" s="531"/>
      <c r="N18" s="531"/>
      <c r="O18" s="531"/>
      <c r="P18" s="531"/>
      <c r="Q18" s="531"/>
      <c r="R18" s="532"/>
      <c r="S18" s="532"/>
      <c r="T18" s="532"/>
      <c r="U18" s="532"/>
      <c r="V18" s="533"/>
      <c r="W18" s="547"/>
      <c r="X18" s="548"/>
      <c r="Y18" s="548"/>
      <c r="Z18" s="548"/>
      <c r="AA18" s="548"/>
      <c r="AB18" s="558"/>
      <c r="AC18" s="430">
        <v>62.1</v>
      </c>
      <c r="AD18" s="431"/>
      <c r="AE18" s="431"/>
      <c r="AF18" s="431"/>
      <c r="AG18" s="534"/>
      <c r="AH18" s="430">
        <v>61.3</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3167214</v>
      </c>
      <c r="BO18" s="467"/>
      <c r="BP18" s="467"/>
      <c r="BQ18" s="467"/>
      <c r="BR18" s="467"/>
      <c r="BS18" s="467"/>
      <c r="BT18" s="467"/>
      <c r="BU18" s="468"/>
      <c r="BV18" s="466">
        <v>3130610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159</v>
      </c>
      <c r="C19" s="529"/>
      <c r="D19" s="529"/>
      <c r="E19" s="530"/>
      <c r="F19" s="530"/>
      <c r="G19" s="530"/>
      <c r="H19" s="530"/>
      <c r="I19" s="530"/>
      <c r="J19" s="530"/>
      <c r="K19" s="530"/>
      <c r="L19" s="536">
        <v>663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5853472</v>
      </c>
      <c r="BO19" s="467"/>
      <c r="BP19" s="467"/>
      <c r="BQ19" s="467"/>
      <c r="BR19" s="467"/>
      <c r="BS19" s="467"/>
      <c r="BT19" s="467"/>
      <c r="BU19" s="468"/>
      <c r="BV19" s="466">
        <v>5239772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161</v>
      </c>
      <c r="C20" s="529"/>
      <c r="D20" s="529"/>
      <c r="E20" s="530"/>
      <c r="F20" s="530"/>
      <c r="G20" s="530"/>
      <c r="H20" s="530"/>
      <c r="I20" s="530"/>
      <c r="J20" s="530"/>
      <c r="K20" s="530"/>
      <c r="L20" s="536">
        <v>5008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4880933</v>
      </c>
      <c r="BO23" s="467"/>
      <c r="BP23" s="467"/>
      <c r="BQ23" s="467"/>
      <c r="BR23" s="467"/>
      <c r="BS23" s="467"/>
      <c r="BT23" s="467"/>
      <c r="BU23" s="468"/>
      <c r="BV23" s="466">
        <v>4806718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170</v>
      </c>
      <c r="F24" s="440"/>
      <c r="G24" s="440"/>
      <c r="H24" s="440"/>
      <c r="I24" s="440"/>
      <c r="J24" s="440"/>
      <c r="K24" s="441"/>
      <c r="L24" s="442">
        <v>1</v>
      </c>
      <c r="M24" s="443"/>
      <c r="N24" s="443"/>
      <c r="O24" s="443"/>
      <c r="P24" s="444"/>
      <c r="Q24" s="442">
        <v>7930</v>
      </c>
      <c r="R24" s="443"/>
      <c r="S24" s="443"/>
      <c r="T24" s="443"/>
      <c r="U24" s="443"/>
      <c r="V24" s="444"/>
      <c r="W24" s="508"/>
      <c r="X24" s="499"/>
      <c r="Y24" s="500"/>
      <c r="Z24" s="439" t="s">
        <v>171</v>
      </c>
      <c r="AA24" s="440"/>
      <c r="AB24" s="440"/>
      <c r="AC24" s="440"/>
      <c r="AD24" s="440"/>
      <c r="AE24" s="440"/>
      <c r="AF24" s="440"/>
      <c r="AG24" s="441"/>
      <c r="AH24" s="442">
        <v>79</v>
      </c>
      <c r="AI24" s="443"/>
      <c r="AJ24" s="443"/>
      <c r="AK24" s="443"/>
      <c r="AL24" s="444"/>
      <c r="AM24" s="442">
        <v>243873</v>
      </c>
      <c r="AN24" s="443"/>
      <c r="AO24" s="443"/>
      <c r="AP24" s="443"/>
      <c r="AQ24" s="443"/>
      <c r="AR24" s="444"/>
      <c r="AS24" s="442">
        <v>3087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4734072</v>
      </c>
      <c r="BO24" s="467"/>
      <c r="BP24" s="467"/>
      <c r="BQ24" s="467"/>
      <c r="BR24" s="467"/>
      <c r="BS24" s="467"/>
      <c r="BT24" s="467"/>
      <c r="BU24" s="468"/>
      <c r="BV24" s="466">
        <v>4686342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173</v>
      </c>
      <c r="F25" s="440"/>
      <c r="G25" s="440"/>
      <c r="H25" s="440"/>
      <c r="I25" s="440"/>
      <c r="J25" s="440"/>
      <c r="K25" s="441"/>
      <c r="L25" s="442">
        <v>1</v>
      </c>
      <c r="M25" s="443"/>
      <c r="N25" s="443"/>
      <c r="O25" s="443"/>
      <c r="P25" s="444"/>
      <c r="Q25" s="442">
        <v>6170</v>
      </c>
      <c r="R25" s="443"/>
      <c r="S25" s="443"/>
      <c r="T25" s="443"/>
      <c r="U25" s="443"/>
      <c r="V25" s="444"/>
      <c r="W25" s="508"/>
      <c r="X25" s="499"/>
      <c r="Y25" s="500"/>
      <c r="Z25" s="439" t="s">
        <v>174</v>
      </c>
      <c r="AA25" s="440"/>
      <c r="AB25" s="440"/>
      <c r="AC25" s="440"/>
      <c r="AD25" s="440"/>
      <c r="AE25" s="440"/>
      <c r="AF25" s="440"/>
      <c r="AG25" s="441"/>
      <c r="AH25" s="442" t="s">
        <v>128</v>
      </c>
      <c r="AI25" s="443"/>
      <c r="AJ25" s="443"/>
      <c r="AK25" s="443"/>
      <c r="AL25" s="444"/>
      <c r="AM25" s="442" t="s">
        <v>128</v>
      </c>
      <c r="AN25" s="443"/>
      <c r="AO25" s="443"/>
      <c r="AP25" s="443"/>
      <c r="AQ25" s="443"/>
      <c r="AR25" s="444"/>
      <c r="AS25" s="442" t="s">
        <v>146</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1652415</v>
      </c>
      <c r="BO25" s="462"/>
      <c r="BP25" s="462"/>
      <c r="BQ25" s="462"/>
      <c r="BR25" s="462"/>
      <c r="BS25" s="462"/>
      <c r="BT25" s="462"/>
      <c r="BU25" s="463"/>
      <c r="BV25" s="461">
        <v>1553075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5590</v>
      </c>
      <c r="R26" s="443"/>
      <c r="S26" s="443"/>
      <c r="T26" s="443"/>
      <c r="U26" s="443"/>
      <c r="V26" s="444"/>
      <c r="W26" s="508"/>
      <c r="X26" s="499"/>
      <c r="Y26" s="500"/>
      <c r="Z26" s="439" t="s">
        <v>177</v>
      </c>
      <c r="AA26" s="521"/>
      <c r="AB26" s="521"/>
      <c r="AC26" s="521"/>
      <c r="AD26" s="521"/>
      <c r="AE26" s="521"/>
      <c r="AF26" s="521"/>
      <c r="AG26" s="522"/>
      <c r="AH26" s="442" t="s">
        <v>146</v>
      </c>
      <c r="AI26" s="443"/>
      <c r="AJ26" s="443"/>
      <c r="AK26" s="443"/>
      <c r="AL26" s="444"/>
      <c r="AM26" s="442" t="s">
        <v>146</v>
      </c>
      <c r="AN26" s="443"/>
      <c r="AO26" s="443"/>
      <c r="AP26" s="443"/>
      <c r="AQ26" s="443"/>
      <c r="AR26" s="444"/>
      <c r="AS26" s="442" t="s">
        <v>146</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146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179</v>
      </c>
      <c r="F27" s="440"/>
      <c r="G27" s="440"/>
      <c r="H27" s="440"/>
      <c r="I27" s="440"/>
      <c r="J27" s="440"/>
      <c r="K27" s="441"/>
      <c r="L27" s="442">
        <v>1</v>
      </c>
      <c r="M27" s="443"/>
      <c r="N27" s="443"/>
      <c r="O27" s="443"/>
      <c r="P27" s="444"/>
      <c r="Q27" s="442">
        <v>3410</v>
      </c>
      <c r="R27" s="443"/>
      <c r="S27" s="443"/>
      <c r="T27" s="443"/>
      <c r="U27" s="443"/>
      <c r="V27" s="444"/>
      <c r="W27" s="508"/>
      <c r="X27" s="499"/>
      <c r="Y27" s="500"/>
      <c r="Z27" s="439" t="s">
        <v>180</v>
      </c>
      <c r="AA27" s="440"/>
      <c r="AB27" s="440"/>
      <c r="AC27" s="440"/>
      <c r="AD27" s="440"/>
      <c r="AE27" s="440"/>
      <c r="AF27" s="440"/>
      <c r="AG27" s="441"/>
      <c r="AH27" s="442">
        <v>1</v>
      </c>
      <c r="AI27" s="443"/>
      <c r="AJ27" s="443"/>
      <c r="AK27" s="443"/>
      <c r="AL27" s="444"/>
      <c r="AM27" s="442" t="s">
        <v>181</v>
      </c>
      <c r="AN27" s="443"/>
      <c r="AO27" s="443"/>
      <c r="AP27" s="443"/>
      <c r="AQ27" s="443"/>
      <c r="AR27" s="444"/>
      <c r="AS27" s="442" t="s">
        <v>181</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195298</v>
      </c>
      <c r="BO27" s="470"/>
      <c r="BP27" s="470"/>
      <c r="BQ27" s="470"/>
      <c r="BR27" s="470"/>
      <c r="BS27" s="470"/>
      <c r="BT27" s="470"/>
      <c r="BU27" s="471"/>
      <c r="BV27" s="469">
        <v>195298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2710</v>
      </c>
      <c r="R28" s="443"/>
      <c r="S28" s="443"/>
      <c r="T28" s="443"/>
      <c r="U28" s="443"/>
      <c r="V28" s="444"/>
      <c r="W28" s="508"/>
      <c r="X28" s="499"/>
      <c r="Y28" s="500"/>
      <c r="Z28" s="439" t="s">
        <v>184</v>
      </c>
      <c r="AA28" s="440"/>
      <c r="AB28" s="440"/>
      <c r="AC28" s="440"/>
      <c r="AD28" s="440"/>
      <c r="AE28" s="440"/>
      <c r="AF28" s="440"/>
      <c r="AG28" s="441"/>
      <c r="AH28" s="442" t="s">
        <v>128</v>
      </c>
      <c r="AI28" s="443"/>
      <c r="AJ28" s="443"/>
      <c r="AK28" s="443"/>
      <c r="AL28" s="444"/>
      <c r="AM28" s="442" t="s">
        <v>146</v>
      </c>
      <c r="AN28" s="443"/>
      <c r="AO28" s="443"/>
      <c r="AP28" s="443"/>
      <c r="AQ28" s="443"/>
      <c r="AR28" s="444"/>
      <c r="AS28" s="442" t="s">
        <v>146</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1369501</v>
      </c>
      <c r="BO28" s="462"/>
      <c r="BP28" s="462"/>
      <c r="BQ28" s="462"/>
      <c r="BR28" s="462"/>
      <c r="BS28" s="462"/>
      <c r="BT28" s="462"/>
      <c r="BU28" s="463"/>
      <c r="BV28" s="461">
        <v>1418765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10</v>
      </c>
      <c r="M29" s="443"/>
      <c r="N29" s="443"/>
      <c r="O29" s="443"/>
      <c r="P29" s="444"/>
      <c r="Q29" s="442">
        <v>2410</v>
      </c>
      <c r="R29" s="443"/>
      <c r="S29" s="443"/>
      <c r="T29" s="443"/>
      <c r="U29" s="443"/>
      <c r="V29" s="444"/>
      <c r="W29" s="509"/>
      <c r="X29" s="510"/>
      <c r="Y29" s="511"/>
      <c r="Z29" s="439" t="s">
        <v>187</v>
      </c>
      <c r="AA29" s="440"/>
      <c r="AB29" s="440"/>
      <c r="AC29" s="440"/>
      <c r="AD29" s="440"/>
      <c r="AE29" s="440"/>
      <c r="AF29" s="440"/>
      <c r="AG29" s="441"/>
      <c r="AH29" s="442">
        <v>80</v>
      </c>
      <c r="AI29" s="443"/>
      <c r="AJ29" s="443"/>
      <c r="AK29" s="443"/>
      <c r="AL29" s="444"/>
      <c r="AM29" s="442">
        <v>247445</v>
      </c>
      <c r="AN29" s="443"/>
      <c r="AO29" s="443"/>
      <c r="AP29" s="443"/>
      <c r="AQ29" s="443"/>
      <c r="AR29" s="444"/>
      <c r="AS29" s="442">
        <v>3093</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571174</v>
      </c>
      <c r="BO29" s="467"/>
      <c r="BP29" s="467"/>
      <c r="BQ29" s="467"/>
      <c r="BR29" s="467"/>
      <c r="BS29" s="467"/>
      <c r="BT29" s="467"/>
      <c r="BU29" s="468"/>
      <c r="BV29" s="466">
        <v>570878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98.6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2421183</v>
      </c>
      <c r="BO30" s="470"/>
      <c r="BP30" s="470"/>
      <c r="BQ30" s="470"/>
      <c r="BR30" s="470"/>
      <c r="BS30" s="470"/>
      <c r="BT30" s="470"/>
      <c r="BU30" s="471"/>
      <c r="BV30" s="469">
        <v>2057871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IF('各会計、関係団体の財政状況及び健全化判断比率'!B30="","",'各会計、関係団体の財政状況及び健全化判断比率'!B30)</f>
        <v>大刀洗町下水道事業特別会計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両筑衛生施設組合（一般会計）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大刀洗町土地開発公社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土地取得会計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久留米市外三市町高等学校組合（一般会計）</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たちあらい</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福岡県市町村消防団員等公務災害補償組合（一般会計）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福岡県市町村職員退職手当組合（一般会計）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福岡県市町村職員退職手当組合（基金特別会計）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福岡県自治会館管理組合（一般会計）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久留米広域市町村圏事務組合（一般会計）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久留米広域市町村圏事務組合（ふるさと振興事業特別会計）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久留米広域市町村圏事務組合（小児救急医療支援事業特別会計）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久留米広域市町村圏事務組合（広域消防特別会計）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UKJJh5zzxtpt+RRqttjdMGooP5IpF4+qScbh5ekXi61c68MMB24GUoY95kWSd80S65FFQqCF1gT8jXzqj5mvWg==" saltValue="3yLEh4Dp/P0l+YrkoPq6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8" t="s">
        <v>569</v>
      </c>
      <c r="D34" s="1248"/>
      <c r="E34" s="1249"/>
      <c r="F34" s="32">
        <v>9.9700000000000006</v>
      </c>
      <c r="G34" s="33">
        <v>11.75</v>
      </c>
      <c r="H34" s="33">
        <v>11.17</v>
      </c>
      <c r="I34" s="33">
        <v>11.34</v>
      </c>
      <c r="J34" s="34">
        <v>8.8800000000000008</v>
      </c>
      <c r="K34" s="22"/>
      <c r="L34" s="22"/>
      <c r="M34" s="22"/>
      <c r="N34" s="22"/>
      <c r="O34" s="22"/>
      <c r="P34" s="22"/>
    </row>
    <row r="35" spans="1:16" ht="39" customHeight="1">
      <c r="A35" s="22"/>
      <c r="B35" s="35"/>
      <c r="C35" s="1242" t="s">
        <v>570</v>
      </c>
      <c r="D35" s="1243"/>
      <c r="E35" s="1244"/>
      <c r="F35" s="36">
        <v>1.23</v>
      </c>
      <c r="G35" s="37">
        <v>2.04</v>
      </c>
      <c r="H35" s="37">
        <v>2.44</v>
      </c>
      <c r="I35" s="37">
        <v>2.97</v>
      </c>
      <c r="J35" s="38">
        <v>3.89</v>
      </c>
      <c r="K35" s="22"/>
      <c r="L35" s="22"/>
      <c r="M35" s="22"/>
      <c r="N35" s="22"/>
      <c r="O35" s="22"/>
      <c r="P35" s="22"/>
    </row>
    <row r="36" spans="1:16" ht="39" customHeight="1">
      <c r="A36" s="22"/>
      <c r="B36" s="35"/>
      <c r="C36" s="1242" t="s">
        <v>571</v>
      </c>
      <c r="D36" s="1243"/>
      <c r="E36" s="1244"/>
      <c r="F36" s="36">
        <v>0.11</v>
      </c>
      <c r="G36" s="37">
        <v>0.11</v>
      </c>
      <c r="H36" s="37">
        <v>0.11</v>
      </c>
      <c r="I36" s="37">
        <v>0.11</v>
      </c>
      <c r="J36" s="38">
        <v>0.11</v>
      </c>
      <c r="K36" s="22"/>
      <c r="L36" s="22"/>
      <c r="M36" s="22"/>
      <c r="N36" s="22"/>
      <c r="O36" s="22"/>
      <c r="P36" s="22"/>
    </row>
    <row r="37" spans="1:16" ht="39" customHeight="1">
      <c r="A37" s="22"/>
      <c r="B37" s="35"/>
      <c r="C37" s="1242" t="s">
        <v>572</v>
      </c>
      <c r="D37" s="1243"/>
      <c r="E37" s="1244"/>
      <c r="F37" s="36">
        <v>0</v>
      </c>
      <c r="G37" s="37">
        <v>0</v>
      </c>
      <c r="H37" s="37">
        <v>0</v>
      </c>
      <c r="I37" s="37">
        <v>0</v>
      </c>
      <c r="J37" s="38">
        <v>0</v>
      </c>
      <c r="K37" s="22"/>
      <c r="L37" s="22"/>
      <c r="M37" s="22"/>
      <c r="N37" s="22"/>
      <c r="O37" s="22"/>
      <c r="P37" s="22"/>
    </row>
    <row r="38" spans="1:16" ht="39" customHeight="1">
      <c r="A38" s="22"/>
      <c r="B38" s="35"/>
      <c r="C38" s="1242" t="s">
        <v>573</v>
      </c>
      <c r="D38" s="1243"/>
      <c r="E38" s="1244"/>
      <c r="F38" s="36">
        <v>0</v>
      </c>
      <c r="G38" s="37">
        <v>0</v>
      </c>
      <c r="H38" s="37">
        <v>0</v>
      </c>
      <c r="I38" s="37">
        <v>0</v>
      </c>
      <c r="J38" s="38">
        <v>0</v>
      </c>
      <c r="K38" s="22"/>
      <c r="L38" s="22"/>
      <c r="M38" s="22"/>
      <c r="N38" s="22"/>
      <c r="O38" s="22"/>
      <c r="P38" s="22"/>
    </row>
    <row r="39" spans="1:16" ht="39" customHeight="1">
      <c r="A39" s="22"/>
      <c r="B39" s="35"/>
      <c r="C39" s="1242"/>
      <c r="D39" s="1243"/>
      <c r="E39" s="1244"/>
      <c r="F39" s="36"/>
      <c r="G39" s="37"/>
      <c r="H39" s="37"/>
      <c r="I39" s="37"/>
      <c r="J39" s="38"/>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c r="A43" s="22"/>
      <c r="B43" s="40"/>
      <c r="C43" s="1245" t="s">
        <v>575</v>
      </c>
      <c r="D43" s="1246"/>
      <c r="E43" s="1247"/>
      <c r="F43" s="41" t="s">
        <v>518</v>
      </c>
      <c r="G43" s="42" t="s">
        <v>518</v>
      </c>
      <c r="H43" s="42" t="s">
        <v>518</v>
      </c>
      <c r="I43" s="42" t="s">
        <v>518</v>
      </c>
      <c r="J43" s="43" t="s">
        <v>518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6L7EWoEDVzXCa4A5kIaJu131R/cA8rqn0llgOFkkSRSPalXmOwMD86hV/6bBEAF5J78CUXyyEWWdSc3RZIFzg==" saltValue="KOKdbkEPHh6G62QUHxsi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73" zoomScaleNormal="7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68" t="s">
        <v>11</v>
      </c>
      <c r="C45" s="1269"/>
      <c r="D45" s="58"/>
      <c r="E45" s="1274" t="s">
        <v>12</v>
      </c>
      <c r="F45" s="1274"/>
      <c r="G45" s="1274"/>
      <c r="H45" s="1274"/>
      <c r="I45" s="1274"/>
      <c r="J45" s="1275"/>
      <c r="K45" s="59">
        <v>408</v>
      </c>
      <c r="L45" s="60">
        <v>431</v>
      </c>
      <c r="M45" s="60">
        <v>434</v>
      </c>
      <c r="N45" s="60">
        <v>443</v>
      </c>
      <c r="O45" s="61">
        <v>469</v>
      </c>
      <c r="P45" s="48"/>
      <c r="Q45" s="48"/>
      <c r="R45" s="48"/>
      <c r="S45" s="48"/>
      <c r="T45" s="48"/>
      <c r="U45" s="48"/>
    </row>
    <row r="46" spans="1:21" ht="30.75" customHeight="1">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c r="A48" s="48"/>
      <c r="B48" s="1270"/>
      <c r="C48" s="1271"/>
      <c r="D48" s="62"/>
      <c r="E48" s="1252" t="s">
        <v>15</v>
      </c>
      <c r="F48" s="1252"/>
      <c r="G48" s="1252"/>
      <c r="H48" s="1252"/>
      <c r="I48" s="1252"/>
      <c r="J48" s="1253"/>
      <c r="K48" s="63">
        <v>351</v>
      </c>
      <c r="L48" s="64">
        <v>348</v>
      </c>
      <c r="M48" s="64">
        <v>315</v>
      </c>
      <c r="N48" s="64">
        <v>355</v>
      </c>
      <c r="O48" s="65">
        <v>359</v>
      </c>
      <c r="P48" s="48"/>
      <c r="Q48" s="48"/>
      <c r="R48" s="48"/>
      <c r="S48" s="48"/>
      <c r="T48" s="48"/>
      <c r="U48" s="48"/>
    </row>
    <row r="49" spans="1:21" ht="30.75" customHeight="1">
      <c r="A49" s="48"/>
      <c r="B49" s="1270"/>
      <c r="C49" s="1271"/>
      <c r="D49" s="62"/>
      <c r="E49" s="1252" t="s">
        <v>16</v>
      </c>
      <c r="F49" s="1252"/>
      <c r="G49" s="1252"/>
      <c r="H49" s="1252"/>
      <c r="I49" s="1252"/>
      <c r="J49" s="1253"/>
      <c r="K49" s="63">
        <v>85</v>
      </c>
      <c r="L49" s="64">
        <v>73</v>
      </c>
      <c r="M49" s="64">
        <v>49</v>
      </c>
      <c r="N49" s="64">
        <v>22</v>
      </c>
      <c r="O49" s="65">
        <v>28</v>
      </c>
      <c r="P49" s="48"/>
      <c r="Q49" s="48"/>
      <c r="R49" s="48"/>
      <c r="S49" s="48"/>
      <c r="T49" s="48"/>
      <c r="U49" s="48"/>
    </row>
    <row r="50" spans="1:21" ht="30.75" customHeight="1">
      <c r="A50" s="48"/>
      <c r="B50" s="1270"/>
      <c r="C50" s="1271"/>
      <c r="D50" s="62"/>
      <c r="E50" s="1252" t="s">
        <v>17</v>
      </c>
      <c r="F50" s="1252"/>
      <c r="G50" s="1252"/>
      <c r="H50" s="1252"/>
      <c r="I50" s="1252"/>
      <c r="J50" s="1253"/>
      <c r="K50" s="63">
        <v>25</v>
      </c>
      <c r="L50" s="64">
        <v>18</v>
      </c>
      <c r="M50" s="64">
        <v>8</v>
      </c>
      <c r="N50" s="64">
        <v>4</v>
      </c>
      <c r="O50" s="65">
        <v>4</v>
      </c>
      <c r="P50" s="48"/>
      <c r="Q50" s="48"/>
      <c r="R50" s="48"/>
      <c r="S50" s="48"/>
      <c r="T50" s="48"/>
      <c r="U50" s="48"/>
    </row>
    <row r="51" spans="1:21" ht="30.75" customHeight="1">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c r="A52" s="48"/>
      <c r="B52" s="1250" t="s">
        <v>19</v>
      </c>
      <c r="C52" s="1251"/>
      <c r="D52" s="66"/>
      <c r="E52" s="1252" t="s">
        <v>20</v>
      </c>
      <c r="F52" s="1252"/>
      <c r="G52" s="1252"/>
      <c r="H52" s="1252"/>
      <c r="I52" s="1252"/>
      <c r="J52" s="1253"/>
      <c r="K52" s="63">
        <v>681</v>
      </c>
      <c r="L52" s="64">
        <v>664</v>
      </c>
      <c r="M52" s="64">
        <v>634</v>
      </c>
      <c r="N52" s="64">
        <v>606</v>
      </c>
      <c r="O52" s="65">
        <v>599</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188</v>
      </c>
      <c r="L53" s="69">
        <v>206</v>
      </c>
      <c r="M53" s="69">
        <v>172</v>
      </c>
      <c r="N53" s="69">
        <v>218</v>
      </c>
      <c r="O53" s="70">
        <v>261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lHxcxIYL2XR98kj0rnSIlBIX2sQT5Kt+DOD5PACs6YDM9+7MpZK44hDn1PZWmcCWfnmDAX2vS5Ko7q0aJHMzw==" saltValue="IVklGsG1RwRRPGFEzbwQ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7" zoomScale="69" zoomScaleNormal="69"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88" t="s">
        <v>30</v>
      </c>
      <c r="C41" s="1289"/>
      <c r="D41" s="102"/>
      <c r="E41" s="1290" t="s">
        <v>31</v>
      </c>
      <c r="F41" s="1290"/>
      <c r="G41" s="1290"/>
      <c r="H41" s="1291"/>
      <c r="I41" s="103">
        <v>5067</v>
      </c>
      <c r="J41" s="104">
        <v>5056</v>
      </c>
      <c r="K41" s="104">
        <v>4926</v>
      </c>
      <c r="L41" s="104">
        <v>4807</v>
      </c>
      <c r="M41" s="105">
        <v>4881</v>
      </c>
    </row>
    <row r="42" spans="2:13" ht="27.75" customHeight="1">
      <c r="B42" s="1278"/>
      <c r="C42" s="1279"/>
      <c r="D42" s="106"/>
      <c r="E42" s="1282" t="s">
        <v>32</v>
      </c>
      <c r="F42" s="1282"/>
      <c r="G42" s="1282"/>
      <c r="H42" s="1283"/>
      <c r="I42" s="107">
        <v>139</v>
      </c>
      <c r="J42" s="108">
        <v>108</v>
      </c>
      <c r="K42" s="108">
        <v>69</v>
      </c>
      <c r="L42" s="108">
        <v>65</v>
      </c>
      <c r="M42" s="109">
        <v>62</v>
      </c>
    </row>
    <row r="43" spans="2:13" ht="27.75" customHeight="1">
      <c r="B43" s="1278"/>
      <c r="C43" s="1279"/>
      <c r="D43" s="106"/>
      <c r="E43" s="1282" t="s">
        <v>33</v>
      </c>
      <c r="F43" s="1282"/>
      <c r="G43" s="1282"/>
      <c r="H43" s="1283"/>
      <c r="I43" s="107">
        <v>4409</v>
      </c>
      <c r="J43" s="108">
        <v>4135</v>
      </c>
      <c r="K43" s="108">
        <v>3737</v>
      </c>
      <c r="L43" s="108">
        <v>3486</v>
      </c>
      <c r="M43" s="109">
        <v>3247</v>
      </c>
    </row>
    <row r="44" spans="2:13" ht="27.75" customHeight="1">
      <c r="B44" s="1278"/>
      <c r="C44" s="1279"/>
      <c r="D44" s="106"/>
      <c r="E44" s="1282" t="s">
        <v>34</v>
      </c>
      <c r="F44" s="1282"/>
      <c r="G44" s="1282"/>
      <c r="H44" s="1283"/>
      <c r="I44" s="107">
        <v>171</v>
      </c>
      <c r="J44" s="108">
        <v>126</v>
      </c>
      <c r="K44" s="108">
        <v>118</v>
      </c>
      <c r="L44" s="108">
        <v>192</v>
      </c>
      <c r="M44" s="109">
        <v>254</v>
      </c>
    </row>
    <row r="45" spans="2:13" ht="27.75" customHeight="1">
      <c r="B45" s="1278"/>
      <c r="C45" s="1279"/>
      <c r="D45" s="106"/>
      <c r="E45" s="1282" t="s">
        <v>35</v>
      </c>
      <c r="F45" s="1282"/>
      <c r="G45" s="1282"/>
      <c r="H45" s="1283"/>
      <c r="I45" s="107">
        <v>987</v>
      </c>
      <c r="J45" s="108">
        <v>982</v>
      </c>
      <c r="K45" s="108">
        <v>965</v>
      </c>
      <c r="L45" s="108">
        <v>928</v>
      </c>
      <c r="M45" s="109">
        <v>911</v>
      </c>
    </row>
    <row r="46" spans="2:13" ht="27.75" customHeight="1">
      <c r="B46" s="1278"/>
      <c r="C46" s="1279"/>
      <c r="D46" s="110"/>
      <c r="E46" s="1282" t="s">
        <v>36</v>
      </c>
      <c r="F46" s="1282"/>
      <c r="G46" s="1282"/>
      <c r="H46" s="1283"/>
      <c r="I46" s="107" t="s">
        <v>518</v>
      </c>
      <c r="J46" s="108" t="s">
        <v>518</v>
      </c>
      <c r="K46" s="108" t="s">
        <v>518</v>
      </c>
      <c r="L46" s="108" t="s">
        <v>518</v>
      </c>
      <c r="M46" s="109" t="s">
        <v>518</v>
      </c>
    </row>
    <row r="47" spans="2:13" ht="27.75" customHeight="1">
      <c r="B47" s="1278"/>
      <c r="C47" s="1279"/>
      <c r="D47" s="111"/>
      <c r="E47" s="1292" t="s">
        <v>37</v>
      </c>
      <c r="F47" s="1293"/>
      <c r="G47" s="1293"/>
      <c r="H47" s="1294"/>
      <c r="I47" s="107" t="s">
        <v>518</v>
      </c>
      <c r="J47" s="108" t="s">
        <v>518</v>
      </c>
      <c r="K47" s="108" t="s">
        <v>518</v>
      </c>
      <c r="L47" s="108" t="s">
        <v>518</v>
      </c>
      <c r="M47" s="109" t="s">
        <v>518</v>
      </c>
    </row>
    <row r="48" spans="2:13" ht="27.75" customHeight="1">
      <c r="B48" s="1278"/>
      <c r="C48" s="1279"/>
      <c r="D48" s="106"/>
      <c r="E48" s="1282" t="s">
        <v>38</v>
      </c>
      <c r="F48" s="1282"/>
      <c r="G48" s="1282"/>
      <c r="H48" s="1283"/>
      <c r="I48" s="107" t="s">
        <v>518</v>
      </c>
      <c r="J48" s="108" t="s">
        <v>518</v>
      </c>
      <c r="K48" s="108" t="s">
        <v>518</v>
      </c>
      <c r="L48" s="108" t="s">
        <v>518</v>
      </c>
      <c r="M48" s="109" t="s">
        <v>518</v>
      </c>
    </row>
    <row r="49" spans="2:13" ht="27.75" customHeight="1">
      <c r="B49" s="1280"/>
      <c r="C49" s="1281"/>
      <c r="D49" s="106"/>
      <c r="E49" s="1282" t="s">
        <v>39</v>
      </c>
      <c r="F49" s="1282"/>
      <c r="G49" s="1282"/>
      <c r="H49" s="1283"/>
      <c r="I49" s="107" t="s">
        <v>518</v>
      </c>
      <c r="J49" s="108" t="s">
        <v>518</v>
      </c>
      <c r="K49" s="108" t="s">
        <v>518</v>
      </c>
      <c r="L49" s="108" t="s">
        <v>518</v>
      </c>
      <c r="M49" s="109" t="s">
        <v>518</v>
      </c>
    </row>
    <row r="50" spans="2:13" ht="27.75" customHeight="1">
      <c r="B50" s="1276" t="s">
        <v>40</v>
      </c>
      <c r="C50" s="1277"/>
      <c r="D50" s="112"/>
      <c r="E50" s="1282" t="s">
        <v>41</v>
      </c>
      <c r="F50" s="1282"/>
      <c r="G50" s="1282"/>
      <c r="H50" s="1283"/>
      <c r="I50" s="107">
        <v>3691</v>
      </c>
      <c r="J50" s="108">
        <v>3641</v>
      </c>
      <c r="K50" s="108">
        <v>4027</v>
      </c>
      <c r="L50" s="108">
        <v>4176</v>
      </c>
      <c r="M50" s="109">
        <v>4490</v>
      </c>
    </row>
    <row r="51" spans="2:13" ht="27.75" customHeight="1">
      <c r="B51" s="1278"/>
      <c r="C51" s="1279"/>
      <c r="D51" s="106"/>
      <c r="E51" s="1282" t="s">
        <v>42</v>
      </c>
      <c r="F51" s="1282"/>
      <c r="G51" s="1282"/>
      <c r="H51" s="1283"/>
      <c r="I51" s="107">
        <v>70</v>
      </c>
      <c r="J51" s="108">
        <v>72</v>
      </c>
      <c r="K51" s="108">
        <v>63</v>
      </c>
      <c r="L51" s="108">
        <v>60</v>
      </c>
      <c r="M51" s="109">
        <v>56</v>
      </c>
    </row>
    <row r="52" spans="2:13" ht="27.75" customHeight="1">
      <c r="B52" s="1280"/>
      <c r="C52" s="1281"/>
      <c r="D52" s="106"/>
      <c r="E52" s="1282" t="s">
        <v>43</v>
      </c>
      <c r="F52" s="1282"/>
      <c r="G52" s="1282"/>
      <c r="H52" s="1283"/>
      <c r="I52" s="107">
        <v>6930</v>
      </c>
      <c r="J52" s="108">
        <v>6719</v>
      </c>
      <c r="K52" s="108">
        <v>6383</v>
      </c>
      <c r="L52" s="108">
        <v>6181</v>
      </c>
      <c r="M52" s="109">
        <v>6030</v>
      </c>
    </row>
    <row r="53" spans="2:13" ht="27.75" customHeight="1" thickBot="1">
      <c r="B53" s="1284" t="s">
        <v>44</v>
      </c>
      <c r="C53" s="1285"/>
      <c r="D53" s="113"/>
      <c r="E53" s="1286" t="s">
        <v>45</v>
      </c>
      <c r="F53" s="1286"/>
      <c r="G53" s="1286"/>
      <c r="H53" s="1287"/>
      <c r="I53" s="114">
        <v>82</v>
      </c>
      <c r="J53" s="115">
        <v>-25</v>
      </c>
      <c r="K53" s="115">
        <v>-658</v>
      </c>
      <c r="L53" s="115">
        <v>-938</v>
      </c>
      <c r="M53" s="116">
        <v>-1221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vT3x+8LPyHitogpdXRfQyj2kKQFa+WW+SC6UC+9LzT9YOSHZOHIErLCvWsQmDdvTedKfV003IcBUZJ1YfWmXQ==" saltValue="tt5bx5/lXeE86pCXXU6t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3" t="s">
        <v>48</v>
      </c>
      <c r="D55" s="1303"/>
      <c r="E55" s="1304"/>
      <c r="F55" s="128">
        <v>1567</v>
      </c>
      <c r="G55" s="128">
        <v>1419</v>
      </c>
      <c r="H55" s="129">
        <v>1370</v>
      </c>
    </row>
    <row r="56" spans="2:8" ht="52.5" customHeight="1">
      <c r="B56" s="130"/>
      <c r="C56" s="1305" t="s">
        <v>49</v>
      </c>
      <c r="D56" s="1305"/>
      <c r="E56" s="1306"/>
      <c r="F56" s="131">
        <v>570</v>
      </c>
      <c r="G56" s="131">
        <v>571</v>
      </c>
      <c r="H56" s="132">
        <v>571</v>
      </c>
    </row>
    <row r="57" spans="2:8" ht="53.25" customHeight="1">
      <c r="B57" s="130"/>
      <c r="C57" s="1307" t="s">
        <v>50</v>
      </c>
      <c r="D57" s="1307"/>
      <c r="E57" s="1308"/>
      <c r="F57" s="133">
        <v>1762</v>
      </c>
      <c r="G57" s="133">
        <v>2058</v>
      </c>
      <c r="H57" s="134">
        <v>2421</v>
      </c>
    </row>
    <row r="58" spans="2:8" ht="45.75" customHeight="1">
      <c r="B58" s="135"/>
      <c r="C58" s="1295" t="s">
        <v>613</v>
      </c>
      <c r="D58" s="1296"/>
      <c r="E58" s="1297"/>
      <c r="F58" s="136">
        <v>267</v>
      </c>
      <c r="G58" s="136">
        <v>540</v>
      </c>
      <c r="H58" s="137">
        <v>1069</v>
      </c>
    </row>
    <row r="59" spans="2:8" ht="45.75" customHeight="1">
      <c r="B59" s="135"/>
      <c r="C59" s="1295" t="s">
        <v>610</v>
      </c>
      <c r="D59" s="1296"/>
      <c r="E59" s="1297"/>
      <c r="F59" s="136">
        <v>312</v>
      </c>
      <c r="G59" s="136">
        <v>366</v>
      </c>
      <c r="H59" s="137">
        <v>378</v>
      </c>
    </row>
    <row r="60" spans="2:8" ht="45.75" customHeight="1">
      <c r="B60" s="135"/>
      <c r="C60" s="1295" t="s">
        <v>609</v>
      </c>
      <c r="D60" s="1296"/>
      <c r="E60" s="1297"/>
      <c r="F60" s="136">
        <v>402</v>
      </c>
      <c r="G60" s="136">
        <v>384</v>
      </c>
      <c r="H60" s="137">
        <v>281</v>
      </c>
    </row>
    <row r="61" spans="2:8" ht="45.75" customHeight="1">
      <c r="B61" s="135"/>
      <c r="C61" s="1295" t="s">
        <v>612</v>
      </c>
      <c r="D61" s="1296"/>
      <c r="E61" s="1297"/>
      <c r="F61" s="136">
        <v>226</v>
      </c>
      <c r="G61" s="136">
        <v>226</v>
      </c>
      <c r="H61" s="137">
        <v>226</v>
      </c>
    </row>
    <row r="62" spans="2:8" ht="45.75" customHeight="1" thickBot="1">
      <c r="B62" s="138"/>
      <c r="C62" s="1298" t="s">
        <v>611</v>
      </c>
      <c r="D62" s="1299"/>
      <c r="E62" s="1300"/>
      <c r="F62" s="139">
        <v>269</v>
      </c>
      <c r="G62" s="139">
        <v>244</v>
      </c>
      <c r="H62" s="140">
        <v>220</v>
      </c>
    </row>
    <row r="63" spans="2:8" ht="52.5" customHeight="1" thickBot="1">
      <c r="B63" s="141"/>
      <c r="C63" s="1301" t="s">
        <v>51</v>
      </c>
      <c r="D63" s="1301"/>
      <c r="E63" s="1302"/>
      <c r="F63" s="142">
        <v>3898</v>
      </c>
      <c r="G63" s="142">
        <v>4048</v>
      </c>
      <c r="H63" s="143">
        <v>4362</v>
      </c>
    </row>
    <row r="64" spans="2:8" ht="15" customHeight="1"/>
  </sheetData>
  <sheetProtection algorithmName="SHA-512" hashValue="SqZU6divjwkRzeWNihiy2ihmDRkqMFt3bdOaRR/olP2aheJe1om34EOJnzhvaQ8Zg5r13a3t6vBG72bT1Gc/ug==" saltValue="qBvDpug0Emz3nqHDTty9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3" zoomScale="64" zoomScaleNormal="64"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617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618</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619</v>
      </c>
      <c r="AO51" s="1325"/>
      <c r="AP51" s="1325"/>
      <c r="AQ51" s="1325"/>
      <c r="AR51" s="1325"/>
      <c r="AS51" s="1325"/>
      <c r="AT51" s="1325"/>
      <c r="AU51" s="1325"/>
      <c r="AV51" s="1325"/>
      <c r="AW51" s="1325"/>
      <c r="AX51" s="1325"/>
      <c r="AY51" s="1325"/>
      <c r="AZ51" s="1325"/>
      <c r="BA51" s="1325"/>
      <c r="BB51" s="1325" t="s">
        <v>620</v>
      </c>
      <c r="BC51" s="1325"/>
      <c r="BD51" s="1325"/>
      <c r="BE51" s="1325"/>
      <c r="BF51" s="1325"/>
      <c r="BG51" s="1325"/>
      <c r="BH51" s="1325"/>
      <c r="BI51" s="1325"/>
      <c r="BJ51" s="1325"/>
      <c r="BK51" s="1325"/>
      <c r="BL51" s="1325"/>
      <c r="BM51" s="1325"/>
      <c r="BN51" s="1325"/>
      <c r="BO51" s="1325"/>
      <c r="BP51" s="1323">
        <v>2.6</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621</v>
      </c>
      <c r="BC53" s="1325"/>
      <c r="BD53" s="1325"/>
      <c r="BE53" s="1325"/>
      <c r="BF53" s="1325"/>
      <c r="BG53" s="1325"/>
      <c r="BH53" s="1325"/>
      <c r="BI53" s="1325"/>
      <c r="BJ53" s="1325"/>
      <c r="BK53" s="1325"/>
      <c r="BL53" s="1325"/>
      <c r="BM53" s="1325"/>
      <c r="BN53" s="1325"/>
      <c r="BO53" s="1325"/>
      <c r="BP53" s="1323">
        <v>40.799999999999997</v>
      </c>
      <c r="BQ53" s="1323"/>
      <c r="BR53" s="1323"/>
      <c r="BS53" s="1323"/>
      <c r="BT53" s="1323"/>
      <c r="BU53" s="1323"/>
      <c r="BV53" s="1323"/>
      <c r="BW53" s="1323"/>
      <c r="BX53" s="1323">
        <v>47.2</v>
      </c>
      <c r="BY53" s="1323"/>
      <c r="BZ53" s="1323"/>
      <c r="CA53" s="1323"/>
      <c r="CB53" s="1323"/>
      <c r="CC53" s="1323"/>
      <c r="CD53" s="1323"/>
      <c r="CE53" s="1323"/>
      <c r="CF53" s="1323">
        <v>43</v>
      </c>
      <c r="CG53" s="1323"/>
      <c r="CH53" s="1323"/>
      <c r="CI53" s="1323"/>
      <c r="CJ53" s="1323"/>
      <c r="CK53" s="1323"/>
      <c r="CL53" s="1323"/>
      <c r="CM53" s="1323"/>
      <c r="CN53" s="1323">
        <v>44.7</v>
      </c>
      <c r="CO53" s="1323"/>
      <c r="CP53" s="1323"/>
      <c r="CQ53" s="1323"/>
      <c r="CR53" s="1323"/>
      <c r="CS53" s="1323"/>
      <c r="CT53" s="1323"/>
      <c r="CU53" s="1323"/>
      <c r="CV53" s="1323">
        <v>50.2</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622</v>
      </c>
      <c r="AO55" s="1322"/>
      <c r="AP55" s="1322"/>
      <c r="AQ55" s="1322"/>
      <c r="AR55" s="1322"/>
      <c r="AS55" s="1322"/>
      <c r="AT55" s="1322"/>
      <c r="AU55" s="1322"/>
      <c r="AV55" s="1322"/>
      <c r="AW55" s="1322"/>
      <c r="AX55" s="1322"/>
      <c r="AY55" s="1322"/>
      <c r="AZ55" s="1322"/>
      <c r="BA55" s="1322"/>
      <c r="BB55" s="1325" t="s">
        <v>620</v>
      </c>
      <c r="BC55" s="1325"/>
      <c r="BD55" s="1325"/>
      <c r="BE55" s="1325"/>
      <c r="BF55" s="1325"/>
      <c r="BG55" s="1325"/>
      <c r="BH55" s="1325"/>
      <c r="BI55" s="1325"/>
      <c r="BJ55" s="1325"/>
      <c r="BK55" s="1325"/>
      <c r="BL55" s="1325"/>
      <c r="BM55" s="1325"/>
      <c r="BN55" s="1325"/>
      <c r="BO55" s="1325"/>
      <c r="BP55" s="1323">
        <v>44.9</v>
      </c>
      <c r="BQ55" s="1323"/>
      <c r="BR55" s="1323"/>
      <c r="BS55" s="1323"/>
      <c r="BT55" s="1323"/>
      <c r="BU55" s="1323"/>
      <c r="BV55" s="1323"/>
      <c r="BW55" s="1323"/>
      <c r="BX55" s="1323">
        <v>32.9</v>
      </c>
      <c r="BY55" s="1323"/>
      <c r="BZ55" s="1323"/>
      <c r="CA55" s="1323"/>
      <c r="CB55" s="1323"/>
      <c r="CC55" s="1323"/>
      <c r="CD55" s="1323"/>
      <c r="CE55" s="1323"/>
      <c r="CF55" s="1323">
        <v>28.5</v>
      </c>
      <c r="CG55" s="1323"/>
      <c r="CH55" s="1323"/>
      <c r="CI55" s="1323"/>
      <c r="CJ55" s="1323"/>
      <c r="CK55" s="1323"/>
      <c r="CL55" s="1323"/>
      <c r="CM55" s="1323"/>
      <c r="CN55" s="1323">
        <v>20.5</v>
      </c>
      <c r="CO55" s="1323"/>
      <c r="CP55" s="1323"/>
      <c r="CQ55" s="1323"/>
      <c r="CR55" s="1323"/>
      <c r="CS55" s="1323"/>
      <c r="CT55" s="1323"/>
      <c r="CU55" s="1323"/>
      <c r="CV55" s="1323">
        <v>21.4</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621</v>
      </c>
      <c r="BC57" s="1325"/>
      <c r="BD57" s="1325"/>
      <c r="BE57" s="1325"/>
      <c r="BF57" s="1325"/>
      <c r="BG57" s="1325"/>
      <c r="BH57" s="1325"/>
      <c r="BI57" s="1325"/>
      <c r="BJ57" s="1325"/>
      <c r="BK57" s="1325"/>
      <c r="BL57" s="1325"/>
      <c r="BM57" s="1325"/>
      <c r="BN57" s="1325"/>
      <c r="BO57" s="1325"/>
      <c r="BP57" s="1323">
        <v>61.9</v>
      </c>
      <c r="BQ57" s="1323"/>
      <c r="BR57" s="1323"/>
      <c r="BS57" s="1323"/>
      <c r="BT57" s="1323"/>
      <c r="BU57" s="1323"/>
      <c r="BV57" s="1323"/>
      <c r="BW57" s="1323"/>
      <c r="BX57" s="1323">
        <v>57</v>
      </c>
      <c r="BY57" s="1323"/>
      <c r="BZ57" s="1323"/>
      <c r="CA57" s="1323"/>
      <c r="CB57" s="1323"/>
      <c r="CC57" s="1323"/>
      <c r="CD57" s="1323"/>
      <c r="CE57" s="1323"/>
      <c r="CF57" s="1323">
        <v>59.7</v>
      </c>
      <c r="CG57" s="1323"/>
      <c r="CH57" s="1323"/>
      <c r="CI57" s="1323"/>
      <c r="CJ57" s="1323"/>
      <c r="CK57" s="1323"/>
      <c r="CL57" s="1323"/>
      <c r="CM57" s="1323"/>
      <c r="CN57" s="1323">
        <v>60</v>
      </c>
      <c r="CO57" s="1323"/>
      <c r="CP57" s="1323"/>
      <c r="CQ57" s="1323"/>
      <c r="CR57" s="1323"/>
      <c r="CS57" s="1323"/>
      <c r="CT57" s="1323"/>
      <c r="CU57" s="1323"/>
      <c r="CV57" s="1323">
        <v>60.2</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623</v>
      </c>
    </row>
    <row r="64" spans="1:109">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624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618</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c r="B73" s="395"/>
      <c r="G73" s="1328"/>
      <c r="H73" s="1328"/>
      <c r="I73" s="1328"/>
      <c r="J73" s="1328"/>
      <c r="K73" s="1329"/>
      <c r="L73" s="1329"/>
      <c r="M73" s="1329"/>
      <c r="N73" s="1329"/>
      <c r="AM73" s="404"/>
      <c r="AN73" s="1325" t="s">
        <v>619</v>
      </c>
      <c r="AO73" s="1325"/>
      <c r="AP73" s="1325"/>
      <c r="AQ73" s="1325"/>
      <c r="AR73" s="1325"/>
      <c r="AS73" s="1325"/>
      <c r="AT73" s="1325"/>
      <c r="AU73" s="1325"/>
      <c r="AV73" s="1325"/>
      <c r="AW73" s="1325"/>
      <c r="AX73" s="1325"/>
      <c r="AY73" s="1325"/>
      <c r="AZ73" s="1325"/>
      <c r="BA73" s="1325"/>
      <c r="BB73" s="1325" t="s">
        <v>620</v>
      </c>
      <c r="BC73" s="1325"/>
      <c r="BD73" s="1325"/>
      <c r="BE73" s="1325"/>
      <c r="BF73" s="1325"/>
      <c r="BG73" s="1325"/>
      <c r="BH73" s="1325"/>
      <c r="BI73" s="1325"/>
      <c r="BJ73" s="1325"/>
      <c r="BK73" s="1325"/>
      <c r="BL73" s="1325"/>
      <c r="BM73" s="1325"/>
      <c r="BN73" s="1325"/>
      <c r="BO73" s="1325"/>
      <c r="BP73" s="1323">
        <v>2.6</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625</v>
      </c>
      <c r="BC75" s="1325"/>
      <c r="BD75" s="1325"/>
      <c r="BE75" s="1325"/>
      <c r="BF75" s="1325"/>
      <c r="BG75" s="1325"/>
      <c r="BH75" s="1325"/>
      <c r="BI75" s="1325"/>
      <c r="BJ75" s="1325"/>
      <c r="BK75" s="1325"/>
      <c r="BL75" s="1325"/>
      <c r="BM75" s="1325"/>
      <c r="BN75" s="1325"/>
      <c r="BO75" s="1325"/>
      <c r="BP75" s="1323">
        <v>8.4</v>
      </c>
      <c r="BQ75" s="1323"/>
      <c r="BR75" s="1323"/>
      <c r="BS75" s="1323"/>
      <c r="BT75" s="1323"/>
      <c r="BU75" s="1323"/>
      <c r="BV75" s="1323"/>
      <c r="BW75" s="1323"/>
      <c r="BX75" s="1323">
        <v>6.2</v>
      </c>
      <c r="BY75" s="1323"/>
      <c r="BZ75" s="1323"/>
      <c r="CA75" s="1323"/>
      <c r="CB75" s="1323"/>
      <c r="CC75" s="1323"/>
      <c r="CD75" s="1323"/>
      <c r="CE75" s="1323"/>
      <c r="CF75" s="1323">
        <v>6</v>
      </c>
      <c r="CG75" s="1323"/>
      <c r="CH75" s="1323"/>
      <c r="CI75" s="1323"/>
      <c r="CJ75" s="1323"/>
      <c r="CK75" s="1323"/>
      <c r="CL75" s="1323"/>
      <c r="CM75" s="1323"/>
      <c r="CN75" s="1323">
        <v>6.3</v>
      </c>
      <c r="CO75" s="1323"/>
      <c r="CP75" s="1323"/>
      <c r="CQ75" s="1323"/>
      <c r="CR75" s="1323"/>
      <c r="CS75" s="1323"/>
      <c r="CT75" s="1323"/>
      <c r="CU75" s="1323"/>
      <c r="CV75" s="1323">
        <v>6.8</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622</v>
      </c>
      <c r="AO77" s="1322"/>
      <c r="AP77" s="1322"/>
      <c r="AQ77" s="1322"/>
      <c r="AR77" s="1322"/>
      <c r="AS77" s="1322"/>
      <c r="AT77" s="1322"/>
      <c r="AU77" s="1322"/>
      <c r="AV77" s="1322"/>
      <c r="AW77" s="1322"/>
      <c r="AX77" s="1322"/>
      <c r="AY77" s="1322"/>
      <c r="AZ77" s="1322"/>
      <c r="BA77" s="1322"/>
      <c r="BB77" s="1325" t="s">
        <v>620</v>
      </c>
      <c r="BC77" s="1325"/>
      <c r="BD77" s="1325"/>
      <c r="BE77" s="1325"/>
      <c r="BF77" s="1325"/>
      <c r="BG77" s="1325"/>
      <c r="BH77" s="1325"/>
      <c r="BI77" s="1325"/>
      <c r="BJ77" s="1325"/>
      <c r="BK77" s="1325"/>
      <c r="BL77" s="1325"/>
      <c r="BM77" s="1325"/>
      <c r="BN77" s="1325"/>
      <c r="BO77" s="1325"/>
      <c r="BP77" s="1323">
        <v>44.9</v>
      </c>
      <c r="BQ77" s="1323"/>
      <c r="BR77" s="1323"/>
      <c r="BS77" s="1323"/>
      <c r="BT77" s="1323"/>
      <c r="BU77" s="1323"/>
      <c r="BV77" s="1323"/>
      <c r="BW77" s="1323"/>
      <c r="BX77" s="1323">
        <v>32.9</v>
      </c>
      <c r="BY77" s="1323"/>
      <c r="BZ77" s="1323"/>
      <c r="CA77" s="1323"/>
      <c r="CB77" s="1323"/>
      <c r="CC77" s="1323"/>
      <c r="CD77" s="1323"/>
      <c r="CE77" s="1323"/>
      <c r="CF77" s="1323">
        <v>28.5</v>
      </c>
      <c r="CG77" s="1323"/>
      <c r="CH77" s="1323"/>
      <c r="CI77" s="1323"/>
      <c r="CJ77" s="1323"/>
      <c r="CK77" s="1323"/>
      <c r="CL77" s="1323"/>
      <c r="CM77" s="1323"/>
      <c r="CN77" s="1323">
        <v>20.5</v>
      </c>
      <c r="CO77" s="1323"/>
      <c r="CP77" s="1323"/>
      <c r="CQ77" s="1323"/>
      <c r="CR77" s="1323"/>
      <c r="CS77" s="1323"/>
      <c r="CT77" s="1323"/>
      <c r="CU77" s="1323"/>
      <c r="CV77" s="1323">
        <v>21.4</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625</v>
      </c>
      <c r="BC79" s="1325"/>
      <c r="BD79" s="1325"/>
      <c r="BE79" s="1325"/>
      <c r="BF79" s="1325"/>
      <c r="BG79" s="1325"/>
      <c r="BH79" s="1325"/>
      <c r="BI79" s="1325"/>
      <c r="BJ79" s="1325"/>
      <c r="BK79" s="1325"/>
      <c r="BL79" s="1325"/>
      <c r="BM79" s="1325"/>
      <c r="BN79" s="1325"/>
      <c r="BO79" s="1325"/>
      <c r="BP79" s="1323">
        <v>8.5</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7.9</v>
      </c>
      <c r="CO79" s="1323"/>
      <c r="CP79" s="1323"/>
      <c r="CQ79" s="1323"/>
      <c r="CR79" s="1323"/>
      <c r="CS79" s="1323"/>
      <c r="CT79" s="1323"/>
      <c r="CU79" s="1323"/>
      <c r="CV79" s="1323">
        <v>7.7</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JYunH9yXNyX4dMVb27PYt7GQgNZPkV9o3VhP8FOMfmpbpu23qJRU4PF+fUzDsllVugDF5gq8JpAU6oCaqEazIg==" saltValue="MUP+0o9BPxyeiD/57d/6I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1" zoomScaleNormal="71"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626</v>
      </c>
    </row>
  </sheetData>
  <sheetProtection algorithmName="SHA-512" hashValue="SW+nUVL+BmicPVlAmQF1LAhc2fpW3IQ9GXkjq+OXiz29VBaOvGZ6bCoAFSsuCWX3orVR7stqCI+ny1EaXO+rNg==" saltValue="knyDbXz/UuEXfadwRFWT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3" zoomScaleNormal="73"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626</v>
      </c>
    </row>
  </sheetData>
  <sheetProtection algorithmName="SHA-512" hashValue="cS1TqRc2x4uLvWT4cSc6MsY5TvygdizCO1homPTUmvAO/BTCuFeMYaDl+FYS7hTuWX20bQOPVGzUL8u3vIykug==" saltValue="+9GwvBPw3VYbpSl9T3N7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52153</v>
      </c>
      <c r="E3" s="162"/>
      <c r="F3" s="163">
        <v>77577</v>
      </c>
      <c r="G3" s="164"/>
      <c r="H3" s="165"/>
    </row>
    <row r="4" spans="1:8">
      <c r="A4" s="166"/>
      <c r="B4" s="167"/>
      <c r="C4" s="168"/>
      <c r="D4" s="169">
        <v>12166</v>
      </c>
      <c r="E4" s="170"/>
      <c r="F4" s="171">
        <v>40870</v>
      </c>
      <c r="G4" s="172"/>
      <c r="H4" s="173"/>
    </row>
    <row r="5" spans="1:8">
      <c r="A5" s="154" t="s">
        <v>552</v>
      </c>
      <c r="B5" s="159"/>
      <c r="C5" s="160"/>
      <c r="D5" s="161">
        <v>54900</v>
      </c>
      <c r="E5" s="162"/>
      <c r="F5" s="163">
        <v>67293</v>
      </c>
      <c r="G5" s="164"/>
      <c r="H5" s="165"/>
    </row>
    <row r="6" spans="1:8">
      <c r="A6" s="166"/>
      <c r="B6" s="167"/>
      <c r="C6" s="168"/>
      <c r="D6" s="169">
        <v>22085</v>
      </c>
      <c r="E6" s="170"/>
      <c r="F6" s="171">
        <v>35076</v>
      </c>
      <c r="G6" s="172"/>
      <c r="H6" s="173"/>
    </row>
    <row r="7" spans="1:8">
      <c r="A7" s="154" t="s">
        <v>553</v>
      </c>
      <c r="B7" s="159"/>
      <c r="C7" s="160"/>
      <c r="D7" s="161">
        <v>55037</v>
      </c>
      <c r="E7" s="162"/>
      <c r="F7" s="163">
        <v>67343</v>
      </c>
      <c r="G7" s="164"/>
      <c r="H7" s="165"/>
    </row>
    <row r="8" spans="1:8">
      <c r="A8" s="166"/>
      <c r="B8" s="167"/>
      <c r="C8" s="168"/>
      <c r="D8" s="169">
        <v>18202</v>
      </c>
      <c r="E8" s="170"/>
      <c r="F8" s="171">
        <v>32865</v>
      </c>
      <c r="G8" s="172"/>
      <c r="H8" s="173"/>
    </row>
    <row r="9" spans="1:8">
      <c r="A9" s="154" t="s">
        <v>554</v>
      </c>
      <c r="B9" s="159"/>
      <c r="C9" s="160"/>
      <c r="D9" s="161">
        <v>35361</v>
      </c>
      <c r="E9" s="162"/>
      <c r="F9" s="163">
        <v>73475</v>
      </c>
      <c r="G9" s="164"/>
      <c r="H9" s="165"/>
    </row>
    <row r="10" spans="1:8">
      <c r="A10" s="166"/>
      <c r="B10" s="167"/>
      <c r="C10" s="168"/>
      <c r="D10" s="169">
        <v>17129</v>
      </c>
      <c r="E10" s="170"/>
      <c r="F10" s="171">
        <v>43072</v>
      </c>
      <c r="G10" s="172"/>
      <c r="H10" s="173"/>
    </row>
    <row r="11" spans="1:8">
      <c r="A11" s="154" t="s">
        <v>555</v>
      </c>
      <c r="B11" s="159"/>
      <c r="C11" s="160"/>
      <c r="D11" s="161">
        <v>75976</v>
      </c>
      <c r="E11" s="162"/>
      <c r="F11" s="163">
        <v>87464</v>
      </c>
      <c r="G11" s="164"/>
      <c r="H11" s="165"/>
    </row>
    <row r="12" spans="1:8">
      <c r="A12" s="166"/>
      <c r="B12" s="167"/>
      <c r="C12" s="174"/>
      <c r="D12" s="169">
        <v>17418</v>
      </c>
      <c r="E12" s="170"/>
      <c r="F12" s="171">
        <v>47479</v>
      </c>
      <c r="G12" s="172"/>
      <c r="H12" s="173"/>
    </row>
    <row r="13" spans="1:8">
      <c r="A13" s="154"/>
      <c r="B13" s="159"/>
      <c r="C13" s="175"/>
      <c r="D13" s="176">
        <v>54685</v>
      </c>
      <c r="E13" s="177"/>
      <c r="F13" s="178">
        <v>74630</v>
      </c>
      <c r="G13" s="179"/>
      <c r="H13" s="165"/>
    </row>
    <row r="14" spans="1:8">
      <c r="A14" s="166"/>
      <c r="B14" s="167"/>
      <c r="C14" s="168"/>
      <c r="D14" s="169">
        <v>17400</v>
      </c>
      <c r="E14" s="170"/>
      <c r="F14" s="171">
        <v>39872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10.09</v>
      </c>
      <c r="C19" s="180">
        <f>ROUND(VALUE(SUBSTITUTE(実質収支比率等に係る経年分析!G$48,"▲","-")),2)</f>
        <v>11.88</v>
      </c>
      <c r="D19" s="180">
        <f>ROUND(VALUE(SUBSTITUTE(実質収支比率等に係る経年分析!H$48,"▲","-")),2)</f>
        <v>11.29</v>
      </c>
      <c r="E19" s="180">
        <f>ROUND(VALUE(SUBSTITUTE(実質収支比率等に係る経年分析!I$48,"▲","-")),2)</f>
        <v>11.47</v>
      </c>
      <c r="F19" s="180">
        <f>ROUND(VALUE(SUBSTITUTE(実質収支比率等に係る経年分析!J$48,"▲","-")),2)</f>
        <v>9</v>
      </c>
    </row>
    <row r="20" spans="1:11">
      <c r="A20" s="180" t="s">
        <v>55</v>
      </c>
      <c r="B20" s="180">
        <f>ROUND(VALUE(SUBSTITUTE(実質収支比率等に係る経年分析!F$47,"▲","-")),2)</f>
        <v>41.13</v>
      </c>
      <c r="C20" s="180">
        <f>ROUND(VALUE(SUBSTITUTE(実質収支比率等に係る経年分析!G$47,"▲","-")),2)</f>
        <v>41.69</v>
      </c>
      <c r="D20" s="180">
        <f>ROUND(VALUE(SUBSTITUTE(実質収支比率等に係る経年分析!H$47,"▲","-")),2)</f>
        <v>41.54</v>
      </c>
      <c r="E20" s="180">
        <f>ROUND(VALUE(SUBSTITUTE(実質収支比率等に係る経年分析!I$47,"▲","-")),2)</f>
        <v>37.700000000000003</v>
      </c>
      <c r="F20" s="180">
        <f>ROUND(VALUE(SUBSTITUTE(実質収支比率等に係る経年分析!J$47,"▲","-")),2)</f>
        <v>36.130000000000003</v>
      </c>
    </row>
    <row r="21" spans="1:11">
      <c r="A21" s="180" t="s">
        <v>56</v>
      </c>
      <c r="B21" s="180">
        <f>IF(ISNUMBER(VALUE(SUBSTITUTE(実質収支比率等に係る経年分析!F$49,"▲","-"))),ROUND(VALUE(SUBSTITUTE(実質収支比率等に係る経年分析!F$49,"▲","-")),2),NA())</f>
        <v>-0.18</v>
      </c>
      <c r="C21" s="180">
        <f>IF(ISNUMBER(VALUE(SUBSTITUTE(実質収支比率等に係る経年分析!G$49,"▲","-"))),ROUND(VALUE(SUBSTITUTE(実質収支比率等に係る経年分析!G$49,"▲","-")),2),NA())</f>
        <v>1.76</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-3.78</v>
      </c>
      <c r="F21" s="180">
        <f>IF(ISNUMBER(VALUE(SUBSTITUTE(実質収支比率等に係る経年分析!J$49,"▲","-"))),ROUND(VALUE(SUBSTITUTE(実質収支比率等に係る経年分析!J$49,"▲","-")),2),NA())</f>
        <v>-3.68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大刀洗町下水道事業特別会計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後期高齢者医療保険特別会計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c r="A34" s="181" t="str">
        <f>IF(連結実質赤字比率に係る赤字・黒字の構成分析!C$36="",NA(),連結実質赤字比率に係る赤字・黒字の構成分析!C$36)</f>
        <v>土地取得会計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8.8800000000000008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681</v>
      </c>
      <c r="E42" s="182"/>
      <c r="F42" s="182"/>
      <c r="G42" s="182">
        <f>'実質公債費比率（分子）の構造'!L$52</f>
        <v>664</v>
      </c>
      <c r="H42" s="182"/>
      <c r="I42" s="182"/>
      <c r="J42" s="182">
        <f>'実質公債費比率（分子）の構造'!M$52</f>
        <v>634</v>
      </c>
      <c r="K42" s="182"/>
      <c r="L42" s="182"/>
      <c r="M42" s="182">
        <f>'実質公債費比率（分子）の構造'!N$52</f>
        <v>606</v>
      </c>
      <c r="N42" s="182"/>
      <c r="O42" s="182"/>
      <c r="P42" s="182">
        <f>'実質公債費比率（分子）の構造'!O$52</f>
        <v>599</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25</v>
      </c>
      <c r="C44" s="182"/>
      <c r="D44" s="182"/>
      <c r="E44" s="182">
        <f>'実質公債費比率（分子）の構造'!L$50</f>
        <v>18</v>
      </c>
      <c r="F44" s="182"/>
      <c r="G44" s="182"/>
      <c r="H44" s="182">
        <f>'実質公債費比率（分子）の構造'!M$50</f>
        <v>8</v>
      </c>
      <c r="I44" s="182"/>
      <c r="J44" s="182"/>
      <c r="K44" s="182">
        <f>'実質公債費比率（分子）の構造'!N$50</f>
        <v>4</v>
      </c>
      <c r="L44" s="182"/>
      <c r="M44" s="182"/>
      <c r="N44" s="182">
        <f>'実質公債費比率（分子）の構造'!O$50</f>
        <v>4</v>
      </c>
      <c r="O44" s="182"/>
      <c r="P44" s="182"/>
    </row>
    <row r="45" spans="1:16">
      <c r="A45" s="182" t="s">
        <v>66</v>
      </c>
      <c r="B45" s="182">
        <f>'実質公債費比率（分子）の構造'!K$49</f>
        <v>85</v>
      </c>
      <c r="C45" s="182"/>
      <c r="D45" s="182"/>
      <c r="E45" s="182">
        <f>'実質公債費比率（分子）の構造'!L$49</f>
        <v>73</v>
      </c>
      <c r="F45" s="182"/>
      <c r="G45" s="182"/>
      <c r="H45" s="182">
        <f>'実質公債費比率（分子）の構造'!M$49</f>
        <v>49</v>
      </c>
      <c r="I45" s="182"/>
      <c r="J45" s="182"/>
      <c r="K45" s="182">
        <f>'実質公債費比率（分子）の構造'!N$49</f>
        <v>22</v>
      </c>
      <c r="L45" s="182"/>
      <c r="M45" s="182"/>
      <c r="N45" s="182">
        <f>'実質公債費比率（分子）の構造'!O$49</f>
        <v>28</v>
      </c>
      <c r="O45" s="182"/>
      <c r="P45" s="182"/>
    </row>
    <row r="46" spans="1:16">
      <c r="A46" s="182" t="s">
        <v>67</v>
      </c>
      <c r="B46" s="182">
        <f>'実質公債費比率（分子）の構造'!K$48</f>
        <v>351</v>
      </c>
      <c r="C46" s="182"/>
      <c r="D46" s="182"/>
      <c r="E46" s="182">
        <f>'実質公債費比率（分子）の構造'!L$48</f>
        <v>348</v>
      </c>
      <c r="F46" s="182"/>
      <c r="G46" s="182"/>
      <c r="H46" s="182">
        <f>'実質公債費比率（分子）の構造'!M$48</f>
        <v>315</v>
      </c>
      <c r="I46" s="182"/>
      <c r="J46" s="182"/>
      <c r="K46" s="182">
        <f>'実質公債費比率（分子）の構造'!N$48</f>
        <v>355</v>
      </c>
      <c r="L46" s="182"/>
      <c r="M46" s="182"/>
      <c r="N46" s="182">
        <f>'実質公債費比率（分子）の構造'!O$48</f>
        <v>359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408</v>
      </c>
      <c r="C49" s="182"/>
      <c r="D49" s="182"/>
      <c r="E49" s="182">
        <f>'実質公債費比率（分子）の構造'!L$45</f>
        <v>431</v>
      </c>
      <c r="F49" s="182"/>
      <c r="G49" s="182"/>
      <c r="H49" s="182">
        <f>'実質公債費比率（分子）の構造'!M$45</f>
        <v>434</v>
      </c>
      <c r="I49" s="182"/>
      <c r="J49" s="182"/>
      <c r="K49" s="182">
        <f>'実質公債費比率（分子）の構造'!N$45</f>
        <v>443</v>
      </c>
      <c r="L49" s="182"/>
      <c r="M49" s="182"/>
      <c r="N49" s="182">
        <f>'実質公債費比率（分子）の構造'!O$45</f>
        <v>469</v>
      </c>
      <c r="O49" s="182"/>
      <c r="P49" s="182"/>
    </row>
    <row r="50" spans="1:16">
      <c r="A50" s="182" t="s">
        <v>71</v>
      </c>
      <c r="B50" s="182" t="e">
        <f>NA()</f>
        <v>#N/A</v>
      </c>
      <c r="C50" s="182">
        <f>IF(ISNUMBER('実質公債費比率（分子）の構造'!K$53),'実質公債費比率（分子）の構造'!K$53,NA())</f>
        <v>188</v>
      </c>
      <c r="D50" s="182" t="e">
        <f>NA()</f>
        <v>#N/A</v>
      </c>
      <c r="E50" s="182" t="e">
        <f>NA()</f>
        <v>#N/A</v>
      </c>
      <c r="F50" s="182">
        <f>IF(ISNUMBER('実質公債費比率（分子）の構造'!L$53),'実質公債費比率（分子）の構造'!L$53,NA())</f>
        <v>206</v>
      </c>
      <c r="G50" s="182" t="e">
        <f>NA()</f>
        <v>#N/A</v>
      </c>
      <c r="H50" s="182" t="e">
        <f>NA()</f>
        <v>#N/A</v>
      </c>
      <c r="I50" s="182">
        <f>IF(ISNUMBER('実質公債費比率（分子）の構造'!M$53),'実質公債費比率（分子）の構造'!M$53,NA())</f>
        <v>172</v>
      </c>
      <c r="J50" s="182" t="e">
        <f>NA()</f>
        <v>#N/A</v>
      </c>
      <c r="K50" s="182" t="e">
        <f>NA()</f>
        <v>#N/A</v>
      </c>
      <c r="L50" s="182">
        <f>IF(ISNUMBER('実質公債費比率（分子）の構造'!N$53),'実質公債費比率（分子）の構造'!N$53,NA())</f>
        <v>218</v>
      </c>
      <c r="M50" s="182" t="e">
        <f>NA()</f>
        <v>#N/A</v>
      </c>
      <c r="N50" s="182" t="e">
        <f>NA()</f>
        <v>#N/A</v>
      </c>
      <c r="O50" s="182">
        <f>IF(ISNUMBER('実質公債費比率（分子）の構造'!O$53),'実質公債費比率（分子）の構造'!O$53,NA())</f>
        <v>261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6930</v>
      </c>
      <c r="E56" s="181"/>
      <c r="F56" s="181"/>
      <c r="G56" s="181">
        <f>'将来負担比率（分子）の構造'!J$52</f>
        <v>6719</v>
      </c>
      <c r="H56" s="181"/>
      <c r="I56" s="181"/>
      <c r="J56" s="181">
        <f>'将来負担比率（分子）の構造'!K$52</f>
        <v>6383</v>
      </c>
      <c r="K56" s="181"/>
      <c r="L56" s="181"/>
      <c r="M56" s="181">
        <f>'将来負担比率（分子）の構造'!L$52</f>
        <v>6181</v>
      </c>
      <c r="N56" s="181"/>
      <c r="O56" s="181"/>
      <c r="P56" s="181">
        <f>'将来負担比率（分子）の構造'!M$52</f>
        <v>6030</v>
      </c>
    </row>
    <row r="57" spans="1:16">
      <c r="A57" s="181" t="s">
        <v>42</v>
      </c>
      <c r="B57" s="181"/>
      <c r="C57" s="181"/>
      <c r="D57" s="181">
        <f>'将来負担比率（分子）の構造'!I$51</f>
        <v>70</v>
      </c>
      <c r="E57" s="181"/>
      <c r="F57" s="181"/>
      <c r="G57" s="181">
        <f>'将来負担比率（分子）の構造'!J$51</f>
        <v>72</v>
      </c>
      <c r="H57" s="181"/>
      <c r="I57" s="181"/>
      <c r="J57" s="181">
        <f>'将来負担比率（分子）の構造'!K$51</f>
        <v>63</v>
      </c>
      <c r="K57" s="181"/>
      <c r="L57" s="181"/>
      <c r="M57" s="181">
        <f>'将来負担比率（分子）の構造'!L$51</f>
        <v>60</v>
      </c>
      <c r="N57" s="181"/>
      <c r="O57" s="181"/>
      <c r="P57" s="181">
        <f>'将来負担比率（分子）の構造'!M$51</f>
        <v>56</v>
      </c>
    </row>
    <row r="58" spans="1:16">
      <c r="A58" s="181" t="s">
        <v>41</v>
      </c>
      <c r="B58" s="181"/>
      <c r="C58" s="181"/>
      <c r="D58" s="181">
        <f>'将来負担比率（分子）の構造'!I$50</f>
        <v>3691</v>
      </c>
      <c r="E58" s="181"/>
      <c r="F58" s="181"/>
      <c r="G58" s="181">
        <f>'将来負担比率（分子）の構造'!J$50</f>
        <v>3641</v>
      </c>
      <c r="H58" s="181"/>
      <c r="I58" s="181"/>
      <c r="J58" s="181">
        <f>'将来負担比率（分子）の構造'!K$50</f>
        <v>4027</v>
      </c>
      <c r="K58" s="181"/>
      <c r="L58" s="181"/>
      <c r="M58" s="181">
        <f>'将来負担比率（分子）の構造'!L$50</f>
        <v>4176</v>
      </c>
      <c r="N58" s="181"/>
      <c r="O58" s="181"/>
      <c r="P58" s="181">
        <f>'将来負担比率（分子）の構造'!M$50</f>
        <v>4490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987</v>
      </c>
      <c r="C62" s="181"/>
      <c r="D62" s="181"/>
      <c r="E62" s="181">
        <f>'将来負担比率（分子）の構造'!J$45</f>
        <v>982</v>
      </c>
      <c r="F62" s="181"/>
      <c r="G62" s="181"/>
      <c r="H62" s="181">
        <f>'将来負担比率（分子）の構造'!K$45</f>
        <v>965</v>
      </c>
      <c r="I62" s="181"/>
      <c r="J62" s="181"/>
      <c r="K62" s="181">
        <f>'将来負担比率（分子）の構造'!L$45</f>
        <v>928</v>
      </c>
      <c r="L62" s="181"/>
      <c r="M62" s="181"/>
      <c r="N62" s="181">
        <f>'将来負担比率（分子）の構造'!M$45</f>
        <v>911</v>
      </c>
      <c r="O62" s="181"/>
      <c r="P62" s="181"/>
    </row>
    <row r="63" spans="1:16">
      <c r="A63" s="181" t="s">
        <v>34</v>
      </c>
      <c r="B63" s="181">
        <f>'将来負担比率（分子）の構造'!I$44</f>
        <v>171</v>
      </c>
      <c r="C63" s="181"/>
      <c r="D63" s="181"/>
      <c r="E63" s="181">
        <f>'将来負担比率（分子）の構造'!J$44</f>
        <v>126</v>
      </c>
      <c r="F63" s="181"/>
      <c r="G63" s="181"/>
      <c r="H63" s="181">
        <f>'将来負担比率（分子）の構造'!K$44</f>
        <v>118</v>
      </c>
      <c r="I63" s="181"/>
      <c r="J63" s="181"/>
      <c r="K63" s="181">
        <f>'将来負担比率（分子）の構造'!L$44</f>
        <v>192</v>
      </c>
      <c r="L63" s="181"/>
      <c r="M63" s="181"/>
      <c r="N63" s="181">
        <f>'将来負担比率（分子）の構造'!M$44</f>
        <v>254</v>
      </c>
      <c r="O63" s="181"/>
      <c r="P63" s="181"/>
    </row>
    <row r="64" spans="1:16">
      <c r="A64" s="181" t="s">
        <v>33</v>
      </c>
      <c r="B64" s="181">
        <f>'将来負担比率（分子）の構造'!I$43</f>
        <v>4409</v>
      </c>
      <c r="C64" s="181"/>
      <c r="D64" s="181"/>
      <c r="E64" s="181">
        <f>'将来負担比率（分子）の構造'!J$43</f>
        <v>4135</v>
      </c>
      <c r="F64" s="181"/>
      <c r="G64" s="181"/>
      <c r="H64" s="181">
        <f>'将来負担比率（分子）の構造'!K$43</f>
        <v>3737</v>
      </c>
      <c r="I64" s="181"/>
      <c r="J64" s="181"/>
      <c r="K64" s="181">
        <f>'将来負担比率（分子）の構造'!L$43</f>
        <v>3486</v>
      </c>
      <c r="L64" s="181"/>
      <c r="M64" s="181"/>
      <c r="N64" s="181">
        <f>'将来負担比率（分子）の構造'!M$43</f>
        <v>3247</v>
      </c>
      <c r="O64" s="181"/>
      <c r="P64" s="181"/>
    </row>
    <row r="65" spans="1:16">
      <c r="A65" s="181" t="s">
        <v>32</v>
      </c>
      <c r="B65" s="181">
        <f>'将来負担比率（分子）の構造'!I$42</f>
        <v>139</v>
      </c>
      <c r="C65" s="181"/>
      <c r="D65" s="181"/>
      <c r="E65" s="181">
        <f>'将来負担比率（分子）の構造'!J$42</f>
        <v>108</v>
      </c>
      <c r="F65" s="181"/>
      <c r="G65" s="181"/>
      <c r="H65" s="181">
        <f>'将来負担比率（分子）の構造'!K$42</f>
        <v>69</v>
      </c>
      <c r="I65" s="181"/>
      <c r="J65" s="181"/>
      <c r="K65" s="181">
        <f>'将来負担比率（分子）の構造'!L$42</f>
        <v>65</v>
      </c>
      <c r="L65" s="181"/>
      <c r="M65" s="181"/>
      <c r="N65" s="181">
        <f>'将来負担比率（分子）の構造'!M$42</f>
        <v>62</v>
      </c>
      <c r="O65" s="181"/>
      <c r="P65" s="181"/>
    </row>
    <row r="66" spans="1:16">
      <c r="A66" s="181" t="s">
        <v>31</v>
      </c>
      <c r="B66" s="181">
        <f>'将来負担比率（分子）の構造'!I$41</f>
        <v>5067</v>
      </c>
      <c r="C66" s="181"/>
      <c r="D66" s="181"/>
      <c r="E66" s="181">
        <f>'将来負担比率（分子）の構造'!J$41</f>
        <v>5056</v>
      </c>
      <c r="F66" s="181"/>
      <c r="G66" s="181"/>
      <c r="H66" s="181">
        <f>'将来負担比率（分子）の構造'!K$41</f>
        <v>4926</v>
      </c>
      <c r="I66" s="181"/>
      <c r="J66" s="181"/>
      <c r="K66" s="181">
        <f>'将来負担比率（分子）の構造'!L$41</f>
        <v>4807</v>
      </c>
      <c r="L66" s="181"/>
      <c r="M66" s="181"/>
      <c r="N66" s="181">
        <f>'将来負担比率（分子）の構造'!M$41</f>
        <v>4881</v>
      </c>
      <c r="O66" s="181"/>
      <c r="P66" s="181"/>
    </row>
    <row r="67" spans="1:16">
      <c r="A67" s="181" t="s">
        <v>75</v>
      </c>
      <c r="B67" s="181" t="e">
        <f>NA()</f>
        <v>#N/A</v>
      </c>
      <c r="C67" s="181">
        <f>IF(ISNUMBER('将来負担比率（分子）の構造'!I$53), IF('将来負担比率（分子）の構造'!I$53 &lt; 0, 0, '将来負担比率（分子）の構造'!I$53), NA())</f>
        <v>82</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1567</v>
      </c>
      <c r="C72" s="185">
        <f>基金残高に係る経年分析!G55</f>
        <v>1419</v>
      </c>
      <c r="D72" s="185">
        <f>基金残高に係る経年分析!H55</f>
        <v>1370</v>
      </c>
    </row>
    <row r="73" spans="1:16">
      <c r="A73" s="184" t="s">
        <v>78</v>
      </c>
      <c r="B73" s="185">
        <f>基金残高に係る経年分析!F56</f>
        <v>570</v>
      </c>
      <c r="C73" s="185">
        <f>基金残高に係る経年分析!G56</f>
        <v>571</v>
      </c>
      <c r="D73" s="185">
        <f>基金残高に係る経年分析!H56</f>
        <v>571</v>
      </c>
    </row>
    <row r="74" spans="1:16">
      <c r="A74" s="184" t="s">
        <v>79</v>
      </c>
      <c r="B74" s="185">
        <f>基金残高に係る経年分析!F57</f>
        <v>1762</v>
      </c>
      <c r="C74" s="185">
        <f>基金残高に係る経年分析!G57</f>
        <v>2058</v>
      </c>
      <c r="D74" s="185">
        <f>基金残高に係る経年分析!H57</f>
        <v>2421</v>
      </c>
    </row>
  </sheetData>
  <sheetProtection algorithmName="SHA-512" hashValue="+2VfycTzrNSGK48HFLjYE4nLR1EXza5Q2TJXh/ECFSPvADeeJutq07IXWBvMxiM+b+n2Z1k22BstnR0uIAHs4Q==" saltValue="us/QI0wVc5mVg4Qxd6Yn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6" t="s">
        <v>226</v>
      </c>
      <c r="C5" s="747"/>
      <c r="D5" s="747"/>
      <c r="E5" s="747"/>
      <c r="F5" s="747"/>
      <c r="G5" s="747"/>
      <c r="H5" s="747"/>
      <c r="I5" s="747"/>
      <c r="J5" s="747"/>
      <c r="K5" s="747"/>
      <c r="L5" s="747"/>
      <c r="M5" s="747"/>
      <c r="N5" s="747"/>
      <c r="O5" s="747"/>
      <c r="P5" s="747"/>
      <c r="Q5" s="748"/>
      <c r="R5" s="733">
        <v>1595903</v>
      </c>
      <c r="S5" s="734"/>
      <c r="T5" s="734"/>
      <c r="U5" s="734"/>
      <c r="V5" s="734"/>
      <c r="W5" s="734"/>
      <c r="X5" s="734"/>
      <c r="Y5" s="777"/>
      <c r="Z5" s="795">
        <v>17.600000000000001</v>
      </c>
      <c r="AA5" s="795"/>
      <c r="AB5" s="795"/>
      <c r="AC5" s="795"/>
      <c r="AD5" s="796">
        <v>1595903</v>
      </c>
      <c r="AE5" s="796"/>
      <c r="AF5" s="796"/>
      <c r="AG5" s="796"/>
      <c r="AH5" s="796"/>
      <c r="AI5" s="796"/>
      <c r="AJ5" s="796"/>
      <c r="AK5" s="796"/>
      <c r="AL5" s="778">
        <v>43.7</v>
      </c>
      <c r="AM5" s="751"/>
      <c r="AN5" s="751"/>
      <c r="AO5" s="779"/>
      <c r="AP5" s="746" t="s">
        <v>227</v>
      </c>
      <c r="AQ5" s="747"/>
      <c r="AR5" s="747"/>
      <c r="AS5" s="747"/>
      <c r="AT5" s="747"/>
      <c r="AU5" s="747"/>
      <c r="AV5" s="747"/>
      <c r="AW5" s="747"/>
      <c r="AX5" s="747"/>
      <c r="AY5" s="747"/>
      <c r="AZ5" s="747"/>
      <c r="BA5" s="747"/>
      <c r="BB5" s="747"/>
      <c r="BC5" s="747"/>
      <c r="BD5" s="747"/>
      <c r="BE5" s="747"/>
      <c r="BF5" s="748"/>
      <c r="BG5" s="678">
        <v>1595903</v>
      </c>
      <c r="BH5" s="679"/>
      <c r="BI5" s="679"/>
      <c r="BJ5" s="679"/>
      <c r="BK5" s="679"/>
      <c r="BL5" s="679"/>
      <c r="BM5" s="679"/>
      <c r="BN5" s="680"/>
      <c r="BO5" s="715">
        <v>100</v>
      </c>
      <c r="BP5" s="715"/>
      <c r="BQ5" s="715"/>
      <c r="BR5" s="715"/>
      <c r="BS5" s="716" t="s">
        <v>228</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68473</v>
      </c>
      <c r="S6" s="679"/>
      <c r="T6" s="679"/>
      <c r="U6" s="679"/>
      <c r="V6" s="679"/>
      <c r="W6" s="679"/>
      <c r="X6" s="679"/>
      <c r="Y6" s="680"/>
      <c r="Z6" s="715">
        <v>0.8</v>
      </c>
      <c r="AA6" s="715"/>
      <c r="AB6" s="715"/>
      <c r="AC6" s="715"/>
      <c r="AD6" s="716">
        <v>68473</v>
      </c>
      <c r="AE6" s="716"/>
      <c r="AF6" s="716"/>
      <c r="AG6" s="716"/>
      <c r="AH6" s="716"/>
      <c r="AI6" s="716"/>
      <c r="AJ6" s="716"/>
      <c r="AK6" s="716"/>
      <c r="AL6" s="681">
        <v>1.9</v>
      </c>
      <c r="AM6" s="682"/>
      <c r="AN6" s="682"/>
      <c r="AO6" s="717"/>
      <c r="AP6" s="675" t="s">
        <v>233</v>
      </c>
      <c r="AQ6" s="676"/>
      <c r="AR6" s="676"/>
      <c r="AS6" s="676"/>
      <c r="AT6" s="676"/>
      <c r="AU6" s="676"/>
      <c r="AV6" s="676"/>
      <c r="AW6" s="676"/>
      <c r="AX6" s="676"/>
      <c r="AY6" s="676"/>
      <c r="AZ6" s="676"/>
      <c r="BA6" s="676"/>
      <c r="BB6" s="676"/>
      <c r="BC6" s="676"/>
      <c r="BD6" s="676"/>
      <c r="BE6" s="676"/>
      <c r="BF6" s="677"/>
      <c r="BG6" s="678">
        <v>1595903</v>
      </c>
      <c r="BH6" s="679"/>
      <c r="BI6" s="679"/>
      <c r="BJ6" s="679"/>
      <c r="BK6" s="679"/>
      <c r="BL6" s="679"/>
      <c r="BM6" s="679"/>
      <c r="BN6" s="680"/>
      <c r="BO6" s="715">
        <v>100</v>
      </c>
      <c r="BP6" s="715"/>
      <c r="BQ6" s="715"/>
      <c r="BR6" s="715"/>
      <c r="BS6" s="716" t="s">
        <v>128</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75275</v>
      </c>
      <c r="CS6" s="679"/>
      <c r="CT6" s="679"/>
      <c r="CU6" s="679"/>
      <c r="CV6" s="679"/>
      <c r="CW6" s="679"/>
      <c r="CX6" s="679"/>
      <c r="CY6" s="680"/>
      <c r="CZ6" s="778">
        <v>0.9</v>
      </c>
      <c r="DA6" s="751"/>
      <c r="DB6" s="751"/>
      <c r="DC6" s="781"/>
      <c r="DD6" s="684" t="s">
        <v>228</v>
      </c>
      <c r="DE6" s="679"/>
      <c r="DF6" s="679"/>
      <c r="DG6" s="679"/>
      <c r="DH6" s="679"/>
      <c r="DI6" s="679"/>
      <c r="DJ6" s="679"/>
      <c r="DK6" s="679"/>
      <c r="DL6" s="679"/>
      <c r="DM6" s="679"/>
      <c r="DN6" s="679"/>
      <c r="DO6" s="679"/>
      <c r="DP6" s="680"/>
      <c r="DQ6" s="684">
        <v>75275</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969</v>
      </c>
      <c r="S7" s="679"/>
      <c r="T7" s="679"/>
      <c r="U7" s="679"/>
      <c r="V7" s="679"/>
      <c r="W7" s="679"/>
      <c r="X7" s="679"/>
      <c r="Y7" s="680"/>
      <c r="Z7" s="715">
        <v>0</v>
      </c>
      <c r="AA7" s="715"/>
      <c r="AB7" s="715"/>
      <c r="AC7" s="715"/>
      <c r="AD7" s="716">
        <v>969</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679825</v>
      </c>
      <c r="BH7" s="679"/>
      <c r="BI7" s="679"/>
      <c r="BJ7" s="679"/>
      <c r="BK7" s="679"/>
      <c r="BL7" s="679"/>
      <c r="BM7" s="679"/>
      <c r="BN7" s="680"/>
      <c r="BO7" s="715">
        <v>42.6</v>
      </c>
      <c r="BP7" s="715"/>
      <c r="BQ7" s="715"/>
      <c r="BR7" s="715"/>
      <c r="BS7" s="716" t="s">
        <v>128</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2215722</v>
      </c>
      <c r="CS7" s="679"/>
      <c r="CT7" s="679"/>
      <c r="CU7" s="679"/>
      <c r="CV7" s="679"/>
      <c r="CW7" s="679"/>
      <c r="CX7" s="679"/>
      <c r="CY7" s="680"/>
      <c r="CZ7" s="715">
        <v>26.3</v>
      </c>
      <c r="DA7" s="715"/>
      <c r="DB7" s="715"/>
      <c r="DC7" s="715"/>
      <c r="DD7" s="684">
        <v>75182</v>
      </c>
      <c r="DE7" s="679"/>
      <c r="DF7" s="679"/>
      <c r="DG7" s="679"/>
      <c r="DH7" s="679"/>
      <c r="DI7" s="679"/>
      <c r="DJ7" s="679"/>
      <c r="DK7" s="679"/>
      <c r="DL7" s="679"/>
      <c r="DM7" s="679"/>
      <c r="DN7" s="679"/>
      <c r="DO7" s="679"/>
      <c r="DP7" s="680"/>
      <c r="DQ7" s="684">
        <v>1631193</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5574</v>
      </c>
      <c r="S8" s="679"/>
      <c r="T8" s="679"/>
      <c r="U8" s="679"/>
      <c r="V8" s="679"/>
      <c r="W8" s="679"/>
      <c r="X8" s="679"/>
      <c r="Y8" s="680"/>
      <c r="Z8" s="715">
        <v>0.1</v>
      </c>
      <c r="AA8" s="715"/>
      <c r="AB8" s="715"/>
      <c r="AC8" s="715"/>
      <c r="AD8" s="716">
        <v>5574</v>
      </c>
      <c r="AE8" s="716"/>
      <c r="AF8" s="716"/>
      <c r="AG8" s="716"/>
      <c r="AH8" s="716"/>
      <c r="AI8" s="716"/>
      <c r="AJ8" s="716"/>
      <c r="AK8" s="716"/>
      <c r="AL8" s="681">
        <v>0.2</v>
      </c>
      <c r="AM8" s="682"/>
      <c r="AN8" s="682"/>
      <c r="AO8" s="717"/>
      <c r="AP8" s="675" t="s">
        <v>239</v>
      </c>
      <c r="AQ8" s="676"/>
      <c r="AR8" s="676"/>
      <c r="AS8" s="676"/>
      <c r="AT8" s="676"/>
      <c r="AU8" s="676"/>
      <c r="AV8" s="676"/>
      <c r="AW8" s="676"/>
      <c r="AX8" s="676"/>
      <c r="AY8" s="676"/>
      <c r="AZ8" s="676"/>
      <c r="BA8" s="676"/>
      <c r="BB8" s="676"/>
      <c r="BC8" s="676"/>
      <c r="BD8" s="676"/>
      <c r="BE8" s="676"/>
      <c r="BF8" s="677"/>
      <c r="BG8" s="678">
        <v>26178</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2500084</v>
      </c>
      <c r="CS8" s="679"/>
      <c r="CT8" s="679"/>
      <c r="CU8" s="679"/>
      <c r="CV8" s="679"/>
      <c r="CW8" s="679"/>
      <c r="CX8" s="679"/>
      <c r="CY8" s="680"/>
      <c r="CZ8" s="715">
        <v>29.6</v>
      </c>
      <c r="DA8" s="715"/>
      <c r="DB8" s="715"/>
      <c r="DC8" s="715"/>
      <c r="DD8" s="684">
        <v>60241</v>
      </c>
      <c r="DE8" s="679"/>
      <c r="DF8" s="679"/>
      <c r="DG8" s="679"/>
      <c r="DH8" s="679"/>
      <c r="DI8" s="679"/>
      <c r="DJ8" s="679"/>
      <c r="DK8" s="679"/>
      <c r="DL8" s="679"/>
      <c r="DM8" s="679"/>
      <c r="DN8" s="679"/>
      <c r="DO8" s="679"/>
      <c r="DP8" s="680"/>
      <c r="DQ8" s="684">
        <v>1072928</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3408</v>
      </c>
      <c r="S9" s="679"/>
      <c r="T9" s="679"/>
      <c r="U9" s="679"/>
      <c r="V9" s="679"/>
      <c r="W9" s="679"/>
      <c r="X9" s="679"/>
      <c r="Y9" s="680"/>
      <c r="Z9" s="715">
        <v>0</v>
      </c>
      <c r="AA9" s="715"/>
      <c r="AB9" s="715"/>
      <c r="AC9" s="715"/>
      <c r="AD9" s="716">
        <v>3408</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571660</v>
      </c>
      <c r="BH9" s="679"/>
      <c r="BI9" s="679"/>
      <c r="BJ9" s="679"/>
      <c r="BK9" s="679"/>
      <c r="BL9" s="679"/>
      <c r="BM9" s="679"/>
      <c r="BN9" s="680"/>
      <c r="BO9" s="715">
        <v>35.799999999999997</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454140</v>
      </c>
      <c r="CS9" s="679"/>
      <c r="CT9" s="679"/>
      <c r="CU9" s="679"/>
      <c r="CV9" s="679"/>
      <c r="CW9" s="679"/>
      <c r="CX9" s="679"/>
      <c r="CY9" s="680"/>
      <c r="CZ9" s="715">
        <v>5.4</v>
      </c>
      <c r="DA9" s="715"/>
      <c r="DB9" s="715"/>
      <c r="DC9" s="715"/>
      <c r="DD9" s="684">
        <v>385</v>
      </c>
      <c r="DE9" s="679"/>
      <c r="DF9" s="679"/>
      <c r="DG9" s="679"/>
      <c r="DH9" s="679"/>
      <c r="DI9" s="679"/>
      <c r="DJ9" s="679"/>
      <c r="DK9" s="679"/>
      <c r="DL9" s="679"/>
      <c r="DM9" s="679"/>
      <c r="DN9" s="679"/>
      <c r="DO9" s="679"/>
      <c r="DP9" s="680"/>
      <c r="DQ9" s="684">
        <v>390752</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228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35816</v>
      </c>
      <c r="BH10" s="679"/>
      <c r="BI10" s="679"/>
      <c r="BJ10" s="679"/>
      <c r="BK10" s="679"/>
      <c r="BL10" s="679"/>
      <c r="BM10" s="679"/>
      <c r="BN10" s="680"/>
      <c r="BO10" s="715">
        <v>2.2000000000000002</v>
      </c>
      <c r="BP10" s="715"/>
      <c r="BQ10" s="715"/>
      <c r="BR10" s="715"/>
      <c r="BS10" s="684" t="s">
        <v>228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228</v>
      </c>
      <c r="CS10" s="679"/>
      <c r="CT10" s="679"/>
      <c r="CU10" s="679"/>
      <c r="CV10" s="679"/>
      <c r="CW10" s="679"/>
      <c r="CX10" s="679"/>
      <c r="CY10" s="680"/>
      <c r="CZ10" s="715" t="s">
        <v>228</v>
      </c>
      <c r="DA10" s="715"/>
      <c r="DB10" s="715"/>
      <c r="DC10" s="715"/>
      <c r="DD10" s="684" t="s">
        <v>128</v>
      </c>
      <c r="DE10" s="679"/>
      <c r="DF10" s="679"/>
      <c r="DG10" s="679"/>
      <c r="DH10" s="679"/>
      <c r="DI10" s="679"/>
      <c r="DJ10" s="679"/>
      <c r="DK10" s="679"/>
      <c r="DL10" s="679"/>
      <c r="DM10" s="679"/>
      <c r="DN10" s="679"/>
      <c r="DO10" s="679"/>
      <c r="DP10" s="680"/>
      <c r="DQ10" s="684" t="s">
        <v>228</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241651</v>
      </c>
      <c r="S11" s="679"/>
      <c r="T11" s="679"/>
      <c r="U11" s="679"/>
      <c r="V11" s="679"/>
      <c r="W11" s="679"/>
      <c r="X11" s="679"/>
      <c r="Y11" s="680"/>
      <c r="Z11" s="681">
        <v>2.7</v>
      </c>
      <c r="AA11" s="682"/>
      <c r="AB11" s="682"/>
      <c r="AC11" s="683"/>
      <c r="AD11" s="684">
        <v>241651</v>
      </c>
      <c r="AE11" s="679"/>
      <c r="AF11" s="679"/>
      <c r="AG11" s="679"/>
      <c r="AH11" s="679"/>
      <c r="AI11" s="679"/>
      <c r="AJ11" s="679"/>
      <c r="AK11" s="680"/>
      <c r="AL11" s="681">
        <v>6.6</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46171</v>
      </c>
      <c r="BH11" s="679"/>
      <c r="BI11" s="679"/>
      <c r="BJ11" s="679"/>
      <c r="BK11" s="679"/>
      <c r="BL11" s="679"/>
      <c r="BM11" s="679"/>
      <c r="BN11" s="680"/>
      <c r="BO11" s="715">
        <v>2.9</v>
      </c>
      <c r="BP11" s="715"/>
      <c r="BQ11" s="715"/>
      <c r="BR11" s="715"/>
      <c r="BS11" s="684" t="s">
        <v>228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373678</v>
      </c>
      <c r="CS11" s="679"/>
      <c r="CT11" s="679"/>
      <c r="CU11" s="679"/>
      <c r="CV11" s="679"/>
      <c r="CW11" s="679"/>
      <c r="CX11" s="679"/>
      <c r="CY11" s="680"/>
      <c r="CZ11" s="715">
        <v>4.4000000000000004</v>
      </c>
      <c r="DA11" s="715"/>
      <c r="DB11" s="715"/>
      <c r="DC11" s="715"/>
      <c r="DD11" s="684">
        <v>91451</v>
      </c>
      <c r="DE11" s="679"/>
      <c r="DF11" s="679"/>
      <c r="DG11" s="679"/>
      <c r="DH11" s="679"/>
      <c r="DI11" s="679"/>
      <c r="DJ11" s="679"/>
      <c r="DK11" s="679"/>
      <c r="DL11" s="679"/>
      <c r="DM11" s="679"/>
      <c r="DN11" s="679"/>
      <c r="DO11" s="679"/>
      <c r="DP11" s="680"/>
      <c r="DQ11" s="684">
        <v>204316</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228</v>
      </c>
      <c r="S12" s="679"/>
      <c r="T12" s="679"/>
      <c r="U12" s="679"/>
      <c r="V12" s="679"/>
      <c r="W12" s="679"/>
      <c r="X12" s="679"/>
      <c r="Y12" s="680"/>
      <c r="Z12" s="715" t="s">
        <v>228</v>
      </c>
      <c r="AA12" s="715"/>
      <c r="AB12" s="715"/>
      <c r="AC12" s="715"/>
      <c r="AD12" s="716" t="s">
        <v>228</v>
      </c>
      <c r="AE12" s="716"/>
      <c r="AF12" s="716"/>
      <c r="AG12" s="716"/>
      <c r="AH12" s="716"/>
      <c r="AI12" s="716"/>
      <c r="AJ12" s="716"/>
      <c r="AK12" s="716"/>
      <c r="AL12" s="681" t="s">
        <v>228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723508</v>
      </c>
      <c r="BH12" s="679"/>
      <c r="BI12" s="679"/>
      <c r="BJ12" s="679"/>
      <c r="BK12" s="679"/>
      <c r="BL12" s="679"/>
      <c r="BM12" s="679"/>
      <c r="BN12" s="680"/>
      <c r="BO12" s="715">
        <v>45.3</v>
      </c>
      <c r="BP12" s="715"/>
      <c r="BQ12" s="715"/>
      <c r="BR12" s="715"/>
      <c r="BS12" s="684" t="s">
        <v>228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56699</v>
      </c>
      <c r="CS12" s="679"/>
      <c r="CT12" s="679"/>
      <c r="CU12" s="679"/>
      <c r="CV12" s="679"/>
      <c r="CW12" s="679"/>
      <c r="CX12" s="679"/>
      <c r="CY12" s="680"/>
      <c r="CZ12" s="715">
        <v>0.7</v>
      </c>
      <c r="DA12" s="715"/>
      <c r="DB12" s="715"/>
      <c r="DC12" s="715"/>
      <c r="DD12" s="684">
        <v>20146</v>
      </c>
      <c r="DE12" s="679"/>
      <c r="DF12" s="679"/>
      <c r="DG12" s="679"/>
      <c r="DH12" s="679"/>
      <c r="DI12" s="679"/>
      <c r="DJ12" s="679"/>
      <c r="DK12" s="679"/>
      <c r="DL12" s="679"/>
      <c r="DM12" s="679"/>
      <c r="DN12" s="679"/>
      <c r="DO12" s="679"/>
      <c r="DP12" s="680"/>
      <c r="DQ12" s="684">
        <v>15192</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128</v>
      </c>
      <c r="AA13" s="715"/>
      <c r="AB13" s="715"/>
      <c r="AC13" s="715"/>
      <c r="AD13" s="716" t="s">
        <v>228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720974</v>
      </c>
      <c r="BH13" s="679"/>
      <c r="BI13" s="679"/>
      <c r="BJ13" s="679"/>
      <c r="BK13" s="679"/>
      <c r="BL13" s="679"/>
      <c r="BM13" s="679"/>
      <c r="BN13" s="680"/>
      <c r="BO13" s="715">
        <v>45.2</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827868</v>
      </c>
      <c r="CS13" s="679"/>
      <c r="CT13" s="679"/>
      <c r="CU13" s="679"/>
      <c r="CV13" s="679"/>
      <c r="CW13" s="679"/>
      <c r="CX13" s="679"/>
      <c r="CY13" s="680"/>
      <c r="CZ13" s="715">
        <v>9.8000000000000007</v>
      </c>
      <c r="DA13" s="715"/>
      <c r="DB13" s="715"/>
      <c r="DC13" s="715"/>
      <c r="DD13" s="684">
        <v>359733</v>
      </c>
      <c r="DE13" s="679"/>
      <c r="DF13" s="679"/>
      <c r="DG13" s="679"/>
      <c r="DH13" s="679"/>
      <c r="DI13" s="679"/>
      <c r="DJ13" s="679"/>
      <c r="DK13" s="679"/>
      <c r="DL13" s="679"/>
      <c r="DM13" s="679"/>
      <c r="DN13" s="679"/>
      <c r="DO13" s="679"/>
      <c r="DP13" s="680"/>
      <c r="DQ13" s="684">
        <v>559734</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13213</v>
      </c>
      <c r="S14" s="679"/>
      <c r="T14" s="679"/>
      <c r="U14" s="679"/>
      <c r="V14" s="679"/>
      <c r="W14" s="679"/>
      <c r="X14" s="679"/>
      <c r="Y14" s="680"/>
      <c r="Z14" s="715">
        <v>0.1</v>
      </c>
      <c r="AA14" s="715"/>
      <c r="AB14" s="715"/>
      <c r="AC14" s="715"/>
      <c r="AD14" s="716">
        <v>13213</v>
      </c>
      <c r="AE14" s="716"/>
      <c r="AF14" s="716"/>
      <c r="AG14" s="716"/>
      <c r="AH14" s="716"/>
      <c r="AI14" s="716"/>
      <c r="AJ14" s="716"/>
      <c r="AK14" s="716"/>
      <c r="AL14" s="681">
        <v>0.4</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56561</v>
      </c>
      <c r="BH14" s="679"/>
      <c r="BI14" s="679"/>
      <c r="BJ14" s="679"/>
      <c r="BK14" s="679"/>
      <c r="BL14" s="679"/>
      <c r="BM14" s="679"/>
      <c r="BN14" s="680"/>
      <c r="BO14" s="715">
        <v>3.5</v>
      </c>
      <c r="BP14" s="715"/>
      <c r="BQ14" s="715"/>
      <c r="BR14" s="715"/>
      <c r="BS14" s="684" t="s">
        <v>128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214165</v>
      </c>
      <c r="CS14" s="679"/>
      <c r="CT14" s="679"/>
      <c r="CU14" s="679"/>
      <c r="CV14" s="679"/>
      <c r="CW14" s="679"/>
      <c r="CX14" s="679"/>
      <c r="CY14" s="680"/>
      <c r="CZ14" s="715">
        <v>2.5</v>
      </c>
      <c r="DA14" s="715"/>
      <c r="DB14" s="715"/>
      <c r="DC14" s="715"/>
      <c r="DD14" s="684">
        <v>11487</v>
      </c>
      <c r="DE14" s="679"/>
      <c r="DF14" s="679"/>
      <c r="DG14" s="679"/>
      <c r="DH14" s="679"/>
      <c r="DI14" s="679"/>
      <c r="DJ14" s="679"/>
      <c r="DK14" s="679"/>
      <c r="DL14" s="679"/>
      <c r="DM14" s="679"/>
      <c r="DN14" s="679"/>
      <c r="DO14" s="679"/>
      <c r="DP14" s="680"/>
      <c r="DQ14" s="684">
        <v>202460</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228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228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136009</v>
      </c>
      <c r="BH15" s="679"/>
      <c r="BI15" s="679"/>
      <c r="BJ15" s="679"/>
      <c r="BK15" s="679"/>
      <c r="BL15" s="679"/>
      <c r="BM15" s="679"/>
      <c r="BN15" s="680"/>
      <c r="BO15" s="715">
        <v>8.5</v>
      </c>
      <c r="BP15" s="715"/>
      <c r="BQ15" s="715"/>
      <c r="BR15" s="715"/>
      <c r="BS15" s="684" t="s">
        <v>228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1066445</v>
      </c>
      <c r="CS15" s="679"/>
      <c r="CT15" s="679"/>
      <c r="CU15" s="679"/>
      <c r="CV15" s="679"/>
      <c r="CW15" s="679"/>
      <c r="CX15" s="679"/>
      <c r="CY15" s="680"/>
      <c r="CZ15" s="715">
        <v>12.6</v>
      </c>
      <c r="DA15" s="715"/>
      <c r="DB15" s="715"/>
      <c r="DC15" s="715"/>
      <c r="DD15" s="684">
        <v>571693</v>
      </c>
      <c r="DE15" s="679"/>
      <c r="DF15" s="679"/>
      <c r="DG15" s="679"/>
      <c r="DH15" s="679"/>
      <c r="DI15" s="679"/>
      <c r="DJ15" s="679"/>
      <c r="DK15" s="679"/>
      <c r="DL15" s="679"/>
      <c r="DM15" s="679"/>
      <c r="DN15" s="679"/>
      <c r="DO15" s="679"/>
      <c r="DP15" s="680"/>
      <c r="DQ15" s="684">
        <v>580936</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4056</v>
      </c>
      <c r="S16" s="679"/>
      <c r="T16" s="679"/>
      <c r="U16" s="679"/>
      <c r="V16" s="679"/>
      <c r="W16" s="679"/>
      <c r="X16" s="679"/>
      <c r="Y16" s="680"/>
      <c r="Z16" s="715">
        <v>0</v>
      </c>
      <c r="AA16" s="715"/>
      <c r="AB16" s="715"/>
      <c r="AC16" s="715"/>
      <c r="AD16" s="716">
        <v>4056</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228</v>
      </c>
      <c r="BH16" s="679"/>
      <c r="BI16" s="679"/>
      <c r="BJ16" s="679"/>
      <c r="BK16" s="679"/>
      <c r="BL16" s="679"/>
      <c r="BM16" s="679"/>
      <c r="BN16" s="680"/>
      <c r="BO16" s="715" t="s">
        <v>228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186924</v>
      </c>
      <c r="CS16" s="679"/>
      <c r="CT16" s="679"/>
      <c r="CU16" s="679"/>
      <c r="CV16" s="679"/>
      <c r="CW16" s="679"/>
      <c r="CX16" s="679"/>
      <c r="CY16" s="680"/>
      <c r="CZ16" s="715">
        <v>2.2000000000000002</v>
      </c>
      <c r="DA16" s="715"/>
      <c r="DB16" s="715"/>
      <c r="DC16" s="715"/>
      <c r="DD16" s="684" t="s">
        <v>128</v>
      </c>
      <c r="DE16" s="679"/>
      <c r="DF16" s="679"/>
      <c r="DG16" s="679"/>
      <c r="DH16" s="679"/>
      <c r="DI16" s="679"/>
      <c r="DJ16" s="679"/>
      <c r="DK16" s="679"/>
      <c r="DL16" s="679"/>
      <c r="DM16" s="679"/>
      <c r="DN16" s="679"/>
      <c r="DO16" s="679"/>
      <c r="DP16" s="680"/>
      <c r="DQ16" s="684">
        <v>43334</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36712</v>
      </c>
      <c r="S17" s="679"/>
      <c r="T17" s="679"/>
      <c r="U17" s="679"/>
      <c r="V17" s="679"/>
      <c r="W17" s="679"/>
      <c r="X17" s="679"/>
      <c r="Y17" s="680"/>
      <c r="Z17" s="715">
        <v>0.4</v>
      </c>
      <c r="AA17" s="715"/>
      <c r="AB17" s="715"/>
      <c r="AC17" s="715"/>
      <c r="AD17" s="716">
        <v>36712</v>
      </c>
      <c r="AE17" s="716"/>
      <c r="AF17" s="716"/>
      <c r="AG17" s="716"/>
      <c r="AH17" s="716"/>
      <c r="AI17" s="716"/>
      <c r="AJ17" s="716"/>
      <c r="AK17" s="716"/>
      <c r="AL17" s="681">
        <v>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228</v>
      </c>
      <c r="BH17" s="679"/>
      <c r="BI17" s="679"/>
      <c r="BJ17" s="679"/>
      <c r="BK17" s="679"/>
      <c r="BL17" s="679"/>
      <c r="BM17" s="679"/>
      <c r="BN17" s="680"/>
      <c r="BO17" s="715" t="s">
        <v>228</v>
      </c>
      <c r="BP17" s="715"/>
      <c r="BQ17" s="715"/>
      <c r="BR17" s="715"/>
      <c r="BS17" s="684" t="s">
        <v>128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468996</v>
      </c>
      <c r="CS17" s="679"/>
      <c r="CT17" s="679"/>
      <c r="CU17" s="679"/>
      <c r="CV17" s="679"/>
      <c r="CW17" s="679"/>
      <c r="CX17" s="679"/>
      <c r="CY17" s="680"/>
      <c r="CZ17" s="715">
        <v>5.6</v>
      </c>
      <c r="DA17" s="715"/>
      <c r="DB17" s="715"/>
      <c r="DC17" s="715"/>
      <c r="DD17" s="684" t="s">
        <v>228</v>
      </c>
      <c r="DE17" s="679"/>
      <c r="DF17" s="679"/>
      <c r="DG17" s="679"/>
      <c r="DH17" s="679"/>
      <c r="DI17" s="679"/>
      <c r="DJ17" s="679"/>
      <c r="DK17" s="679"/>
      <c r="DL17" s="679"/>
      <c r="DM17" s="679"/>
      <c r="DN17" s="679"/>
      <c r="DO17" s="679"/>
      <c r="DP17" s="680"/>
      <c r="DQ17" s="684">
        <v>464188</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16009</v>
      </c>
      <c r="S18" s="679"/>
      <c r="T18" s="679"/>
      <c r="U18" s="679"/>
      <c r="V18" s="679"/>
      <c r="W18" s="679"/>
      <c r="X18" s="679"/>
      <c r="Y18" s="680"/>
      <c r="Z18" s="715">
        <v>0.2</v>
      </c>
      <c r="AA18" s="715"/>
      <c r="AB18" s="715"/>
      <c r="AC18" s="715"/>
      <c r="AD18" s="716">
        <v>16009</v>
      </c>
      <c r="AE18" s="716"/>
      <c r="AF18" s="716"/>
      <c r="AG18" s="716"/>
      <c r="AH18" s="716"/>
      <c r="AI18" s="716"/>
      <c r="AJ18" s="716"/>
      <c r="AK18" s="716"/>
      <c r="AL18" s="681">
        <v>0.4</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228</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1953</v>
      </c>
      <c r="S19" s="679"/>
      <c r="T19" s="679"/>
      <c r="U19" s="679"/>
      <c r="V19" s="679"/>
      <c r="W19" s="679"/>
      <c r="X19" s="679"/>
      <c r="Y19" s="680"/>
      <c r="Z19" s="715">
        <v>0</v>
      </c>
      <c r="AA19" s="715"/>
      <c r="AB19" s="715"/>
      <c r="AC19" s="715"/>
      <c r="AD19" s="716">
        <v>1953</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128</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228</v>
      </c>
      <c r="DA19" s="715"/>
      <c r="DB19" s="715"/>
      <c r="DC19" s="715"/>
      <c r="DD19" s="684" t="s">
        <v>228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430</v>
      </c>
      <c r="S20" s="679"/>
      <c r="T20" s="679"/>
      <c r="U20" s="679"/>
      <c r="V20" s="679"/>
      <c r="W20" s="679"/>
      <c r="X20" s="679"/>
      <c r="Y20" s="680"/>
      <c r="Z20" s="715">
        <v>0</v>
      </c>
      <c r="AA20" s="715"/>
      <c r="AB20" s="715"/>
      <c r="AC20" s="715"/>
      <c r="AD20" s="716">
        <v>430</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128</v>
      </c>
      <c r="BH20" s="679"/>
      <c r="BI20" s="679"/>
      <c r="BJ20" s="679"/>
      <c r="BK20" s="679"/>
      <c r="BL20" s="679"/>
      <c r="BM20" s="679"/>
      <c r="BN20" s="680"/>
      <c r="BO20" s="715" t="s">
        <v>128</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8439996</v>
      </c>
      <c r="CS20" s="679"/>
      <c r="CT20" s="679"/>
      <c r="CU20" s="679"/>
      <c r="CV20" s="679"/>
      <c r="CW20" s="679"/>
      <c r="CX20" s="679"/>
      <c r="CY20" s="680"/>
      <c r="CZ20" s="715">
        <v>100</v>
      </c>
      <c r="DA20" s="715"/>
      <c r="DB20" s="715"/>
      <c r="DC20" s="715"/>
      <c r="DD20" s="684">
        <v>1190318</v>
      </c>
      <c r="DE20" s="679"/>
      <c r="DF20" s="679"/>
      <c r="DG20" s="679"/>
      <c r="DH20" s="679"/>
      <c r="DI20" s="679"/>
      <c r="DJ20" s="679"/>
      <c r="DK20" s="679"/>
      <c r="DL20" s="679"/>
      <c r="DM20" s="679"/>
      <c r="DN20" s="679"/>
      <c r="DO20" s="679"/>
      <c r="DP20" s="680"/>
      <c r="DQ20" s="684">
        <v>5240308</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18320</v>
      </c>
      <c r="S21" s="679"/>
      <c r="T21" s="679"/>
      <c r="U21" s="679"/>
      <c r="V21" s="679"/>
      <c r="W21" s="679"/>
      <c r="X21" s="679"/>
      <c r="Y21" s="680"/>
      <c r="Z21" s="715">
        <v>0.2</v>
      </c>
      <c r="AA21" s="715"/>
      <c r="AB21" s="715"/>
      <c r="AC21" s="715"/>
      <c r="AD21" s="716">
        <v>18320</v>
      </c>
      <c r="AE21" s="716"/>
      <c r="AF21" s="716"/>
      <c r="AG21" s="716"/>
      <c r="AH21" s="716"/>
      <c r="AI21" s="716"/>
      <c r="AJ21" s="716"/>
      <c r="AK21" s="716"/>
      <c r="AL21" s="681">
        <v>0.5</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228</v>
      </c>
      <c r="BH21" s="679"/>
      <c r="BI21" s="679"/>
      <c r="BJ21" s="679"/>
      <c r="BK21" s="679"/>
      <c r="BL21" s="679"/>
      <c r="BM21" s="679"/>
      <c r="BN21" s="680"/>
      <c r="BO21" s="715" t="s">
        <v>228</v>
      </c>
      <c r="BP21" s="715"/>
      <c r="BQ21" s="715"/>
      <c r="BR21" s="715"/>
      <c r="BS21" s="684" t="s">
        <v>228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1853784</v>
      </c>
      <c r="S22" s="679"/>
      <c r="T22" s="679"/>
      <c r="U22" s="679"/>
      <c r="V22" s="679"/>
      <c r="W22" s="679"/>
      <c r="X22" s="679"/>
      <c r="Y22" s="680"/>
      <c r="Z22" s="715">
        <v>20.5</v>
      </c>
      <c r="AA22" s="715"/>
      <c r="AB22" s="715"/>
      <c r="AC22" s="715"/>
      <c r="AD22" s="716">
        <v>1677142</v>
      </c>
      <c r="AE22" s="716"/>
      <c r="AF22" s="716"/>
      <c r="AG22" s="716"/>
      <c r="AH22" s="716"/>
      <c r="AI22" s="716"/>
      <c r="AJ22" s="716"/>
      <c r="AK22" s="716"/>
      <c r="AL22" s="681">
        <v>46</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228</v>
      </c>
      <c r="BH22" s="679"/>
      <c r="BI22" s="679"/>
      <c r="BJ22" s="679"/>
      <c r="BK22" s="679"/>
      <c r="BL22" s="679"/>
      <c r="BM22" s="679"/>
      <c r="BN22" s="680"/>
      <c r="BO22" s="715" t="s">
        <v>228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1677142</v>
      </c>
      <c r="S23" s="679"/>
      <c r="T23" s="679"/>
      <c r="U23" s="679"/>
      <c r="V23" s="679"/>
      <c r="W23" s="679"/>
      <c r="X23" s="679"/>
      <c r="Y23" s="680"/>
      <c r="Z23" s="715">
        <v>18.5</v>
      </c>
      <c r="AA23" s="715"/>
      <c r="AB23" s="715"/>
      <c r="AC23" s="715"/>
      <c r="AD23" s="716">
        <v>1677142</v>
      </c>
      <c r="AE23" s="716"/>
      <c r="AF23" s="716"/>
      <c r="AG23" s="716"/>
      <c r="AH23" s="716"/>
      <c r="AI23" s="716"/>
      <c r="AJ23" s="716"/>
      <c r="AK23" s="716"/>
      <c r="AL23" s="681">
        <v>46</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176642</v>
      </c>
      <c r="S24" s="679"/>
      <c r="T24" s="679"/>
      <c r="U24" s="679"/>
      <c r="V24" s="679"/>
      <c r="W24" s="679"/>
      <c r="X24" s="679"/>
      <c r="Y24" s="680"/>
      <c r="Z24" s="715">
        <v>2</v>
      </c>
      <c r="AA24" s="715"/>
      <c r="AB24" s="715"/>
      <c r="AC24" s="715"/>
      <c r="AD24" s="716" t="s">
        <v>228</v>
      </c>
      <c r="AE24" s="716"/>
      <c r="AF24" s="716"/>
      <c r="AG24" s="716"/>
      <c r="AH24" s="716"/>
      <c r="AI24" s="716"/>
      <c r="AJ24" s="716"/>
      <c r="AK24" s="716"/>
      <c r="AL24" s="681" t="s">
        <v>228</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228</v>
      </c>
      <c r="BH24" s="679"/>
      <c r="BI24" s="679"/>
      <c r="BJ24" s="679"/>
      <c r="BK24" s="679"/>
      <c r="BL24" s="679"/>
      <c r="BM24" s="679"/>
      <c r="BN24" s="680"/>
      <c r="BO24" s="715" t="s">
        <v>228</v>
      </c>
      <c r="BP24" s="715"/>
      <c r="BQ24" s="715"/>
      <c r="BR24" s="715"/>
      <c r="BS24" s="684" t="s">
        <v>228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2867710</v>
      </c>
      <c r="CS24" s="734"/>
      <c r="CT24" s="734"/>
      <c r="CU24" s="734"/>
      <c r="CV24" s="734"/>
      <c r="CW24" s="734"/>
      <c r="CX24" s="734"/>
      <c r="CY24" s="777"/>
      <c r="CZ24" s="778">
        <v>34</v>
      </c>
      <c r="DA24" s="751"/>
      <c r="DB24" s="751"/>
      <c r="DC24" s="781"/>
      <c r="DD24" s="776">
        <v>1617950</v>
      </c>
      <c r="DE24" s="734"/>
      <c r="DF24" s="734"/>
      <c r="DG24" s="734"/>
      <c r="DH24" s="734"/>
      <c r="DI24" s="734"/>
      <c r="DJ24" s="734"/>
      <c r="DK24" s="777"/>
      <c r="DL24" s="776">
        <v>1615365</v>
      </c>
      <c r="DM24" s="734"/>
      <c r="DN24" s="734"/>
      <c r="DO24" s="734"/>
      <c r="DP24" s="734"/>
      <c r="DQ24" s="734"/>
      <c r="DR24" s="734"/>
      <c r="DS24" s="734"/>
      <c r="DT24" s="734"/>
      <c r="DU24" s="734"/>
      <c r="DV24" s="777"/>
      <c r="DW24" s="778">
        <v>42.4</v>
      </c>
      <c r="DX24" s="751"/>
      <c r="DY24" s="751"/>
      <c r="DZ24" s="751"/>
      <c r="EA24" s="751"/>
      <c r="EB24" s="751"/>
      <c r="EC24" s="779"/>
    </row>
    <row r="25" spans="2:133" ht="11.25" customHeight="1">
      <c r="B25" s="675" t="s">
        <v>292</v>
      </c>
      <c r="C25" s="676"/>
      <c r="D25" s="676"/>
      <c r="E25" s="676"/>
      <c r="F25" s="676"/>
      <c r="G25" s="676"/>
      <c r="H25" s="676"/>
      <c r="I25" s="676"/>
      <c r="J25" s="676"/>
      <c r="K25" s="676"/>
      <c r="L25" s="676"/>
      <c r="M25" s="676"/>
      <c r="N25" s="676"/>
      <c r="O25" s="676"/>
      <c r="P25" s="676"/>
      <c r="Q25" s="677"/>
      <c r="R25" s="678" t="s">
        <v>228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228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128</v>
      </c>
      <c r="BH25" s="679"/>
      <c r="BI25" s="679"/>
      <c r="BJ25" s="679"/>
      <c r="BK25" s="679"/>
      <c r="BL25" s="679"/>
      <c r="BM25" s="679"/>
      <c r="BN25" s="680"/>
      <c r="BO25" s="715" t="s">
        <v>228</v>
      </c>
      <c r="BP25" s="715"/>
      <c r="BQ25" s="715"/>
      <c r="BR25" s="715"/>
      <c r="BS25" s="684" t="s">
        <v>128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860706</v>
      </c>
      <c r="CS25" s="697"/>
      <c r="CT25" s="697"/>
      <c r="CU25" s="697"/>
      <c r="CV25" s="697"/>
      <c r="CW25" s="697"/>
      <c r="CX25" s="697"/>
      <c r="CY25" s="698"/>
      <c r="CZ25" s="681">
        <v>10.199999999999999</v>
      </c>
      <c r="DA25" s="699"/>
      <c r="DB25" s="699"/>
      <c r="DC25" s="700"/>
      <c r="DD25" s="684">
        <v>746840</v>
      </c>
      <c r="DE25" s="697"/>
      <c r="DF25" s="697"/>
      <c r="DG25" s="697"/>
      <c r="DH25" s="697"/>
      <c r="DI25" s="697"/>
      <c r="DJ25" s="697"/>
      <c r="DK25" s="698"/>
      <c r="DL25" s="684">
        <v>744255</v>
      </c>
      <c r="DM25" s="697"/>
      <c r="DN25" s="697"/>
      <c r="DO25" s="697"/>
      <c r="DP25" s="697"/>
      <c r="DQ25" s="697"/>
      <c r="DR25" s="697"/>
      <c r="DS25" s="697"/>
      <c r="DT25" s="697"/>
      <c r="DU25" s="697"/>
      <c r="DV25" s="698"/>
      <c r="DW25" s="681">
        <v>19.5</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3823743</v>
      </c>
      <c r="S26" s="679"/>
      <c r="T26" s="679"/>
      <c r="U26" s="679"/>
      <c r="V26" s="679"/>
      <c r="W26" s="679"/>
      <c r="X26" s="679"/>
      <c r="Y26" s="680"/>
      <c r="Z26" s="715">
        <v>42.2</v>
      </c>
      <c r="AA26" s="715"/>
      <c r="AB26" s="715"/>
      <c r="AC26" s="715"/>
      <c r="AD26" s="716">
        <v>3647101</v>
      </c>
      <c r="AE26" s="716"/>
      <c r="AF26" s="716"/>
      <c r="AG26" s="716"/>
      <c r="AH26" s="716"/>
      <c r="AI26" s="716"/>
      <c r="AJ26" s="716"/>
      <c r="AK26" s="716"/>
      <c r="AL26" s="681">
        <v>99.9</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128</v>
      </c>
      <c r="BP26" s="715"/>
      <c r="BQ26" s="715"/>
      <c r="BR26" s="715"/>
      <c r="BS26" s="684" t="s">
        <v>228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449431</v>
      </c>
      <c r="CS26" s="679"/>
      <c r="CT26" s="679"/>
      <c r="CU26" s="679"/>
      <c r="CV26" s="679"/>
      <c r="CW26" s="679"/>
      <c r="CX26" s="679"/>
      <c r="CY26" s="680"/>
      <c r="CZ26" s="681">
        <v>5.3</v>
      </c>
      <c r="DA26" s="699"/>
      <c r="DB26" s="699"/>
      <c r="DC26" s="700"/>
      <c r="DD26" s="684">
        <v>379209</v>
      </c>
      <c r="DE26" s="679"/>
      <c r="DF26" s="679"/>
      <c r="DG26" s="679"/>
      <c r="DH26" s="679"/>
      <c r="DI26" s="679"/>
      <c r="DJ26" s="679"/>
      <c r="DK26" s="680"/>
      <c r="DL26" s="684" t="s">
        <v>228</v>
      </c>
      <c r="DM26" s="679"/>
      <c r="DN26" s="679"/>
      <c r="DO26" s="679"/>
      <c r="DP26" s="679"/>
      <c r="DQ26" s="679"/>
      <c r="DR26" s="679"/>
      <c r="DS26" s="679"/>
      <c r="DT26" s="679"/>
      <c r="DU26" s="679"/>
      <c r="DV26" s="680"/>
      <c r="DW26" s="681" t="s">
        <v>228</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2447</v>
      </c>
      <c r="S27" s="679"/>
      <c r="T27" s="679"/>
      <c r="U27" s="679"/>
      <c r="V27" s="679"/>
      <c r="W27" s="679"/>
      <c r="X27" s="679"/>
      <c r="Y27" s="680"/>
      <c r="Z27" s="715">
        <v>0</v>
      </c>
      <c r="AA27" s="715"/>
      <c r="AB27" s="715"/>
      <c r="AC27" s="715"/>
      <c r="AD27" s="716">
        <v>2447</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1595903</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1538008</v>
      </c>
      <c r="CS27" s="697"/>
      <c r="CT27" s="697"/>
      <c r="CU27" s="697"/>
      <c r="CV27" s="697"/>
      <c r="CW27" s="697"/>
      <c r="CX27" s="697"/>
      <c r="CY27" s="698"/>
      <c r="CZ27" s="681">
        <v>18.2</v>
      </c>
      <c r="DA27" s="699"/>
      <c r="DB27" s="699"/>
      <c r="DC27" s="700"/>
      <c r="DD27" s="684">
        <v>406922</v>
      </c>
      <c r="DE27" s="697"/>
      <c r="DF27" s="697"/>
      <c r="DG27" s="697"/>
      <c r="DH27" s="697"/>
      <c r="DI27" s="697"/>
      <c r="DJ27" s="697"/>
      <c r="DK27" s="698"/>
      <c r="DL27" s="684">
        <v>406922</v>
      </c>
      <c r="DM27" s="697"/>
      <c r="DN27" s="697"/>
      <c r="DO27" s="697"/>
      <c r="DP27" s="697"/>
      <c r="DQ27" s="697"/>
      <c r="DR27" s="697"/>
      <c r="DS27" s="697"/>
      <c r="DT27" s="697"/>
      <c r="DU27" s="697"/>
      <c r="DV27" s="698"/>
      <c r="DW27" s="681">
        <v>10.7</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97776</v>
      </c>
      <c r="S28" s="679"/>
      <c r="T28" s="679"/>
      <c r="U28" s="679"/>
      <c r="V28" s="679"/>
      <c r="W28" s="679"/>
      <c r="X28" s="679"/>
      <c r="Y28" s="680"/>
      <c r="Z28" s="715">
        <v>1.1000000000000001</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468996</v>
      </c>
      <c r="CS28" s="679"/>
      <c r="CT28" s="679"/>
      <c r="CU28" s="679"/>
      <c r="CV28" s="679"/>
      <c r="CW28" s="679"/>
      <c r="CX28" s="679"/>
      <c r="CY28" s="680"/>
      <c r="CZ28" s="681">
        <v>5.6</v>
      </c>
      <c r="DA28" s="699"/>
      <c r="DB28" s="699"/>
      <c r="DC28" s="700"/>
      <c r="DD28" s="684">
        <v>464188</v>
      </c>
      <c r="DE28" s="679"/>
      <c r="DF28" s="679"/>
      <c r="DG28" s="679"/>
      <c r="DH28" s="679"/>
      <c r="DI28" s="679"/>
      <c r="DJ28" s="679"/>
      <c r="DK28" s="680"/>
      <c r="DL28" s="684">
        <v>464188</v>
      </c>
      <c r="DM28" s="679"/>
      <c r="DN28" s="679"/>
      <c r="DO28" s="679"/>
      <c r="DP28" s="679"/>
      <c r="DQ28" s="679"/>
      <c r="DR28" s="679"/>
      <c r="DS28" s="679"/>
      <c r="DT28" s="679"/>
      <c r="DU28" s="679"/>
      <c r="DV28" s="680"/>
      <c r="DW28" s="681">
        <v>12.2</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55706</v>
      </c>
      <c r="S29" s="679"/>
      <c r="T29" s="679"/>
      <c r="U29" s="679"/>
      <c r="V29" s="679"/>
      <c r="W29" s="679"/>
      <c r="X29" s="679"/>
      <c r="Y29" s="680"/>
      <c r="Z29" s="715">
        <v>0.6</v>
      </c>
      <c r="AA29" s="715"/>
      <c r="AB29" s="715"/>
      <c r="AC29" s="715"/>
      <c r="AD29" s="716" t="s">
        <v>128</v>
      </c>
      <c r="AE29" s="716"/>
      <c r="AF29" s="716"/>
      <c r="AG29" s="716"/>
      <c r="AH29" s="716"/>
      <c r="AI29" s="716"/>
      <c r="AJ29" s="716"/>
      <c r="AK29" s="716"/>
      <c r="AL29" s="681" t="s">
        <v>128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468996</v>
      </c>
      <c r="CS29" s="697"/>
      <c r="CT29" s="697"/>
      <c r="CU29" s="697"/>
      <c r="CV29" s="697"/>
      <c r="CW29" s="697"/>
      <c r="CX29" s="697"/>
      <c r="CY29" s="698"/>
      <c r="CZ29" s="681">
        <v>5.6</v>
      </c>
      <c r="DA29" s="699"/>
      <c r="DB29" s="699"/>
      <c r="DC29" s="700"/>
      <c r="DD29" s="684">
        <v>464188</v>
      </c>
      <c r="DE29" s="697"/>
      <c r="DF29" s="697"/>
      <c r="DG29" s="697"/>
      <c r="DH29" s="697"/>
      <c r="DI29" s="697"/>
      <c r="DJ29" s="697"/>
      <c r="DK29" s="698"/>
      <c r="DL29" s="684">
        <v>464188</v>
      </c>
      <c r="DM29" s="697"/>
      <c r="DN29" s="697"/>
      <c r="DO29" s="697"/>
      <c r="DP29" s="697"/>
      <c r="DQ29" s="697"/>
      <c r="DR29" s="697"/>
      <c r="DS29" s="697"/>
      <c r="DT29" s="697"/>
      <c r="DU29" s="697"/>
      <c r="DV29" s="698"/>
      <c r="DW29" s="681">
        <v>12.2</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58037</v>
      </c>
      <c r="S30" s="679"/>
      <c r="T30" s="679"/>
      <c r="U30" s="679"/>
      <c r="V30" s="679"/>
      <c r="W30" s="679"/>
      <c r="X30" s="679"/>
      <c r="Y30" s="680"/>
      <c r="Z30" s="715">
        <v>0.6</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432051</v>
      </c>
      <c r="CS30" s="679"/>
      <c r="CT30" s="679"/>
      <c r="CU30" s="679"/>
      <c r="CV30" s="679"/>
      <c r="CW30" s="679"/>
      <c r="CX30" s="679"/>
      <c r="CY30" s="680"/>
      <c r="CZ30" s="681">
        <v>5.0999999999999996</v>
      </c>
      <c r="DA30" s="699"/>
      <c r="DB30" s="699"/>
      <c r="DC30" s="700"/>
      <c r="DD30" s="684">
        <v>428452</v>
      </c>
      <c r="DE30" s="679"/>
      <c r="DF30" s="679"/>
      <c r="DG30" s="679"/>
      <c r="DH30" s="679"/>
      <c r="DI30" s="679"/>
      <c r="DJ30" s="679"/>
      <c r="DK30" s="680"/>
      <c r="DL30" s="684">
        <v>428452</v>
      </c>
      <c r="DM30" s="679"/>
      <c r="DN30" s="679"/>
      <c r="DO30" s="679"/>
      <c r="DP30" s="679"/>
      <c r="DQ30" s="679"/>
      <c r="DR30" s="679"/>
      <c r="DS30" s="679"/>
      <c r="DT30" s="679"/>
      <c r="DU30" s="679"/>
      <c r="DV30" s="680"/>
      <c r="DW30" s="681">
        <v>11.2</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1179295</v>
      </c>
      <c r="S31" s="679"/>
      <c r="T31" s="679"/>
      <c r="U31" s="679"/>
      <c r="V31" s="679"/>
      <c r="W31" s="679"/>
      <c r="X31" s="679"/>
      <c r="Y31" s="680"/>
      <c r="Z31" s="715">
        <v>13</v>
      </c>
      <c r="AA31" s="715"/>
      <c r="AB31" s="715"/>
      <c r="AC31" s="715"/>
      <c r="AD31" s="716" t="s">
        <v>228</v>
      </c>
      <c r="AE31" s="716"/>
      <c r="AF31" s="716"/>
      <c r="AG31" s="716"/>
      <c r="AH31" s="716"/>
      <c r="AI31" s="716"/>
      <c r="AJ31" s="716"/>
      <c r="AK31" s="716"/>
      <c r="AL31" s="681" t="s">
        <v>128</v>
      </c>
      <c r="AM31" s="682"/>
      <c r="AN31" s="682"/>
      <c r="AO31" s="717"/>
      <c r="AP31" s="753" t="s">
        <v>311</v>
      </c>
      <c r="AQ31" s="754"/>
      <c r="AR31" s="754"/>
      <c r="AS31" s="754"/>
      <c r="AT31" s="759" t="s">
        <v>312</v>
      </c>
      <c r="AU31" s="231"/>
      <c r="AV31" s="231"/>
      <c r="AW31" s="231"/>
      <c r="AX31" s="746" t="s">
        <v>187</v>
      </c>
      <c r="AY31" s="747"/>
      <c r="AZ31" s="747"/>
      <c r="BA31" s="747"/>
      <c r="BB31" s="747"/>
      <c r="BC31" s="747"/>
      <c r="BD31" s="747"/>
      <c r="BE31" s="747"/>
      <c r="BF31" s="748"/>
      <c r="BG31" s="749">
        <v>98.5</v>
      </c>
      <c r="BH31" s="750"/>
      <c r="BI31" s="750"/>
      <c r="BJ31" s="750"/>
      <c r="BK31" s="750"/>
      <c r="BL31" s="750"/>
      <c r="BM31" s="751">
        <v>94.1</v>
      </c>
      <c r="BN31" s="750"/>
      <c r="BO31" s="750"/>
      <c r="BP31" s="750"/>
      <c r="BQ31" s="752"/>
      <c r="BR31" s="749">
        <v>98.3</v>
      </c>
      <c r="BS31" s="750"/>
      <c r="BT31" s="750"/>
      <c r="BU31" s="750"/>
      <c r="BV31" s="750"/>
      <c r="BW31" s="750"/>
      <c r="BX31" s="751">
        <v>93.5</v>
      </c>
      <c r="BY31" s="750"/>
      <c r="BZ31" s="750"/>
      <c r="CA31" s="750"/>
      <c r="CB31" s="752"/>
      <c r="CD31" s="769"/>
      <c r="CE31" s="770"/>
      <c r="CF31" s="711" t="s">
        <v>313</v>
      </c>
      <c r="CG31" s="712"/>
      <c r="CH31" s="712"/>
      <c r="CI31" s="712"/>
      <c r="CJ31" s="712"/>
      <c r="CK31" s="712"/>
      <c r="CL31" s="712"/>
      <c r="CM31" s="712"/>
      <c r="CN31" s="712"/>
      <c r="CO31" s="712"/>
      <c r="CP31" s="712"/>
      <c r="CQ31" s="713"/>
      <c r="CR31" s="678">
        <v>36945</v>
      </c>
      <c r="CS31" s="697"/>
      <c r="CT31" s="697"/>
      <c r="CU31" s="697"/>
      <c r="CV31" s="697"/>
      <c r="CW31" s="697"/>
      <c r="CX31" s="697"/>
      <c r="CY31" s="698"/>
      <c r="CZ31" s="681">
        <v>0.4</v>
      </c>
      <c r="DA31" s="699"/>
      <c r="DB31" s="699"/>
      <c r="DC31" s="700"/>
      <c r="DD31" s="684">
        <v>35736</v>
      </c>
      <c r="DE31" s="697"/>
      <c r="DF31" s="697"/>
      <c r="DG31" s="697"/>
      <c r="DH31" s="697"/>
      <c r="DI31" s="697"/>
      <c r="DJ31" s="697"/>
      <c r="DK31" s="698"/>
      <c r="DL31" s="684">
        <v>35736</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42" t="s">
        <v>314</v>
      </c>
      <c r="C32" s="743"/>
      <c r="D32" s="743"/>
      <c r="E32" s="743"/>
      <c r="F32" s="743"/>
      <c r="G32" s="743"/>
      <c r="H32" s="743"/>
      <c r="I32" s="743"/>
      <c r="J32" s="743"/>
      <c r="K32" s="743"/>
      <c r="L32" s="743"/>
      <c r="M32" s="743"/>
      <c r="N32" s="743"/>
      <c r="O32" s="743"/>
      <c r="P32" s="743"/>
      <c r="Q32" s="744"/>
      <c r="R32" s="678" t="s">
        <v>128</v>
      </c>
      <c r="S32" s="679"/>
      <c r="T32" s="679"/>
      <c r="U32" s="679"/>
      <c r="V32" s="679"/>
      <c r="W32" s="679"/>
      <c r="X32" s="679"/>
      <c r="Y32" s="680"/>
      <c r="Z32" s="715" t="s">
        <v>228</v>
      </c>
      <c r="AA32" s="715"/>
      <c r="AB32" s="715"/>
      <c r="AC32" s="715"/>
      <c r="AD32" s="716" t="s">
        <v>128</v>
      </c>
      <c r="AE32" s="716"/>
      <c r="AF32" s="716"/>
      <c r="AG32" s="716"/>
      <c r="AH32" s="716"/>
      <c r="AI32" s="716"/>
      <c r="AJ32" s="716"/>
      <c r="AK32" s="716"/>
      <c r="AL32" s="681" t="s">
        <v>228</v>
      </c>
      <c r="AM32" s="682"/>
      <c r="AN32" s="682"/>
      <c r="AO32" s="717"/>
      <c r="AP32" s="755"/>
      <c r="AQ32" s="756"/>
      <c r="AR32" s="756"/>
      <c r="AS32" s="756"/>
      <c r="AT32" s="760"/>
      <c r="AU32" s="230" t="s">
        <v>315</v>
      </c>
      <c r="AV32" s="230"/>
      <c r="AW32" s="230"/>
      <c r="AX32" s="675" t="s">
        <v>316</v>
      </c>
      <c r="AY32" s="676"/>
      <c r="AZ32" s="676"/>
      <c r="BA32" s="676"/>
      <c r="BB32" s="676"/>
      <c r="BC32" s="676"/>
      <c r="BD32" s="676"/>
      <c r="BE32" s="676"/>
      <c r="BF32" s="677"/>
      <c r="BG32" s="762">
        <v>98.5</v>
      </c>
      <c r="BH32" s="697"/>
      <c r="BI32" s="697"/>
      <c r="BJ32" s="697"/>
      <c r="BK32" s="697"/>
      <c r="BL32" s="697"/>
      <c r="BM32" s="682">
        <v>94.2</v>
      </c>
      <c r="BN32" s="763"/>
      <c r="BO32" s="763"/>
      <c r="BP32" s="763"/>
      <c r="BQ32" s="721"/>
      <c r="BR32" s="762">
        <v>98.5</v>
      </c>
      <c r="BS32" s="697"/>
      <c r="BT32" s="697"/>
      <c r="BU32" s="697"/>
      <c r="BV32" s="697"/>
      <c r="BW32" s="697"/>
      <c r="BX32" s="682">
        <v>93.6</v>
      </c>
      <c r="BY32" s="763"/>
      <c r="BZ32" s="763"/>
      <c r="CA32" s="763"/>
      <c r="CB32" s="721"/>
      <c r="CD32" s="771"/>
      <c r="CE32" s="772"/>
      <c r="CF32" s="711" t="s">
        <v>317</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228</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658411</v>
      </c>
      <c r="S33" s="679"/>
      <c r="T33" s="679"/>
      <c r="U33" s="679"/>
      <c r="V33" s="679"/>
      <c r="W33" s="679"/>
      <c r="X33" s="679"/>
      <c r="Y33" s="680"/>
      <c r="Z33" s="715">
        <v>7.3</v>
      </c>
      <c r="AA33" s="715"/>
      <c r="AB33" s="715"/>
      <c r="AC33" s="715"/>
      <c r="AD33" s="716" t="s">
        <v>228</v>
      </c>
      <c r="AE33" s="716"/>
      <c r="AF33" s="716"/>
      <c r="AG33" s="716"/>
      <c r="AH33" s="716"/>
      <c r="AI33" s="716"/>
      <c r="AJ33" s="716"/>
      <c r="AK33" s="716"/>
      <c r="AL33" s="681" t="s">
        <v>228</v>
      </c>
      <c r="AM33" s="682"/>
      <c r="AN33" s="682"/>
      <c r="AO33" s="717"/>
      <c r="AP33" s="757"/>
      <c r="AQ33" s="758"/>
      <c r="AR33" s="758"/>
      <c r="AS33" s="758"/>
      <c r="AT33" s="761"/>
      <c r="AU33" s="232"/>
      <c r="AV33" s="232"/>
      <c r="AW33" s="232"/>
      <c r="AX33" s="659" t="s">
        <v>319</v>
      </c>
      <c r="AY33" s="660"/>
      <c r="AZ33" s="660"/>
      <c r="BA33" s="660"/>
      <c r="BB33" s="660"/>
      <c r="BC33" s="660"/>
      <c r="BD33" s="660"/>
      <c r="BE33" s="660"/>
      <c r="BF33" s="661"/>
      <c r="BG33" s="745">
        <v>98.2</v>
      </c>
      <c r="BH33" s="663"/>
      <c r="BI33" s="663"/>
      <c r="BJ33" s="663"/>
      <c r="BK33" s="663"/>
      <c r="BL33" s="663"/>
      <c r="BM33" s="706">
        <v>93.1</v>
      </c>
      <c r="BN33" s="663"/>
      <c r="BO33" s="663"/>
      <c r="BP33" s="663"/>
      <c r="BQ33" s="727"/>
      <c r="BR33" s="745">
        <v>98</v>
      </c>
      <c r="BS33" s="663"/>
      <c r="BT33" s="663"/>
      <c r="BU33" s="663"/>
      <c r="BV33" s="663"/>
      <c r="BW33" s="663"/>
      <c r="BX33" s="706">
        <v>92.4</v>
      </c>
      <c r="BY33" s="663"/>
      <c r="BZ33" s="663"/>
      <c r="CA33" s="663"/>
      <c r="CB33" s="727"/>
      <c r="CD33" s="711" t="s">
        <v>320</v>
      </c>
      <c r="CE33" s="712"/>
      <c r="CF33" s="712"/>
      <c r="CG33" s="712"/>
      <c r="CH33" s="712"/>
      <c r="CI33" s="712"/>
      <c r="CJ33" s="712"/>
      <c r="CK33" s="712"/>
      <c r="CL33" s="712"/>
      <c r="CM33" s="712"/>
      <c r="CN33" s="712"/>
      <c r="CO33" s="712"/>
      <c r="CP33" s="712"/>
      <c r="CQ33" s="713"/>
      <c r="CR33" s="678">
        <v>4195044</v>
      </c>
      <c r="CS33" s="697"/>
      <c r="CT33" s="697"/>
      <c r="CU33" s="697"/>
      <c r="CV33" s="697"/>
      <c r="CW33" s="697"/>
      <c r="CX33" s="697"/>
      <c r="CY33" s="698"/>
      <c r="CZ33" s="681">
        <v>49.7</v>
      </c>
      <c r="DA33" s="699"/>
      <c r="DB33" s="699"/>
      <c r="DC33" s="700"/>
      <c r="DD33" s="684">
        <v>3236958</v>
      </c>
      <c r="DE33" s="697"/>
      <c r="DF33" s="697"/>
      <c r="DG33" s="697"/>
      <c r="DH33" s="697"/>
      <c r="DI33" s="697"/>
      <c r="DJ33" s="697"/>
      <c r="DK33" s="698"/>
      <c r="DL33" s="684">
        <v>1551849</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5746</v>
      </c>
      <c r="S34" s="679"/>
      <c r="T34" s="679"/>
      <c r="U34" s="679"/>
      <c r="V34" s="679"/>
      <c r="W34" s="679"/>
      <c r="X34" s="679"/>
      <c r="Y34" s="680"/>
      <c r="Z34" s="715">
        <v>0.1</v>
      </c>
      <c r="AA34" s="715"/>
      <c r="AB34" s="715"/>
      <c r="AC34" s="715"/>
      <c r="AD34" s="716" t="s">
        <v>228</v>
      </c>
      <c r="AE34" s="716"/>
      <c r="AF34" s="716"/>
      <c r="AG34" s="716"/>
      <c r="AH34" s="716"/>
      <c r="AI34" s="716"/>
      <c r="AJ34" s="716"/>
      <c r="AK34" s="716"/>
      <c r="AL34" s="681" t="s">
        <v>128</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1344344</v>
      </c>
      <c r="CS34" s="679"/>
      <c r="CT34" s="679"/>
      <c r="CU34" s="679"/>
      <c r="CV34" s="679"/>
      <c r="CW34" s="679"/>
      <c r="CX34" s="679"/>
      <c r="CY34" s="680"/>
      <c r="CZ34" s="681">
        <v>15.9</v>
      </c>
      <c r="DA34" s="699"/>
      <c r="DB34" s="699"/>
      <c r="DC34" s="700"/>
      <c r="DD34" s="684">
        <v>688211</v>
      </c>
      <c r="DE34" s="679"/>
      <c r="DF34" s="679"/>
      <c r="DG34" s="679"/>
      <c r="DH34" s="679"/>
      <c r="DI34" s="679"/>
      <c r="DJ34" s="679"/>
      <c r="DK34" s="680"/>
      <c r="DL34" s="684">
        <v>577446</v>
      </c>
      <c r="DM34" s="679"/>
      <c r="DN34" s="679"/>
      <c r="DO34" s="679"/>
      <c r="DP34" s="679"/>
      <c r="DQ34" s="679"/>
      <c r="DR34" s="679"/>
      <c r="DS34" s="679"/>
      <c r="DT34" s="679"/>
      <c r="DU34" s="679"/>
      <c r="DV34" s="680"/>
      <c r="DW34" s="681">
        <v>15.2</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1084312</v>
      </c>
      <c r="S35" s="679"/>
      <c r="T35" s="679"/>
      <c r="U35" s="679"/>
      <c r="V35" s="679"/>
      <c r="W35" s="679"/>
      <c r="X35" s="679"/>
      <c r="Y35" s="680"/>
      <c r="Z35" s="715">
        <v>12</v>
      </c>
      <c r="AA35" s="715"/>
      <c r="AB35" s="715"/>
      <c r="AC35" s="715"/>
      <c r="AD35" s="716" t="s">
        <v>128</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10930</v>
      </c>
      <c r="CS35" s="697"/>
      <c r="CT35" s="697"/>
      <c r="CU35" s="697"/>
      <c r="CV35" s="697"/>
      <c r="CW35" s="697"/>
      <c r="CX35" s="697"/>
      <c r="CY35" s="698"/>
      <c r="CZ35" s="681">
        <v>0.1</v>
      </c>
      <c r="DA35" s="699"/>
      <c r="DB35" s="699"/>
      <c r="DC35" s="700"/>
      <c r="DD35" s="684">
        <v>8153</v>
      </c>
      <c r="DE35" s="697"/>
      <c r="DF35" s="697"/>
      <c r="DG35" s="697"/>
      <c r="DH35" s="697"/>
      <c r="DI35" s="697"/>
      <c r="DJ35" s="697"/>
      <c r="DK35" s="698"/>
      <c r="DL35" s="684">
        <v>8153</v>
      </c>
      <c r="DM35" s="697"/>
      <c r="DN35" s="697"/>
      <c r="DO35" s="697"/>
      <c r="DP35" s="697"/>
      <c r="DQ35" s="697"/>
      <c r="DR35" s="697"/>
      <c r="DS35" s="697"/>
      <c r="DT35" s="697"/>
      <c r="DU35" s="697"/>
      <c r="DV35" s="698"/>
      <c r="DW35" s="681">
        <v>0.2</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797669</v>
      </c>
      <c r="S36" s="679"/>
      <c r="T36" s="679"/>
      <c r="U36" s="679"/>
      <c r="V36" s="679"/>
      <c r="W36" s="679"/>
      <c r="X36" s="679"/>
      <c r="Y36" s="680"/>
      <c r="Z36" s="715">
        <v>8.8000000000000007</v>
      </c>
      <c r="AA36" s="715"/>
      <c r="AB36" s="715"/>
      <c r="AC36" s="715"/>
      <c r="AD36" s="716" t="s">
        <v>128</v>
      </c>
      <c r="AE36" s="716"/>
      <c r="AF36" s="716"/>
      <c r="AG36" s="716"/>
      <c r="AH36" s="716"/>
      <c r="AI36" s="716"/>
      <c r="AJ36" s="716"/>
      <c r="AK36" s="716"/>
      <c r="AL36" s="681" t="s">
        <v>128</v>
      </c>
      <c r="AM36" s="682"/>
      <c r="AN36" s="682"/>
      <c r="AO36" s="717"/>
      <c r="AP36" s="235"/>
      <c r="AQ36" s="730" t="s">
        <v>328</v>
      </c>
      <c r="AR36" s="731"/>
      <c r="AS36" s="731"/>
      <c r="AT36" s="731"/>
      <c r="AU36" s="731"/>
      <c r="AV36" s="731"/>
      <c r="AW36" s="731"/>
      <c r="AX36" s="731"/>
      <c r="AY36" s="732"/>
      <c r="AZ36" s="733">
        <v>980413</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147776</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765476</v>
      </c>
      <c r="CS36" s="679"/>
      <c r="CT36" s="679"/>
      <c r="CU36" s="679"/>
      <c r="CV36" s="679"/>
      <c r="CW36" s="679"/>
      <c r="CX36" s="679"/>
      <c r="CY36" s="680"/>
      <c r="CZ36" s="681">
        <v>9.1</v>
      </c>
      <c r="DA36" s="699"/>
      <c r="DB36" s="699"/>
      <c r="DC36" s="700"/>
      <c r="DD36" s="684">
        <v>587059</v>
      </c>
      <c r="DE36" s="679"/>
      <c r="DF36" s="679"/>
      <c r="DG36" s="679"/>
      <c r="DH36" s="679"/>
      <c r="DI36" s="679"/>
      <c r="DJ36" s="679"/>
      <c r="DK36" s="680"/>
      <c r="DL36" s="684">
        <v>539800</v>
      </c>
      <c r="DM36" s="679"/>
      <c r="DN36" s="679"/>
      <c r="DO36" s="679"/>
      <c r="DP36" s="679"/>
      <c r="DQ36" s="679"/>
      <c r="DR36" s="679"/>
      <c r="DS36" s="679"/>
      <c r="DT36" s="679"/>
      <c r="DU36" s="679"/>
      <c r="DV36" s="680"/>
      <c r="DW36" s="681">
        <v>14.2</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693958</v>
      </c>
      <c r="S37" s="679"/>
      <c r="T37" s="679"/>
      <c r="U37" s="679"/>
      <c r="V37" s="679"/>
      <c r="W37" s="679"/>
      <c r="X37" s="679"/>
      <c r="Y37" s="680"/>
      <c r="Z37" s="715">
        <v>7.7</v>
      </c>
      <c r="AA37" s="715"/>
      <c r="AB37" s="715"/>
      <c r="AC37" s="715"/>
      <c r="AD37" s="716" t="s">
        <v>228</v>
      </c>
      <c r="AE37" s="716"/>
      <c r="AF37" s="716"/>
      <c r="AG37" s="716"/>
      <c r="AH37" s="716"/>
      <c r="AI37" s="716"/>
      <c r="AJ37" s="716"/>
      <c r="AK37" s="716"/>
      <c r="AL37" s="681" t="s">
        <v>228</v>
      </c>
      <c r="AM37" s="682"/>
      <c r="AN37" s="682"/>
      <c r="AO37" s="717"/>
      <c r="AQ37" s="718" t="s">
        <v>332</v>
      </c>
      <c r="AR37" s="719"/>
      <c r="AS37" s="719"/>
      <c r="AT37" s="719"/>
      <c r="AU37" s="719"/>
      <c r="AV37" s="719"/>
      <c r="AW37" s="719"/>
      <c r="AX37" s="719"/>
      <c r="AY37" s="720"/>
      <c r="AZ37" s="678">
        <v>409885</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137495</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360329</v>
      </c>
      <c r="CS37" s="697"/>
      <c r="CT37" s="697"/>
      <c r="CU37" s="697"/>
      <c r="CV37" s="697"/>
      <c r="CW37" s="697"/>
      <c r="CX37" s="697"/>
      <c r="CY37" s="698"/>
      <c r="CZ37" s="681">
        <v>4.3</v>
      </c>
      <c r="DA37" s="699"/>
      <c r="DB37" s="699"/>
      <c r="DC37" s="700"/>
      <c r="DD37" s="684">
        <v>360329</v>
      </c>
      <c r="DE37" s="697"/>
      <c r="DF37" s="697"/>
      <c r="DG37" s="697"/>
      <c r="DH37" s="697"/>
      <c r="DI37" s="697"/>
      <c r="DJ37" s="697"/>
      <c r="DK37" s="698"/>
      <c r="DL37" s="684">
        <v>358866</v>
      </c>
      <c r="DM37" s="697"/>
      <c r="DN37" s="697"/>
      <c r="DO37" s="697"/>
      <c r="DP37" s="697"/>
      <c r="DQ37" s="697"/>
      <c r="DR37" s="697"/>
      <c r="DS37" s="697"/>
      <c r="DT37" s="697"/>
      <c r="DU37" s="697"/>
      <c r="DV37" s="698"/>
      <c r="DW37" s="681">
        <v>9.4</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89794</v>
      </c>
      <c r="S38" s="679"/>
      <c r="T38" s="679"/>
      <c r="U38" s="679"/>
      <c r="V38" s="679"/>
      <c r="W38" s="679"/>
      <c r="X38" s="679"/>
      <c r="Y38" s="680"/>
      <c r="Z38" s="715">
        <v>1</v>
      </c>
      <c r="AA38" s="715"/>
      <c r="AB38" s="715"/>
      <c r="AC38" s="715"/>
      <c r="AD38" s="716" t="s">
        <v>228</v>
      </c>
      <c r="AE38" s="716"/>
      <c r="AF38" s="716"/>
      <c r="AG38" s="716"/>
      <c r="AH38" s="716"/>
      <c r="AI38" s="716"/>
      <c r="AJ38" s="716"/>
      <c r="AK38" s="716"/>
      <c r="AL38" s="681" t="s">
        <v>128</v>
      </c>
      <c r="AM38" s="682"/>
      <c r="AN38" s="682"/>
      <c r="AO38" s="717"/>
      <c r="AQ38" s="718" t="s">
        <v>336</v>
      </c>
      <c r="AR38" s="719"/>
      <c r="AS38" s="719"/>
      <c r="AT38" s="719"/>
      <c r="AU38" s="719"/>
      <c r="AV38" s="719"/>
      <c r="AW38" s="719"/>
      <c r="AX38" s="719"/>
      <c r="AY38" s="720"/>
      <c r="AZ38" s="678">
        <v>26823</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2022</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953590</v>
      </c>
      <c r="CS38" s="679"/>
      <c r="CT38" s="679"/>
      <c r="CU38" s="679"/>
      <c r="CV38" s="679"/>
      <c r="CW38" s="679"/>
      <c r="CX38" s="679"/>
      <c r="CY38" s="680"/>
      <c r="CZ38" s="681">
        <v>11.3</v>
      </c>
      <c r="DA38" s="699"/>
      <c r="DB38" s="699"/>
      <c r="DC38" s="700"/>
      <c r="DD38" s="684">
        <v>854205</v>
      </c>
      <c r="DE38" s="679"/>
      <c r="DF38" s="679"/>
      <c r="DG38" s="679"/>
      <c r="DH38" s="679"/>
      <c r="DI38" s="679"/>
      <c r="DJ38" s="679"/>
      <c r="DK38" s="680"/>
      <c r="DL38" s="684">
        <v>426450</v>
      </c>
      <c r="DM38" s="679"/>
      <c r="DN38" s="679"/>
      <c r="DO38" s="679"/>
      <c r="DP38" s="679"/>
      <c r="DQ38" s="679"/>
      <c r="DR38" s="679"/>
      <c r="DS38" s="679"/>
      <c r="DT38" s="679"/>
      <c r="DU38" s="679"/>
      <c r="DV38" s="680"/>
      <c r="DW38" s="681">
        <v>11.2</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506266</v>
      </c>
      <c r="S39" s="679"/>
      <c r="T39" s="679"/>
      <c r="U39" s="679"/>
      <c r="V39" s="679"/>
      <c r="W39" s="679"/>
      <c r="X39" s="679"/>
      <c r="Y39" s="680"/>
      <c r="Z39" s="715">
        <v>5.6</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t="s">
        <v>228</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3526</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1112013</v>
      </c>
      <c r="CS39" s="697"/>
      <c r="CT39" s="697"/>
      <c r="CU39" s="697"/>
      <c r="CV39" s="697"/>
      <c r="CW39" s="697"/>
      <c r="CX39" s="697"/>
      <c r="CY39" s="698"/>
      <c r="CZ39" s="681">
        <v>13.2</v>
      </c>
      <c r="DA39" s="699"/>
      <c r="DB39" s="699"/>
      <c r="DC39" s="700"/>
      <c r="DD39" s="684">
        <v>1099239</v>
      </c>
      <c r="DE39" s="697"/>
      <c r="DF39" s="697"/>
      <c r="DG39" s="697"/>
      <c r="DH39" s="697"/>
      <c r="DI39" s="697"/>
      <c r="DJ39" s="697"/>
      <c r="DK39" s="698"/>
      <c r="DL39" s="684" t="s">
        <v>128</v>
      </c>
      <c r="DM39" s="697"/>
      <c r="DN39" s="697"/>
      <c r="DO39" s="697"/>
      <c r="DP39" s="697"/>
      <c r="DQ39" s="697"/>
      <c r="DR39" s="697"/>
      <c r="DS39" s="697"/>
      <c r="DT39" s="697"/>
      <c r="DU39" s="697"/>
      <c r="DV39" s="698"/>
      <c r="DW39" s="681" t="s">
        <v>228</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228</v>
      </c>
      <c r="AM40" s="682"/>
      <c r="AN40" s="682"/>
      <c r="AO40" s="717"/>
      <c r="AQ40" s="718" t="s">
        <v>344</v>
      </c>
      <c r="AR40" s="719"/>
      <c r="AS40" s="719"/>
      <c r="AT40" s="719"/>
      <c r="AU40" s="719"/>
      <c r="AV40" s="719"/>
      <c r="AW40" s="719"/>
      <c r="AX40" s="719"/>
      <c r="AY40" s="720"/>
      <c r="AZ40" s="678" t="s">
        <v>128</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101</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8691</v>
      </c>
      <c r="CS40" s="679"/>
      <c r="CT40" s="679"/>
      <c r="CU40" s="679"/>
      <c r="CV40" s="679"/>
      <c r="CW40" s="679"/>
      <c r="CX40" s="679"/>
      <c r="CY40" s="680"/>
      <c r="CZ40" s="681">
        <v>0.1</v>
      </c>
      <c r="DA40" s="699"/>
      <c r="DB40" s="699"/>
      <c r="DC40" s="700"/>
      <c r="DD40" s="684">
        <v>91</v>
      </c>
      <c r="DE40" s="679"/>
      <c r="DF40" s="679"/>
      <c r="DG40" s="679"/>
      <c r="DH40" s="679"/>
      <c r="DI40" s="679"/>
      <c r="DJ40" s="679"/>
      <c r="DK40" s="680"/>
      <c r="DL40" s="684" t="s">
        <v>228</v>
      </c>
      <c r="DM40" s="679"/>
      <c r="DN40" s="679"/>
      <c r="DO40" s="679"/>
      <c r="DP40" s="679"/>
      <c r="DQ40" s="679"/>
      <c r="DR40" s="679"/>
      <c r="DS40" s="679"/>
      <c r="DT40" s="679"/>
      <c r="DU40" s="679"/>
      <c r="DV40" s="680"/>
      <c r="DW40" s="681" t="s">
        <v>228</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161066</v>
      </c>
      <c r="S41" s="679"/>
      <c r="T41" s="679"/>
      <c r="U41" s="679"/>
      <c r="V41" s="679"/>
      <c r="W41" s="679"/>
      <c r="X41" s="679"/>
      <c r="Y41" s="680"/>
      <c r="Z41" s="715">
        <v>1.8</v>
      </c>
      <c r="AA41" s="715"/>
      <c r="AB41" s="715"/>
      <c r="AC41" s="715"/>
      <c r="AD41" s="716" t="s">
        <v>128</v>
      </c>
      <c r="AE41" s="716"/>
      <c r="AF41" s="716"/>
      <c r="AG41" s="716"/>
      <c r="AH41" s="716"/>
      <c r="AI41" s="716"/>
      <c r="AJ41" s="716"/>
      <c r="AK41" s="716"/>
      <c r="AL41" s="681" t="s">
        <v>228</v>
      </c>
      <c r="AM41" s="682"/>
      <c r="AN41" s="682"/>
      <c r="AO41" s="717"/>
      <c r="AQ41" s="718" t="s">
        <v>349</v>
      </c>
      <c r="AR41" s="719"/>
      <c r="AS41" s="719"/>
      <c r="AT41" s="719"/>
      <c r="AU41" s="719"/>
      <c r="AV41" s="719"/>
      <c r="AW41" s="719"/>
      <c r="AX41" s="719"/>
      <c r="AY41" s="720"/>
      <c r="AZ41" s="678">
        <v>135334</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9053160</v>
      </c>
      <c r="S42" s="701"/>
      <c r="T42" s="701"/>
      <c r="U42" s="701"/>
      <c r="V42" s="701"/>
      <c r="W42" s="701"/>
      <c r="X42" s="701"/>
      <c r="Y42" s="703"/>
      <c r="Z42" s="704">
        <v>100</v>
      </c>
      <c r="AA42" s="704"/>
      <c r="AB42" s="704"/>
      <c r="AC42" s="704"/>
      <c r="AD42" s="705">
        <v>3649548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408371</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331</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1377242</v>
      </c>
      <c r="CS42" s="679"/>
      <c r="CT42" s="679"/>
      <c r="CU42" s="679"/>
      <c r="CV42" s="679"/>
      <c r="CW42" s="679"/>
      <c r="CX42" s="679"/>
      <c r="CY42" s="680"/>
      <c r="CZ42" s="681">
        <v>16.3</v>
      </c>
      <c r="DA42" s="682"/>
      <c r="DB42" s="682"/>
      <c r="DC42" s="683"/>
      <c r="DD42" s="684">
        <v>385400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23171</v>
      </c>
      <c r="CS43" s="697"/>
      <c r="CT43" s="697"/>
      <c r="CU43" s="697"/>
      <c r="CV43" s="697"/>
      <c r="CW43" s="697"/>
      <c r="CX43" s="697"/>
      <c r="CY43" s="698"/>
      <c r="CZ43" s="681">
        <v>0.3</v>
      </c>
      <c r="DA43" s="699"/>
      <c r="DB43" s="699"/>
      <c r="DC43" s="700"/>
      <c r="DD43" s="684">
        <v>23171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357</v>
      </c>
      <c r="CG44" s="676"/>
      <c r="CH44" s="676"/>
      <c r="CI44" s="676"/>
      <c r="CJ44" s="676"/>
      <c r="CK44" s="676"/>
      <c r="CL44" s="676"/>
      <c r="CM44" s="676"/>
      <c r="CN44" s="676"/>
      <c r="CO44" s="676"/>
      <c r="CP44" s="676"/>
      <c r="CQ44" s="677"/>
      <c r="CR44" s="678">
        <v>1190318</v>
      </c>
      <c r="CS44" s="679"/>
      <c r="CT44" s="679"/>
      <c r="CU44" s="679"/>
      <c r="CV44" s="679"/>
      <c r="CW44" s="679"/>
      <c r="CX44" s="679"/>
      <c r="CY44" s="680"/>
      <c r="CZ44" s="681">
        <v>14.1</v>
      </c>
      <c r="DA44" s="682"/>
      <c r="DB44" s="682"/>
      <c r="DC44" s="683"/>
      <c r="DD44" s="684">
        <v>342066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844858</v>
      </c>
      <c r="CS45" s="697"/>
      <c r="CT45" s="697"/>
      <c r="CU45" s="697"/>
      <c r="CV45" s="697"/>
      <c r="CW45" s="697"/>
      <c r="CX45" s="697"/>
      <c r="CY45" s="698"/>
      <c r="CZ45" s="681">
        <v>10</v>
      </c>
      <c r="DA45" s="699"/>
      <c r="DB45" s="699"/>
      <c r="DC45" s="700"/>
      <c r="DD45" s="684">
        <v>158536</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272883</v>
      </c>
      <c r="CS46" s="679"/>
      <c r="CT46" s="679"/>
      <c r="CU46" s="679"/>
      <c r="CV46" s="679"/>
      <c r="CW46" s="679"/>
      <c r="CX46" s="679"/>
      <c r="CY46" s="680"/>
      <c r="CZ46" s="681">
        <v>3.2</v>
      </c>
      <c r="DA46" s="682"/>
      <c r="DB46" s="682"/>
      <c r="DC46" s="683"/>
      <c r="DD46" s="684">
        <v>162178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186924</v>
      </c>
      <c r="CS47" s="697"/>
      <c r="CT47" s="697"/>
      <c r="CU47" s="697"/>
      <c r="CV47" s="697"/>
      <c r="CW47" s="697"/>
      <c r="CX47" s="697"/>
      <c r="CY47" s="698"/>
      <c r="CZ47" s="681">
        <v>2.2000000000000002</v>
      </c>
      <c r="DA47" s="699"/>
      <c r="DB47" s="699"/>
      <c r="DC47" s="700"/>
      <c r="DD47" s="684">
        <v>43334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228</v>
      </c>
      <c r="CS48" s="679"/>
      <c r="CT48" s="679"/>
      <c r="CU48" s="679"/>
      <c r="CV48" s="679"/>
      <c r="CW48" s="679"/>
      <c r="CX48" s="679"/>
      <c r="CY48" s="680"/>
      <c r="CZ48" s="681" t="s">
        <v>228</v>
      </c>
      <c r="DA48" s="682"/>
      <c r="DB48" s="682"/>
      <c r="DC48" s="683"/>
      <c r="DD48" s="684" t="s">
        <v>228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8439996</v>
      </c>
      <c r="CS49" s="663"/>
      <c r="CT49" s="663"/>
      <c r="CU49" s="663"/>
      <c r="CV49" s="663"/>
      <c r="CW49" s="663"/>
      <c r="CX49" s="663"/>
      <c r="CY49" s="664"/>
      <c r="CZ49" s="665">
        <v>100</v>
      </c>
      <c r="DA49" s="666"/>
      <c r="DB49" s="666"/>
      <c r="DC49" s="667"/>
      <c r="DD49" s="668">
        <v>5240308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9PAjKoHtOkym05jypXphNvQWIpQG6VQPUE8m3fJqAIjz3VL6Hy1y+MmRuae6M9CruK0UkkXrOj5vABMHuioVrA==" saltValue="OWfvpTOyK4Od3R8TtnjX7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9" t="s">
        <v>371</v>
      </c>
      <c r="B5" s="1090"/>
      <c r="C5" s="1090"/>
      <c r="D5" s="1090"/>
      <c r="E5" s="1090"/>
      <c r="F5" s="1090"/>
      <c r="G5" s="1090"/>
      <c r="H5" s="1090"/>
      <c r="I5" s="1090"/>
      <c r="J5" s="1090"/>
      <c r="K5" s="1090"/>
      <c r="L5" s="1090"/>
      <c r="M5" s="1090"/>
      <c r="N5" s="1090"/>
      <c r="O5" s="1090"/>
      <c r="P5" s="1091"/>
      <c r="Q5" s="1095" t="s">
        <v>372</v>
      </c>
      <c r="R5" s="1096"/>
      <c r="S5" s="1096"/>
      <c r="T5" s="1096"/>
      <c r="U5" s="1097"/>
      <c r="V5" s="1095" t="s">
        <v>373</v>
      </c>
      <c r="W5" s="1096"/>
      <c r="X5" s="1096"/>
      <c r="Y5" s="1096"/>
      <c r="Z5" s="1097"/>
      <c r="AA5" s="1095" t="s">
        <v>374</v>
      </c>
      <c r="AB5" s="1096"/>
      <c r="AC5" s="1096"/>
      <c r="AD5" s="1096"/>
      <c r="AE5" s="1096"/>
      <c r="AF5" s="1206" t="s">
        <v>375</v>
      </c>
      <c r="AG5" s="1096"/>
      <c r="AH5" s="1096"/>
      <c r="AI5" s="1096"/>
      <c r="AJ5" s="1111"/>
      <c r="AK5" s="1096" t="s">
        <v>376</v>
      </c>
      <c r="AL5" s="1096"/>
      <c r="AM5" s="1096"/>
      <c r="AN5" s="1096"/>
      <c r="AO5" s="1097"/>
      <c r="AP5" s="1095" t="s">
        <v>377</v>
      </c>
      <c r="AQ5" s="1096"/>
      <c r="AR5" s="1096"/>
      <c r="AS5" s="1096"/>
      <c r="AT5" s="1097"/>
      <c r="AU5" s="1095" t="s">
        <v>378</v>
      </c>
      <c r="AV5" s="1096"/>
      <c r="AW5" s="1096"/>
      <c r="AX5" s="1096"/>
      <c r="AY5" s="1111"/>
      <c r="AZ5" s="257"/>
      <c r="BA5" s="257"/>
      <c r="BB5" s="257"/>
      <c r="BC5" s="257"/>
      <c r="BD5" s="257"/>
      <c r="BE5" s="258"/>
      <c r="BF5" s="258"/>
      <c r="BG5" s="258"/>
      <c r="BH5" s="258"/>
      <c r="BI5" s="258"/>
      <c r="BJ5" s="258"/>
      <c r="BK5" s="258"/>
      <c r="BL5" s="258"/>
      <c r="BM5" s="258"/>
      <c r="BN5" s="258"/>
      <c r="BO5" s="258"/>
      <c r="BP5" s="258"/>
      <c r="BQ5" s="1089" t="s">
        <v>379</v>
      </c>
      <c r="BR5" s="1090"/>
      <c r="BS5" s="1090"/>
      <c r="BT5" s="1090"/>
      <c r="BU5" s="1090"/>
      <c r="BV5" s="1090"/>
      <c r="BW5" s="1090"/>
      <c r="BX5" s="1090"/>
      <c r="BY5" s="1090"/>
      <c r="BZ5" s="1090"/>
      <c r="CA5" s="1090"/>
      <c r="CB5" s="1090"/>
      <c r="CC5" s="1090"/>
      <c r="CD5" s="1090"/>
      <c r="CE5" s="1090"/>
      <c r="CF5" s="1090"/>
      <c r="CG5" s="1091"/>
      <c r="CH5" s="1095" t="s">
        <v>380</v>
      </c>
      <c r="CI5" s="1096"/>
      <c r="CJ5" s="1096"/>
      <c r="CK5" s="1096"/>
      <c r="CL5" s="1097"/>
      <c r="CM5" s="1095" t="s">
        <v>381</v>
      </c>
      <c r="CN5" s="1096"/>
      <c r="CO5" s="1096"/>
      <c r="CP5" s="1096"/>
      <c r="CQ5" s="1097"/>
      <c r="CR5" s="1095" t="s">
        <v>382</v>
      </c>
      <c r="CS5" s="1096"/>
      <c r="CT5" s="1096"/>
      <c r="CU5" s="1096"/>
      <c r="CV5" s="1097"/>
      <c r="CW5" s="1095" t="s">
        <v>383</v>
      </c>
      <c r="CX5" s="1096"/>
      <c r="CY5" s="1096"/>
      <c r="CZ5" s="1096"/>
      <c r="DA5" s="1097"/>
      <c r="DB5" s="1095" t="s">
        <v>384</v>
      </c>
      <c r="DC5" s="1096"/>
      <c r="DD5" s="1096"/>
      <c r="DE5" s="1096"/>
      <c r="DF5" s="1097"/>
      <c r="DG5" s="1191" t="s">
        <v>385</v>
      </c>
      <c r="DH5" s="1192"/>
      <c r="DI5" s="1192"/>
      <c r="DJ5" s="1192"/>
      <c r="DK5" s="1193"/>
      <c r="DL5" s="1191" t="s">
        <v>386</v>
      </c>
      <c r="DM5" s="1192"/>
      <c r="DN5" s="1192"/>
      <c r="DO5" s="1192"/>
      <c r="DP5" s="1193"/>
      <c r="DQ5" s="1095" t="s">
        <v>387</v>
      </c>
      <c r="DR5" s="1096"/>
      <c r="DS5" s="1096"/>
      <c r="DT5" s="1096"/>
      <c r="DU5" s="1097"/>
      <c r="DV5" s="1095" t="s">
        <v>378</v>
      </c>
      <c r="DW5" s="1096"/>
      <c r="DX5" s="1096"/>
      <c r="DY5" s="1096"/>
      <c r="DZ5" s="1111"/>
      <c r="EA5" s="255"/>
    </row>
    <row r="6" spans="1:131" s="256" customFormat="1" ht="26.25" customHeight="1" thickBot="1">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7"/>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4"/>
      <c r="DH6" s="1195"/>
      <c r="DI6" s="1195"/>
      <c r="DJ6" s="1195"/>
      <c r="DK6" s="1196"/>
      <c r="DL6" s="1194"/>
      <c r="DM6" s="1195"/>
      <c r="DN6" s="1195"/>
      <c r="DO6" s="1195"/>
      <c r="DP6" s="1196"/>
      <c r="DQ6" s="1098"/>
      <c r="DR6" s="1099"/>
      <c r="DS6" s="1099"/>
      <c r="DT6" s="1099"/>
      <c r="DU6" s="1100"/>
      <c r="DV6" s="1098"/>
      <c r="DW6" s="1099"/>
      <c r="DX6" s="1099"/>
      <c r="DY6" s="1099"/>
      <c r="DZ6" s="1112"/>
      <c r="EA6" s="255"/>
    </row>
    <row r="7" spans="1:131" s="256" customFormat="1" ht="26.25" customHeight="1" thickTop="1">
      <c r="A7" s="259">
        <v>1</v>
      </c>
      <c r="B7" s="1143" t="s">
        <v>388</v>
      </c>
      <c r="C7" s="1144"/>
      <c r="D7" s="1144"/>
      <c r="E7" s="1144"/>
      <c r="F7" s="1144"/>
      <c r="G7" s="1144"/>
      <c r="H7" s="1144"/>
      <c r="I7" s="1144"/>
      <c r="J7" s="1144"/>
      <c r="K7" s="1144"/>
      <c r="L7" s="1144"/>
      <c r="M7" s="1144"/>
      <c r="N7" s="1144"/>
      <c r="O7" s="1144"/>
      <c r="P7" s="1145"/>
      <c r="Q7" s="1197">
        <v>9049</v>
      </c>
      <c r="R7" s="1198"/>
      <c r="S7" s="1198"/>
      <c r="T7" s="1198"/>
      <c r="U7" s="1198"/>
      <c r="V7" s="1198">
        <v>8440</v>
      </c>
      <c r="W7" s="1198"/>
      <c r="X7" s="1198"/>
      <c r="Y7" s="1198"/>
      <c r="Z7" s="1198"/>
      <c r="AA7" s="1198">
        <v>609</v>
      </c>
      <c r="AB7" s="1198"/>
      <c r="AC7" s="1198"/>
      <c r="AD7" s="1198"/>
      <c r="AE7" s="1199"/>
      <c r="AF7" s="1200">
        <v>337</v>
      </c>
      <c r="AG7" s="1201"/>
      <c r="AH7" s="1201"/>
      <c r="AI7" s="1201"/>
      <c r="AJ7" s="1202"/>
      <c r="AK7" s="1184">
        <v>798</v>
      </c>
      <c r="AL7" s="1185"/>
      <c r="AM7" s="1185"/>
      <c r="AN7" s="1185"/>
      <c r="AO7" s="1185"/>
      <c r="AP7" s="1185">
        <v>4881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606</v>
      </c>
      <c r="BS7" s="1188" t="s">
        <v>607</v>
      </c>
      <c r="BT7" s="1189"/>
      <c r="BU7" s="1189"/>
      <c r="BV7" s="1189"/>
      <c r="BW7" s="1189"/>
      <c r="BX7" s="1189"/>
      <c r="BY7" s="1189"/>
      <c r="BZ7" s="1189"/>
      <c r="CA7" s="1189"/>
      <c r="CB7" s="1189"/>
      <c r="CC7" s="1189"/>
      <c r="CD7" s="1189"/>
      <c r="CE7" s="1189"/>
      <c r="CF7" s="1189"/>
      <c r="CG7" s="1190"/>
      <c r="CH7" s="1181">
        <v>0</v>
      </c>
      <c r="CI7" s="1182"/>
      <c r="CJ7" s="1182"/>
      <c r="CK7" s="1182"/>
      <c r="CL7" s="1183"/>
      <c r="CM7" s="1181">
        <v>-4</v>
      </c>
      <c r="CN7" s="1182"/>
      <c r="CO7" s="1182"/>
      <c r="CP7" s="1182"/>
      <c r="CQ7" s="1183"/>
      <c r="CR7" s="1181">
        <v>5</v>
      </c>
      <c r="CS7" s="1182"/>
      <c r="CT7" s="1182"/>
      <c r="CU7" s="1182"/>
      <c r="CV7" s="1183"/>
      <c r="CW7" s="1181" t="s">
        <v>518</v>
      </c>
      <c r="CX7" s="1182"/>
      <c r="CY7" s="1182"/>
      <c r="CZ7" s="1182"/>
      <c r="DA7" s="1183"/>
      <c r="DB7" s="1181">
        <v>71</v>
      </c>
      <c r="DC7" s="1182"/>
      <c r="DD7" s="1182"/>
      <c r="DE7" s="1182"/>
      <c r="DF7" s="1183"/>
      <c r="DG7" s="1181" t="s">
        <v>518</v>
      </c>
      <c r="DH7" s="1182"/>
      <c r="DI7" s="1182"/>
      <c r="DJ7" s="1182"/>
      <c r="DK7" s="1183"/>
      <c r="DL7" s="1181" t="s">
        <v>518</v>
      </c>
      <c r="DM7" s="1182"/>
      <c r="DN7" s="1182"/>
      <c r="DO7" s="1182"/>
      <c r="DP7" s="1183"/>
      <c r="DQ7" s="1181" t="s">
        <v>518</v>
      </c>
      <c r="DR7" s="1182"/>
      <c r="DS7" s="1182"/>
      <c r="DT7" s="1182"/>
      <c r="DU7" s="1183"/>
      <c r="DV7" s="1208"/>
      <c r="DW7" s="1209"/>
      <c r="DX7" s="1209"/>
      <c r="DY7" s="1209"/>
      <c r="DZ7" s="1210"/>
      <c r="EA7" s="255"/>
    </row>
    <row r="8" spans="1:131" s="256" customFormat="1" ht="26.25" customHeight="1">
      <c r="A8" s="262">
        <v>2</v>
      </c>
      <c r="B8" s="1125" t="s">
        <v>389</v>
      </c>
      <c r="C8" s="1126"/>
      <c r="D8" s="1126"/>
      <c r="E8" s="1126"/>
      <c r="F8" s="1126"/>
      <c r="G8" s="1126"/>
      <c r="H8" s="1126"/>
      <c r="I8" s="1126"/>
      <c r="J8" s="1126"/>
      <c r="K8" s="1126"/>
      <c r="L8" s="1126"/>
      <c r="M8" s="1126"/>
      <c r="N8" s="1126"/>
      <c r="O8" s="1126"/>
      <c r="P8" s="1127"/>
      <c r="Q8" s="1137">
        <v>5</v>
      </c>
      <c r="R8" s="1138"/>
      <c r="S8" s="1138"/>
      <c r="T8" s="1138"/>
      <c r="U8" s="1138"/>
      <c r="V8" s="1138">
        <v>0</v>
      </c>
      <c r="W8" s="1138"/>
      <c r="X8" s="1138"/>
      <c r="Y8" s="1138"/>
      <c r="Z8" s="1138"/>
      <c r="AA8" s="1138">
        <v>5</v>
      </c>
      <c r="AB8" s="1138"/>
      <c r="AC8" s="1138"/>
      <c r="AD8" s="1138"/>
      <c r="AE8" s="1139"/>
      <c r="AF8" s="1131">
        <v>5</v>
      </c>
      <c r="AG8" s="1132"/>
      <c r="AH8" s="1132"/>
      <c r="AI8" s="1132"/>
      <c r="AJ8" s="1133"/>
      <c r="AK8" s="1179" t="s">
        <v>602</v>
      </c>
      <c r="AL8" s="1180"/>
      <c r="AM8" s="1180"/>
      <c r="AN8" s="1180"/>
      <c r="AO8" s="1180"/>
      <c r="AP8" s="1180" t="s">
        <v>602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8" t="s">
        <v>608</v>
      </c>
      <c r="BT8" s="1109"/>
      <c r="BU8" s="1109"/>
      <c r="BV8" s="1109"/>
      <c r="BW8" s="1109"/>
      <c r="BX8" s="1109"/>
      <c r="BY8" s="1109"/>
      <c r="BZ8" s="1109"/>
      <c r="CA8" s="1109"/>
      <c r="CB8" s="1109"/>
      <c r="CC8" s="1109"/>
      <c r="CD8" s="1109"/>
      <c r="CE8" s="1109"/>
      <c r="CF8" s="1109"/>
      <c r="CG8" s="1110"/>
      <c r="CH8" s="1083">
        <v>5</v>
      </c>
      <c r="CI8" s="1084"/>
      <c r="CJ8" s="1084"/>
      <c r="CK8" s="1084"/>
      <c r="CL8" s="1085"/>
      <c r="CM8" s="1083">
        <v>29</v>
      </c>
      <c r="CN8" s="1084"/>
      <c r="CO8" s="1084"/>
      <c r="CP8" s="1084"/>
      <c r="CQ8" s="1085"/>
      <c r="CR8" s="1083">
        <v>9</v>
      </c>
      <c r="CS8" s="1084"/>
      <c r="CT8" s="1084"/>
      <c r="CU8" s="1084"/>
      <c r="CV8" s="1085"/>
      <c r="CW8" s="1083" t="s">
        <v>518</v>
      </c>
      <c r="CX8" s="1084"/>
      <c r="CY8" s="1084"/>
      <c r="CZ8" s="1084"/>
      <c r="DA8" s="1085"/>
      <c r="DB8" s="1083" t="s">
        <v>518</v>
      </c>
      <c r="DC8" s="1084"/>
      <c r="DD8" s="1084"/>
      <c r="DE8" s="1084"/>
      <c r="DF8" s="1085"/>
      <c r="DG8" s="1083" t="s">
        <v>518</v>
      </c>
      <c r="DH8" s="1084"/>
      <c r="DI8" s="1084"/>
      <c r="DJ8" s="1084"/>
      <c r="DK8" s="1085"/>
      <c r="DL8" s="1083" t="s">
        <v>518</v>
      </c>
      <c r="DM8" s="1084"/>
      <c r="DN8" s="1084"/>
      <c r="DO8" s="1084"/>
      <c r="DP8" s="1085"/>
      <c r="DQ8" s="1083" t="s">
        <v>518</v>
      </c>
      <c r="DR8" s="1084"/>
      <c r="DS8" s="1084"/>
      <c r="DT8" s="1084"/>
      <c r="DU8" s="1085"/>
      <c r="DV8" s="1086"/>
      <c r="DW8" s="1087"/>
      <c r="DX8" s="1087"/>
      <c r="DY8" s="1087"/>
      <c r="DZ8" s="1088"/>
      <c r="EA8" s="255"/>
    </row>
    <row r="9" spans="1:131" s="256" customFormat="1" ht="26.25" customHeight="1">
      <c r="A9" s="262">
        <v>3</v>
      </c>
      <c r="B9" s="1125"/>
      <c r="C9" s="1126"/>
      <c r="D9" s="1126"/>
      <c r="E9" s="1126"/>
      <c r="F9" s="1126"/>
      <c r="G9" s="1126"/>
      <c r="H9" s="1126"/>
      <c r="I9" s="1126"/>
      <c r="J9" s="1126"/>
      <c r="K9" s="1126"/>
      <c r="L9" s="1126"/>
      <c r="M9" s="1126"/>
      <c r="N9" s="1126"/>
      <c r="O9" s="1126"/>
      <c r="P9" s="1127"/>
      <c r="Q9" s="1137"/>
      <c r="R9" s="1138"/>
      <c r="S9" s="1138"/>
      <c r="T9" s="1138"/>
      <c r="U9" s="1138"/>
      <c r="V9" s="1138"/>
      <c r="W9" s="1138"/>
      <c r="X9" s="1138"/>
      <c r="Y9" s="1138"/>
      <c r="Z9" s="1138"/>
      <c r="AA9" s="1138"/>
      <c r="AB9" s="1138"/>
      <c r="AC9" s="1138"/>
      <c r="AD9" s="1138"/>
      <c r="AE9" s="1139"/>
      <c r="AF9" s="1131"/>
      <c r="AG9" s="1132"/>
      <c r="AH9" s="1132"/>
      <c r="AI9" s="1132"/>
      <c r="AJ9" s="1133"/>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c r="A10" s="262">
        <v>4</v>
      </c>
      <c r="B10" s="1125"/>
      <c r="C10" s="1126"/>
      <c r="D10" s="1126"/>
      <c r="E10" s="1126"/>
      <c r="F10" s="1126"/>
      <c r="G10" s="1126"/>
      <c r="H10" s="1126"/>
      <c r="I10" s="1126"/>
      <c r="J10" s="1126"/>
      <c r="K10" s="1126"/>
      <c r="L10" s="1126"/>
      <c r="M10" s="1126"/>
      <c r="N10" s="1126"/>
      <c r="O10" s="1126"/>
      <c r="P10" s="1127"/>
      <c r="Q10" s="1137"/>
      <c r="R10" s="1138"/>
      <c r="S10" s="1138"/>
      <c r="T10" s="1138"/>
      <c r="U10" s="1138"/>
      <c r="V10" s="1138"/>
      <c r="W10" s="1138"/>
      <c r="X10" s="1138"/>
      <c r="Y10" s="1138"/>
      <c r="Z10" s="1138"/>
      <c r="AA10" s="1138"/>
      <c r="AB10" s="1138"/>
      <c r="AC10" s="1138"/>
      <c r="AD10" s="1138"/>
      <c r="AE10" s="1139"/>
      <c r="AF10" s="1131"/>
      <c r="AG10" s="1132"/>
      <c r="AH10" s="1132"/>
      <c r="AI10" s="1132"/>
      <c r="AJ10" s="1133"/>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c r="A11" s="262">
        <v>5</v>
      </c>
      <c r="B11" s="1125"/>
      <c r="C11" s="1126"/>
      <c r="D11" s="1126"/>
      <c r="E11" s="1126"/>
      <c r="F11" s="1126"/>
      <c r="G11" s="1126"/>
      <c r="H11" s="1126"/>
      <c r="I11" s="1126"/>
      <c r="J11" s="1126"/>
      <c r="K11" s="1126"/>
      <c r="L11" s="1126"/>
      <c r="M11" s="1126"/>
      <c r="N11" s="1126"/>
      <c r="O11" s="1126"/>
      <c r="P11" s="1127"/>
      <c r="Q11" s="1137"/>
      <c r="R11" s="1138"/>
      <c r="S11" s="1138"/>
      <c r="T11" s="1138"/>
      <c r="U11" s="1138"/>
      <c r="V11" s="1138"/>
      <c r="W11" s="1138"/>
      <c r="X11" s="1138"/>
      <c r="Y11" s="1138"/>
      <c r="Z11" s="1138"/>
      <c r="AA11" s="1138"/>
      <c r="AB11" s="1138"/>
      <c r="AC11" s="1138"/>
      <c r="AD11" s="1138"/>
      <c r="AE11" s="1139"/>
      <c r="AF11" s="1131"/>
      <c r="AG11" s="1132"/>
      <c r="AH11" s="1132"/>
      <c r="AI11" s="1132"/>
      <c r="AJ11" s="1133"/>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c r="A12" s="262">
        <v>6</v>
      </c>
      <c r="B12" s="1125"/>
      <c r="C12" s="1126"/>
      <c r="D12" s="1126"/>
      <c r="E12" s="1126"/>
      <c r="F12" s="1126"/>
      <c r="G12" s="1126"/>
      <c r="H12" s="1126"/>
      <c r="I12" s="1126"/>
      <c r="J12" s="1126"/>
      <c r="K12" s="1126"/>
      <c r="L12" s="1126"/>
      <c r="M12" s="1126"/>
      <c r="N12" s="1126"/>
      <c r="O12" s="1126"/>
      <c r="P12" s="1127"/>
      <c r="Q12" s="1137"/>
      <c r="R12" s="1138"/>
      <c r="S12" s="1138"/>
      <c r="T12" s="1138"/>
      <c r="U12" s="1138"/>
      <c r="V12" s="1138"/>
      <c r="W12" s="1138"/>
      <c r="X12" s="1138"/>
      <c r="Y12" s="1138"/>
      <c r="Z12" s="1138"/>
      <c r="AA12" s="1138"/>
      <c r="AB12" s="1138"/>
      <c r="AC12" s="1138"/>
      <c r="AD12" s="1138"/>
      <c r="AE12" s="1139"/>
      <c r="AF12" s="1131"/>
      <c r="AG12" s="1132"/>
      <c r="AH12" s="1132"/>
      <c r="AI12" s="1132"/>
      <c r="AJ12" s="1133"/>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c r="A13" s="262">
        <v>7</v>
      </c>
      <c r="B13" s="1125"/>
      <c r="C13" s="1126"/>
      <c r="D13" s="1126"/>
      <c r="E13" s="1126"/>
      <c r="F13" s="1126"/>
      <c r="G13" s="1126"/>
      <c r="H13" s="1126"/>
      <c r="I13" s="1126"/>
      <c r="J13" s="1126"/>
      <c r="K13" s="1126"/>
      <c r="L13" s="1126"/>
      <c r="M13" s="1126"/>
      <c r="N13" s="1126"/>
      <c r="O13" s="1126"/>
      <c r="P13" s="1127"/>
      <c r="Q13" s="1137"/>
      <c r="R13" s="1138"/>
      <c r="S13" s="1138"/>
      <c r="T13" s="1138"/>
      <c r="U13" s="1138"/>
      <c r="V13" s="1138"/>
      <c r="W13" s="1138"/>
      <c r="X13" s="1138"/>
      <c r="Y13" s="1138"/>
      <c r="Z13" s="1138"/>
      <c r="AA13" s="1138"/>
      <c r="AB13" s="1138"/>
      <c r="AC13" s="1138"/>
      <c r="AD13" s="1138"/>
      <c r="AE13" s="1139"/>
      <c r="AF13" s="1131"/>
      <c r="AG13" s="1132"/>
      <c r="AH13" s="1132"/>
      <c r="AI13" s="1132"/>
      <c r="AJ13" s="1133"/>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c r="A14" s="262">
        <v>8</v>
      </c>
      <c r="B14" s="1125"/>
      <c r="C14" s="1126"/>
      <c r="D14" s="1126"/>
      <c r="E14" s="1126"/>
      <c r="F14" s="1126"/>
      <c r="G14" s="1126"/>
      <c r="H14" s="1126"/>
      <c r="I14" s="1126"/>
      <c r="J14" s="1126"/>
      <c r="K14" s="1126"/>
      <c r="L14" s="1126"/>
      <c r="M14" s="1126"/>
      <c r="N14" s="1126"/>
      <c r="O14" s="1126"/>
      <c r="P14" s="1127"/>
      <c r="Q14" s="1137"/>
      <c r="R14" s="1138"/>
      <c r="S14" s="1138"/>
      <c r="T14" s="1138"/>
      <c r="U14" s="1138"/>
      <c r="V14" s="1138"/>
      <c r="W14" s="1138"/>
      <c r="X14" s="1138"/>
      <c r="Y14" s="1138"/>
      <c r="Z14" s="1138"/>
      <c r="AA14" s="1138"/>
      <c r="AB14" s="1138"/>
      <c r="AC14" s="1138"/>
      <c r="AD14" s="1138"/>
      <c r="AE14" s="1139"/>
      <c r="AF14" s="1131"/>
      <c r="AG14" s="1132"/>
      <c r="AH14" s="1132"/>
      <c r="AI14" s="1132"/>
      <c r="AJ14" s="1133"/>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c r="A15" s="262">
        <v>9</v>
      </c>
      <c r="B15" s="1125"/>
      <c r="C15" s="1126"/>
      <c r="D15" s="1126"/>
      <c r="E15" s="1126"/>
      <c r="F15" s="1126"/>
      <c r="G15" s="1126"/>
      <c r="H15" s="1126"/>
      <c r="I15" s="1126"/>
      <c r="J15" s="1126"/>
      <c r="K15" s="1126"/>
      <c r="L15" s="1126"/>
      <c r="M15" s="1126"/>
      <c r="N15" s="1126"/>
      <c r="O15" s="1126"/>
      <c r="P15" s="1127"/>
      <c r="Q15" s="1137"/>
      <c r="R15" s="1138"/>
      <c r="S15" s="1138"/>
      <c r="T15" s="1138"/>
      <c r="U15" s="1138"/>
      <c r="V15" s="1138"/>
      <c r="W15" s="1138"/>
      <c r="X15" s="1138"/>
      <c r="Y15" s="1138"/>
      <c r="Z15" s="1138"/>
      <c r="AA15" s="1138"/>
      <c r="AB15" s="1138"/>
      <c r="AC15" s="1138"/>
      <c r="AD15" s="1138"/>
      <c r="AE15" s="1139"/>
      <c r="AF15" s="1131"/>
      <c r="AG15" s="1132"/>
      <c r="AH15" s="1132"/>
      <c r="AI15" s="1132"/>
      <c r="AJ15" s="1133"/>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c r="A16" s="262">
        <v>10</v>
      </c>
      <c r="B16" s="1125"/>
      <c r="C16" s="1126"/>
      <c r="D16" s="1126"/>
      <c r="E16" s="1126"/>
      <c r="F16" s="1126"/>
      <c r="G16" s="1126"/>
      <c r="H16" s="1126"/>
      <c r="I16" s="1126"/>
      <c r="J16" s="1126"/>
      <c r="K16" s="1126"/>
      <c r="L16" s="1126"/>
      <c r="M16" s="1126"/>
      <c r="N16" s="1126"/>
      <c r="O16" s="1126"/>
      <c r="P16" s="1127"/>
      <c r="Q16" s="1137"/>
      <c r="R16" s="1138"/>
      <c r="S16" s="1138"/>
      <c r="T16" s="1138"/>
      <c r="U16" s="1138"/>
      <c r="V16" s="1138"/>
      <c r="W16" s="1138"/>
      <c r="X16" s="1138"/>
      <c r="Y16" s="1138"/>
      <c r="Z16" s="1138"/>
      <c r="AA16" s="1138"/>
      <c r="AB16" s="1138"/>
      <c r="AC16" s="1138"/>
      <c r="AD16" s="1138"/>
      <c r="AE16" s="1139"/>
      <c r="AF16" s="1131"/>
      <c r="AG16" s="1132"/>
      <c r="AH16" s="1132"/>
      <c r="AI16" s="1132"/>
      <c r="AJ16" s="1133"/>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c r="A17" s="262">
        <v>11</v>
      </c>
      <c r="B17" s="1125"/>
      <c r="C17" s="1126"/>
      <c r="D17" s="1126"/>
      <c r="E17" s="1126"/>
      <c r="F17" s="1126"/>
      <c r="G17" s="1126"/>
      <c r="H17" s="1126"/>
      <c r="I17" s="1126"/>
      <c r="J17" s="1126"/>
      <c r="K17" s="1126"/>
      <c r="L17" s="1126"/>
      <c r="M17" s="1126"/>
      <c r="N17" s="1126"/>
      <c r="O17" s="1126"/>
      <c r="P17" s="1127"/>
      <c r="Q17" s="1137"/>
      <c r="R17" s="1138"/>
      <c r="S17" s="1138"/>
      <c r="T17" s="1138"/>
      <c r="U17" s="1138"/>
      <c r="V17" s="1138"/>
      <c r="W17" s="1138"/>
      <c r="X17" s="1138"/>
      <c r="Y17" s="1138"/>
      <c r="Z17" s="1138"/>
      <c r="AA17" s="1138"/>
      <c r="AB17" s="1138"/>
      <c r="AC17" s="1138"/>
      <c r="AD17" s="1138"/>
      <c r="AE17" s="1139"/>
      <c r="AF17" s="1131"/>
      <c r="AG17" s="1132"/>
      <c r="AH17" s="1132"/>
      <c r="AI17" s="1132"/>
      <c r="AJ17" s="1133"/>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c r="A18" s="262">
        <v>12</v>
      </c>
      <c r="B18" s="1125"/>
      <c r="C18" s="1126"/>
      <c r="D18" s="1126"/>
      <c r="E18" s="1126"/>
      <c r="F18" s="1126"/>
      <c r="G18" s="1126"/>
      <c r="H18" s="1126"/>
      <c r="I18" s="1126"/>
      <c r="J18" s="1126"/>
      <c r="K18" s="1126"/>
      <c r="L18" s="1126"/>
      <c r="M18" s="1126"/>
      <c r="N18" s="1126"/>
      <c r="O18" s="1126"/>
      <c r="P18" s="1127"/>
      <c r="Q18" s="1137"/>
      <c r="R18" s="1138"/>
      <c r="S18" s="1138"/>
      <c r="T18" s="1138"/>
      <c r="U18" s="1138"/>
      <c r="V18" s="1138"/>
      <c r="W18" s="1138"/>
      <c r="X18" s="1138"/>
      <c r="Y18" s="1138"/>
      <c r="Z18" s="1138"/>
      <c r="AA18" s="1138"/>
      <c r="AB18" s="1138"/>
      <c r="AC18" s="1138"/>
      <c r="AD18" s="1138"/>
      <c r="AE18" s="1139"/>
      <c r="AF18" s="1131"/>
      <c r="AG18" s="1132"/>
      <c r="AH18" s="1132"/>
      <c r="AI18" s="1132"/>
      <c r="AJ18" s="1133"/>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c r="A19" s="262">
        <v>13</v>
      </c>
      <c r="B19" s="1125"/>
      <c r="C19" s="1126"/>
      <c r="D19" s="1126"/>
      <c r="E19" s="1126"/>
      <c r="F19" s="1126"/>
      <c r="G19" s="1126"/>
      <c r="H19" s="1126"/>
      <c r="I19" s="1126"/>
      <c r="J19" s="1126"/>
      <c r="K19" s="1126"/>
      <c r="L19" s="1126"/>
      <c r="M19" s="1126"/>
      <c r="N19" s="1126"/>
      <c r="O19" s="1126"/>
      <c r="P19" s="1127"/>
      <c r="Q19" s="1137"/>
      <c r="R19" s="1138"/>
      <c r="S19" s="1138"/>
      <c r="T19" s="1138"/>
      <c r="U19" s="1138"/>
      <c r="V19" s="1138"/>
      <c r="W19" s="1138"/>
      <c r="X19" s="1138"/>
      <c r="Y19" s="1138"/>
      <c r="Z19" s="1138"/>
      <c r="AA19" s="1138"/>
      <c r="AB19" s="1138"/>
      <c r="AC19" s="1138"/>
      <c r="AD19" s="1138"/>
      <c r="AE19" s="1139"/>
      <c r="AF19" s="1131"/>
      <c r="AG19" s="1132"/>
      <c r="AH19" s="1132"/>
      <c r="AI19" s="1132"/>
      <c r="AJ19" s="1133"/>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c r="A20" s="262">
        <v>14</v>
      </c>
      <c r="B20" s="1125"/>
      <c r="C20" s="1126"/>
      <c r="D20" s="1126"/>
      <c r="E20" s="1126"/>
      <c r="F20" s="1126"/>
      <c r="G20" s="1126"/>
      <c r="H20" s="1126"/>
      <c r="I20" s="1126"/>
      <c r="J20" s="1126"/>
      <c r="K20" s="1126"/>
      <c r="L20" s="1126"/>
      <c r="M20" s="1126"/>
      <c r="N20" s="1126"/>
      <c r="O20" s="1126"/>
      <c r="P20" s="1127"/>
      <c r="Q20" s="1137"/>
      <c r="R20" s="1138"/>
      <c r="S20" s="1138"/>
      <c r="T20" s="1138"/>
      <c r="U20" s="1138"/>
      <c r="V20" s="1138"/>
      <c r="W20" s="1138"/>
      <c r="X20" s="1138"/>
      <c r="Y20" s="1138"/>
      <c r="Z20" s="1138"/>
      <c r="AA20" s="1138"/>
      <c r="AB20" s="1138"/>
      <c r="AC20" s="1138"/>
      <c r="AD20" s="1138"/>
      <c r="AE20" s="1139"/>
      <c r="AF20" s="1131"/>
      <c r="AG20" s="1132"/>
      <c r="AH20" s="1132"/>
      <c r="AI20" s="1132"/>
      <c r="AJ20" s="1133"/>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c r="A21" s="262">
        <v>15</v>
      </c>
      <c r="B21" s="1125"/>
      <c r="C21" s="1126"/>
      <c r="D21" s="1126"/>
      <c r="E21" s="1126"/>
      <c r="F21" s="1126"/>
      <c r="G21" s="1126"/>
      <c r="H21" s="1126"/>
      <c r="I21" s="1126"/>
      <c r="J21" s="1126"/>
      <c r="K21" s="1126"/>
      <c r="L21" s="1126"/>
      <c r="M21" s="1126"/>
      <c r="N21" s="1126"/>
      <c r="O21" s="1126"/>
      <c r="P21" s="1127"/>
      <c r="Q21" s="1137"/>
      <c r="R21" s="1138"/>
      <c r="S21" s="1138"/>
      <c r="T21" s="1138"/>
      <c r="U21" s="1138"/>
      <c r="V21" s="1138"/>
      <c r="W21" s="1138"/>
      <c r="X21" s="1138"/>
      <c r="Y21" s="1138"/>
      <c r="Z21" s="1138"/>
      <c r="AA21" s="1138"/>
      <c r="AB21" s="1138"/>
      <c r="AC21" s="1138"/>
      <c r="AD21" s="1138"/>
      <c r="AE21" s="1139"/>
      <c r="AF21" s="1131"/>
      <c r="AG21" s="1132"/>
      <c r="AH21" s="1132"/>
      <c r="AI21" s="1132"/>
      <c r="AJ21" s="1133"/>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c r="A22" s="262">
        <v>16</v>
      </c>
      <c r="B22" s="1125"/>
      <c r="C22" s="1126"/>
      <c r="D22" s="1126"/>
      <c r="E22" s="1126"/>
      <c r="F22" s="1126"/>
      <c r="G22" s="1126"/>
      <c r="H22" s="1126"/>
      <c r="I22" s="1126"/>
      <c r="J22" s="1126"/>
      <c r="K22" s="1126"/>
      <c r="L22" s="1126"/>
      <c r="M22" s="1126"/>
      <c r="N22" s="1126"/>
      <c r="O22" s="1126"/>
      <c r="P22" s="1127"/>
      <c r="Q22" s="1174"/>
      <c r="R22" s="1175"/>
      <c r="S22" s="1175"/>
      <c r="T22" s="1175"/>
      <c r="U22" s="1175"/>
      <c r="V22" s="1175"/>
      <c r="W22" s="1175"/>
      <c r="X22" s="1175"/>
      <c r="Y22" s="1175"/>
      <c r="Z22" s="1175"/>
      <c r="AA22" s="1175"/>
      <c r="AB22" s="1175"/>
      <c r="AC22" s="1175"/>
      <c r="AD22" s="1175"/>
      <c r="AE22" s="1176"/>
      <c r="AF22" s="1131"/>
      <c r="AG22" s="1132"/>
      <c r="AH22" s="1132"/>
      <c r="AI22" s="1132"/>
      <c r="AJ22" s="1133"/>
      <c r="AK22" s="1170"/>
      <c r="AL22" s="1171"/>
      <c r="AM22" s="1171"/>
      <c r="AN22" s="1171"/>
      <c r="AO22" s="1171"/>
      <c r="AP22" s="1171"/>
      <c r="AQ22" s="1171"/>
      <c r="AR22" s="1171"/>
      <c r="AS22" s="1171"/>
      <c r="AT22" s="1171"/>
      <c r="AU22" s="1172"/>
      <c r="AV22" s="1172"/>
      <c r="AW22" s="1172"/>
      <c r="AX22" s="1172"/>
      <c r="AY22" s="1173"/>
      <c r="AZ22" s="1123" t="s">
        <v>390</v>
      </c>
      <c r="BA22" s="1123"/>
      <c r="BB22" s="1123"/>
      <c r="BC22" s="1123"/>
      <c r="BD22" s="1124"/>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f>SUM(Q7:U22)</f>
        <v>9054</v>
      </c>
      <c r="R23" s="1162"/>
      <c r="S23" s="1162"/>
      <c r="T23" s="1162"/>
      <c r="U23" s="1162"/>
      <c r="V23" s="1162">
        <f t="shared" ref="V23" si="0">SUM(V7:Z22)</f>
        <v>8440</v>
      </c>
      <c r="W23" s="1162"/>
      <c r="X23" s="1162"/>
      <c r="Y23" s="1162"/>
      <c r="Z23" s="1162"/>
      <c r="AA23" s="1162">
        <f t="shared" ref="AA23" si="1">SUM(AA7:AE22)</f>
        <v>614</v>
      </c>
      <c r="AB23" s="1162"/>
      <c r="AC23" s="1162"/>
      <c r="AD23" s="1162"/>
      <c r="AE23" s="1163"/>
      <c r="AF23" s="1164">
        <v>341</v>
      </c>
      <c r="AG23" s="1162"/>
      <c r="AH23" s="1162"/>
      <c r="AI23" s="1162"/>
      <c r="AJ23" s="1165"/>
      <c r="AK23" s="1166"/>
      <c r="AL23" s="1167"/>
      <c r="AM23" s="1167"/>
      <c r="AN23" s="1167"/>
      <c r="AO23" s="1167"/>
      <c r="AP23" s="1162">
        <f>SUM(AP7:AT22)</f>
        <v>4881</v>
      </c>
      <c r="AQ23" s="1162"/>
      <c r="AR23" s="1162"/>
      <c r="AS23" s="1162"/>
      <c r="AT23" s="1162"/>
      <c r="AU23" s="1168"/>
      <c r="AV23" s="1168"/>
      <c r="AW23" s="1168"/>
      <c r="AX23" s="1168"/>
      <c r="AY23" s="1169"/>
      <c r="AZ23" s="1158" t="s">
        <v>393</v>
      </c>
      <c r="BA23" s="1159"/>
      <c r="BB23" s="1159"/>
      <c r="BC23" s="1159"/>
      <c r="BD23" s="1160"/>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c r="A26" s="1089" t="s">
        <v>371</v>
      </c>
      <c r="B26" s="1090"/>
      <c r="C26" s="1090"/>
      <c r="D26" s="1090"/>
      <c r="E26" s="1090"/>
      <c r="F26" s="1090"/>
      <c r="G26" s="1090"/>
      <c r="H26" s="1090"/>
      <c r="I26" s="1090"/>
      <c r="J26" s="1090"/>
      <c r="K26" s="1090"/>
      <c r="L26" s="1090"/>
      <c r="M26" s="1090"/>
      <c r="N26" s="1090"/>
      <c r="O26" s="1090"/>
      <c r="P26" s="1091"/>
      <c r="Q26" s="1095" t="s">
        <v>396</v>
      </c>
      <c r="R26" s="1096"/>
      <c r="S26" s="1096"/>
      <c r="T26" s="1096"/>
      <c r="U26" s="1097"/>
      <c r="V26" s="1095" t="s">
        <v>397</v>
      </c>
      <c r="W26" s="1096"/>
      <c r="X26" s="1096"/>
      <c r="Y26" s="1096"/>
      <c r="Z26" s="1097"/>
      <c r="AA26" s="1095" t="s">
        <v>398</v>
      </c>
      <c r="AB26" s="1096"/>
      <c r="AC26" s="1096"/>
      <c r="AD26" s="1096"/>
      <c r="AE26" s="1096"/>
      <c r="AF26" s="1152" t="s">
        <v>399</v>
      </c>
      <c r="AG26" s="1102"/>
      <c r="AH26" s="1102"/>
      <c r="AI26" s="1102"/>
      <c r="AJ26" s="1153"/>
      <c r="AK26" s="1096" t="s">
        <v>400</v>
      </c>
      <c r="AL26" s="1096"/>
      <c r="AM26" s="1096"/>
      <c r="AN26" s="1096"/>
      <c r="AO26" s="1097"/>
      <c r="AP26" s="1095" t="s">
        <v>401</v>
      </c>
      <c r="AQ26" s="1096"/>
      <c r="AR26" s="1096"/>
      <c r="AS26" s="1096"/>
      <c r="AT26" s="1097"/>
      <c r="AU26" s="1095" t="s">
        <v>402</v>
      </c>
      <c r="AV26" s="1096"/>
      <c r="AW26" s="1096"/>
      <c r="AX26" s="1096"/>
      <c r="AY26" s="1097"/>
      <c r="AZ26" s="1095" t="s">
        <v>403</v>
      </c>
      <c r="BA26" s="1096"/>
      <c r="BB26" s="1096"/>
      <c r="BC26" s="1096"/>
      <c r="BD26" s="1097"/>
      <c r="BE26" s="1095" t="s">
        <v>378</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4"/>
      <c r="AG27" s="1105"/>
      <c r="AH27" s="1105"/>
      <c r="AI27" s="1105"/>
      <c r="AJ27" s="1155"/>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c r="A28" s="267">
        <v>1</v>
      </c>
      <c r="B28" s="1143" t="s">
        <v>404</v>
      </c>
      <c r="C28" s="1144"/>
      <c r="D28" s="1144"/>
      <c r="E28" s="1144"/>
      <c r="F28" s="1144"/>
      <c r="G28" s="1144"/>
      <c r="H28" s="1144"/>
      <c r="I28" s="1144"/>
      <c r="J28" s="1144"/>
      <c r="K28" s="1144"/>
      <c r="L28" s="1144"/>
      <c r="M28" s="1144"/>
      <c r="N28" s="1144"/>
      <c r="O28" s="1144"/>
      <c r="P28" s="1145"/>
      <c r="Q28" s="1146">
        <v>1824</v>
      </c>
      <c r="R28" s="1147"/>
      <c r="S28" s="1147"/>
      <c r="T28" s="1147"/>
      <c r="U28" s="1147"/>
      <c r="V28" s="1147">
        <v>1676</v>
      </c>
      <c r="W28" s="1147"/>
      <c r="X28" s="1147"/>
      <c r="Y28" s="1147"/>
      <c r="Z28" s="1147"/>
      <c r="AA28" s="1147">
        <v>148</v>
      </c>
      <c r="AB28" s="1147"/>
      <c r="AC28" s="1147"/>
      <c r="AD28" s="1147"/>
      <c r="AE28" s="1148"/>
      <c r="AF28" s="1149">
        <v>148</v>
      </c>
      <c r="AG28" s="1147"/>
      <c r="AH28" s="1147"/>
      <c r="AI28" s="1147"/>
      <c r="AJ28" s="1150"/>
      <c r="AK28" s="1151">
        <v>135</v>
      </c>
      <c r="AL28" s="1140"/>
      <c r="AM28" s="1140"/>
      <c r="AN28" s="1140"/>
      <c r="AO28" s="1140"/>
      <c r="AP28" s="1140" t="s">
        <v>605</v>
      </c>
      <c r="AQ28" s="1140"/>
      <c r="AR28" s="1140"/>
      <c r="AS28" s="1140"/>
      <c r="AT28" s="1140"/>
      <c r="AU28" s="1140" t="s">
        <v>605</v>
      </c>
      <c r="AV28" s="1140"/>
      <c r="AW28" s="1140"/>
      <c r="AX28" s="1140"/>
      <c r="AY28" s="1140"/>
      <c r="AZ28" s="1140" t="s">
        <v>605</v>
      </c>
      <c r="BA28" s="1140"/>
      <c r="BB28" s="1140"/>
      <c r="BC28" s="1140"/>
      <c r="BD28" s="1140"/>
      <c r="BE28" s="1141"/>
      <c r="BF28" s="1141"/>
      <c r="BG28" s="1141"/>
      <c r="BH28" s="1141"/>
      <c r="BI28" s="1142"/>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c r="A29" s="267">
        <v>2</v>
      </c>
      <c r="B29" s="1125" t="s">
        <v>405</v>
      </c>
      <c r="C29" s="1126"/>
      <c r="D29" s="1126"/>
      <c r="E29" s="1126"/>
      <c r="F29" s="1126"/>
      <c r="G29" s="1126"/>
      <c r="H29" s="1126"/>
      <c r="I29" s="1126"/>
      <c r="J29" s="1126"/>
      <c r="K29" s="1126"/>
      <c r="L29" s="1126"/>
      <c r="M29" s="1126"/>
      <c r="N29" s="1126"/>
      <c r="O29" s="1126"/>
      <c r="P29" s="1127"/>
      <c r="Q29" s="1137">
        <v>205</v>
      </c>
      <c r="R29" s="1138"/>
      <c r="S29" s="1138"/>
      <c r="T29" s="1138"/>
      <c r="U29" s="1138"/>
      <c r="V29" s="1138">
        <v>200</v>
      </c>
      <c r="W29" s="1138"/>
      <c r="X29" s="1138"/>
      <c r="Y29" s="1138"/>
      <c r="Z29" s="1138"/>
      <c r="AA29" s="1138">
        <v>5</v>
      </c>
      <c r="AB29" s="1138"/>
      <c r="AC29" s="1138"/>
      <c r="AD29" s="1138"/>
      <c r="AE29" s="1139"/>
      <c r="AF29" s="1131" t="s">
        <v>128</v>
      </c>
      <c r="AG29" s="1132"/>
      <c r="AH29" s="1132"/>
      <c r="AI29" s="1132"/>
      <c r="AJ29" s="1133"/>
      <c r="AK29" s="1074">
        <v>60</v>
      </c>
      <c r="AL29" s="1064"/>
      <c r="AM29" s="1064"/>
      <c r="AN29" s="1064"/>
      <c r="AO29" s="1064"/>
      <c r="AP29" s="1064" t="s">
        <v>605</v>
      </c>
      <c r="AQ29" s="1064"/>
      <c r="AR29" s="1064"/>
      <c r="AS29" s="1064"/>
      <c r="AT29" s="1064"/>
      <c r="AU29" s="1064" t="s">
        <v>605</v>
      </c>
      <c r="AV29" s="1064"/>
      <c r="AW29" s="1064"/>
      <c r="AX29" s="1064"/>
      <c r="AY29" s="1064"/>
      <c r="AZ29" s="1064" t="s">
        <v>605</v>
      </c>
      <c r="BA29" s="1064"/>
      <c r="BB29" s="1064"/>
      <c r="BC29" s="1064"/>
      <c r="BD29" s="1064"/>
      <c r="BE29" s="1120"/>
      <c r="BF29" s="1120"/>
      <c r="BG29" s="1120"/>
      <c r="BH29" s="1120"/>
      <c r="BI29" s="1121"/>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c r="A30" s="267">
        <v>3</v>
      </c>
      <c r="B30" s="1125" t="s">
        <v>406</v>
      </c>
      <c r="C30" s="1126"/>
      <c r="D30" s="1126"/>
      <c r="E30" s="1126"/>
      <c r="F30" s="1126"/>
      <c r="G30" s="1126"/>
      <c r="H30" s="1126"/>
      <c r="I30" s="1126"/>
      <c r="J30" s="1126"/>
      <c r="K30" s="1126"/>
      <c r="L30" s="1126"/>
      <c r="M30" s="1126"/>
      <c r="N30" s="1126"/>
      <c r="O30" s="1126"/>
      <c r="P30" s="1127"/>
      <c r="Q30" s="1137"/>
      <c r="R30" s="1138"/>
      <c r="S30" s="1138"/>
      <c r="T30" s="1138"/>
      <c r="U30" s="1138"/>
      <c r="V30" s="1138"/>
      <c r="W30" s="1138"/>
      <c r="X30" s="1138"/>
      <c r="Y30" s="1138"/>
      <c r="Z30" s="1138"/>
      <c r="AA30" s="1138"/>
      <c r="AB30" s="1138"/>
      <c r="AC30" s="1138"/>
      <c r="AD30" s="1138"/>
      <c r="AE30" s="1139"/>
      <c r="AF30" s="1131" t="s">
        <v>407</v>
      </c>
      <c r="AG30" s="1132"/>
      <c r="AH30" s="1132"/>
      <c r="AI30" s="1132"/>
      <c r="AJ30" s="1133"/>
      <c r="AK30" s="1074">
        <v>410</v>
      </c>
      <c r="AL30" s="1064"/>
      <c r="AM30" s="1064"/>
      <c r="AN30" s="1064"/>
      <c r="AO30" s="1064"/>
      <c r="AP30" s="1064">
        <v>3932</v>
      </c>
      <c r="AQ30" s="1064"/>
      <c r="AR30" s="1064"/>
      <c r="AS30" s="1064"/>
      <c r="AT30" s="1064"/>
      <c r="AU30" s="1064">
        <v>3247</v>
      </c>
      <c r="AV30" s="1064"/>
      <c r="AW30" s="1064"/>
      <c r="AX30" s="1064"/>
      <c r="AY30" s="1064"/>
      <c r="AZ30" s="1064" t="s">
        <v>605</v>
      </c>
      <c r="BA30" s="1064"/>
      <c r="BB30" s="1064"/>
      <c r="BC30" s="1064"/>
      <c r="BD30" s="1064"/>
      <c r="BE30" s="1120" t="s">
        <v>408</v>
      </c>
      <c r="BF30" s="1120"/>
      <c r="BG30" s="1120"/>
      <c r="BH30" s="1120"/>
      <c r="BI30" s="1121"/>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c r="A31" s="267">
        <v>4</v>
      </c>
      <c r="B31" s="1125"/>
      <c r="C31" s="1126"/>
      <c r="D31" s="1126"/>
      <c r="E31" s="1126"/>
      <c r="F31" s="1126"/>
      <c r="G31" s="1126"/>
      <c r="H31" s="1126"/>
      <c r="I31" s="1126"/>
      <c r="J31" s="1126"/>
      <c r="K31" s="1126"/>
      <c r="L31" s="1126"/>
      <c r="M31" s="1126"/>
      <c r="N31" s="1126"/>
      <c r="O31" s="1126"/>
      <c r="P31" s="1127"/>
      <c r="Q31" s="1137"/>
      <c r="R31" s="1138"/>
      <c r="S31" s="1138"/>
      <c r="T31" s="1138"/>
      <c r="U31" s="1138"/>
      <c r="V31" s="1138"/>
      <c r="W31" s="1138"/>
      <c r="X31" s="1138"/>
      <c r="Y31" s="1138"/>
      <c r="Z31" s="1138"/>
      <c r="AA31" s="1138"/>
      <c r="AB31" s="1138"/>
      <c r="AC31" s="1138"/>
      <c r="AD31" s="1138"/>
      <c r="AE31" s="1139"/>
      <c r="AF31" s="1131"/>
      <c r="AG31" s="1132"/>
      <c r="AH31" s="1132"/>
      <c r="AI31" s="1132"/>
      <c r="AJ31" s="1133"/>
      <c r="AK31" s="1074"/>
      <c r="AL31" s="1064"/>
      <c r="AM31" s="1064"/>
      <c r="AN31" s="1064"/>
      <c r="AO31" s="1064"/>
      <c r="AP31" s="1064"/>
      <c r="AQ31" s="1064"/>
      <c r="AR31" s="1064"/>
      <c r="AS31" s="1064"/>
      <c r="AT31" s="1064"/>
      <c r="AU31" s="1064"/>
      <c r="AV31" s="1064"/>
      <c r="AW31" s="1064"/>
      <c r="AX31" s="1064"/>
      <c r="AY31" s="1064"/>
      <c r="AZ31" s="1136"/>
      <c r="BA31" s="1136"/>
      <c r="BB31" s="1136"/>
      <c r="BC31" s="1136"/>
      <c r="BD31" s="1136"/>
      <c r="BE31" s="1120"/>
      <c r="BF31" s="1120"/>
      <c r="BG31" s="1120"/>
      <c r="BH31" s="1120"/>
      <c r="BI31" s="1121"/>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c r="A32" s="267">
        <v>5</v>
      </c>
      <c r="B32" s="1125"/>
      <c r="C32" s="1126"/>
      <c r="D32" s="1126"/>
      <c r="E32" s="1126"/>
      <c r="F32" s="1126"/>
      <c r="G32" s="1126"/>
      <c r="H32" s="1126"/>
      <c r="I32" s="1126"/>
      <c r="J32" s="1126"/>
      <c r="K32" s="1126"/>
      <c r="L32" s="1126"/>
      <c r="M32" s="1126"/>
      <c r="N32" s="1126"/>
      <c r="O32" s="1126"/>
      <c r="P32" s="1127"/>
      <c r="Q32" s="1137"/>
      <c r="R32" s="1138"/>
      <c r="S32" s="1138"/>
      <c r="T32" s="1138"/>
      <c r="U32" s="1138"/>
      <c r="V32" s="1138"/>
      <c r="W32" s="1138"/>
      <c r="X32" s="1138"/>
      <c r="Y32" s="1138"/>
      <c r="Z32" s="1138"/>
      <c r="AA32" s="1138"/>
      <c r="AB32" s="1138"/>
      <c r="AC32" s="1138"/>
      <c r="AD32" s="1138"/>
      <c r="AE32" s="1139"/>
      <c r="AF32" s="1131"/>
      <c r="AG32" s="1132"/>
      <c r="AH32" s="1132"/>
      <c r="AI32" s="1132"/>
      <c r="AJ32" s="1133"/>
      <c r="AK32" s="1074"/>
      <c r="AL32" s="1064"/>
      <c r="AM32" s="1064"/>
      <c r="AN32" s="1064"/>
      <c r="AO32" s="1064"/>
      <c r="AP32" s="1064"/>
      <c r="AQ32" s="1064"/>
      <c r="AR32" s="1064"/>
      <c r="AS32" s="1064"/>
      <c r="AT32" s="1064"/>
      <c r="AU32" s="1064"/>
      <c r="AV32" s="1064"/>
      <c r="AW32" s="1064"/>
      <c r="AX32" s="1064"/>
      <c r="AY32" s="1064"/>
      <c r="AZ32" s="1136"/>
      <c r="BA32" s="1136"/>
      <c r="BB32" s="1136"/>
      <c r="BC32" s="1136"/>
      <c r="BD32" s="1136"/>
      <c r="BE32" s="1120"/>
      <c r="BF32" s="1120"/>
      <c r="BG32" s="1120"/>
      <c r="BH32" s="1120"/>
      <c r="BI32" s="1121"/>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c r="A33" s="267">
        <v>6</v>
      </c>
      <c r="B33" s="1125"/>
      <c r="C33" s="1126"/>
      <c r="D33" s="1126"/>
      <c r="E33" s="1126"/>
      <c r="F33" s="1126"/>
      <c r="G33" s="1126"/>
      <c r="H33" s="1126"/>
      <c r="I33" s="1126"/>
      <c r="J33" s="1126"/>
      <c r="K33" s="1126"/>
      <c r="L33" s="1126"/>
      <c r="M33" s="1126"/>
      <c r="N33" s="1126"/>
      <c r="O33" s="1126"/>
      <c r="P33" s="1127"/>
      <c r="Q33" s="1137"/>
      <c r="R33" s="1138"/>
      <c r="S33" s="1138"/>
      <c r="T33" s="1138"/>
      <c r="U33" s="1138"/>
      <c r="V33" s="1138"/>
      <c r="W33" s="1138"/>
      <c r="X33" s="1138"/>
      <c r="Y33" s="1138"/>
      <c r="Z33" s="1138"/>
      <c r="AA33" s="1138"/>
      <c r="AB33" s="1138"/>
      <c r="AC33" s="1138"/>
      <c r="AD33" s="1138"/>
      <c r="AE33" s="1139"/>
      <c r="AF33" s="1131"/>
      <c r="AG33" s="1132"/>
      <c r="AH33" s="1132"/>
      <c r="AI33" s="1132"/>
      <c r="AJ33" s="1133"/>
      <c r="AK33" s="1074"/>
      <c r="AL33" s="1064"/>
      <c r="AM33" s="1064"/>
      <c r="AN33" s="1064"/>
      <c r="AO33" s="1064"/>
      <c r="AP33" s="1064"/>
      <c r="AQ33" s="1064"/>
      <c r="AR33" s="1064"/>
      <c r="AS33" s="1064"/>
      <c r="AT33" s="1064"/>
      <c r="AU33" s="1064"/>
      <c r="AV33" s="1064"/>
      <c r="AW33" s="1064"/>
      <c r="AX33" s="1064"/>
      <c r="AY33" s="1064"/>
      <c r="AZ33" s="1136"/>
      <c r="BA33" s="1136"/>
      <c r="BB33" s="1136"/>
      <c r="BC33" s="1136"/>
      <c r="BD33" s="1136"/>
      <c r="BE33" s="1120"/>
      <c r="BF33" s="1120"/>
      <c r="BG33" s="1120"/>
      <c r="BH33" s="1120"/>
      <c r="BI33" s="1121"/>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c r="A34" s="267">
        <v>7</v>
      </c>
      <c r="B34" s="1125"/>
      <c r="C34" s="1126"/>
      <c r="D34" s="1126"/>
      <c r="E34" s="1126"/>
      <c r="F34" s="1126"/>
      <c r="G34" s="1126"/>
      <c r="H34" s="1126"/>
      <c r="I34" s="1126"/>
      <c r="J34" s="1126"/>
      <c r="K34" s="1126"/>
      <c r="L34" s="1126"/>
      <c r="M34" s="1126"/>
      <c r="N34" s="1126"/>
      <c r="O34" s="1126"/>
      <c r="P34" s="1127"/>
      <c r="Q34" s="1137"/>
      <c r="R34" s="1138"/>
      <c r="S34" s="1138"/>
      <c r="T34" s="1138"/>
      <c r="U34" s="1138"/>
      <c r="V34" s="1138"/>
      <c r="W34" s="1138"/>
      <c r="X34" s="1138"/>
      <c r="Y34" s="1138"/>
      <c r="Z34" s="1138"/>
      <c r="AA34" s="1138"/>
      <c r="AB34" s="1138"/>
      <c r="AC34" s="1138"/>
      <c r="AD34" s="1138"/>
      <c r="AE34" s="1139"/>
      <c r="AF34" s="1131"/>
      <c r="AG34" s="1132"/>
      <c r="AH34" s="1132"/>
      <c r="AI34" s="1132"/>
      <c r="AJ34" s="1133"/>
      <c r="AK34" s="1074"/>
      <c r="AL34" s="1064"/>
      <c r="AM34" s="1064"/>
      <c r="AN34" s="1064"/>
      <c r="AO34" s="1064"/>
      <c r="AP34" s="1064"/>
      <c r="AQ34" s="1064"/>
      <c r="AR34" s="1064"/>
      <c r="AS34" s="1064"/>
      <c r="AT34" s="1064"/>
      <c r="AU34" s="1064"/>
      <c r="AV34" s="1064"/>
      <c r="AW34" s="1064"/>
      <c r="AX34" s="1064"/>
      <c r="AY34" s="1064"/>
      <c r="AZ34" s="1136"/>
      <c r="BA34" s="1136"/>
      <c r="BB34" s="1136"/>
      <c r="BC34" s="1136"/>
      <c r="BD34" s="1136"/>
      <c r="BE34" s="1120"/>
      <c r="BF34" s="1120"/>
      <c r="BG34" s="1120"/>
      <c r="BH34" s="1120"/>
      <c r="BI34" s="1121"/>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c r="A35" s="267">
        <v>8</v>
      </c>
      <c r="B35" s="1125"/>
      <c r="C35" s="1126"/>
      <c r="D35" s="1126"/>
      <c r="E35" s="1126"/>
      <c r="F35" s="1126"/>
      <c r="G35" s="1126"/>
      <c r="H35" s="1126"/>
      <c r="I35" s="1126"/>
      <c r="J35" s="1126"/>
      <c r="K35" s="1126"/>
      <c r="L35" s="1126"/>
      <c r="M35" s="1126"/>
      <c r="N35" s="1126"/>
      <c r="O35" s="1126"/>
      <c r="P35" s="1127"/>
      <c r="Q35" s="1137"/>
      <c r="R35" s="1138"/>
      <c r="S35" s="1138"/>
      <c r="T35" s="1138"/>
      <c r="U35" s="1138"/>
      <c r="V35" s="1138"/>
      <c r="W35" s="1138"/>
      <c r="X35" s="1138"/>
      <c r="Y35" s="1138"/>
      <c r="Z35" s="1138"/>
      <c r="AA35" s="1138"/>
      <c r="AB35" s="1138"/>
      <c r="AC35" s="1138"/>
      <c r="AD35" s="1138"/>
      <c r="AE35" s="1139"/>
      <c r="AF35" s="1131"/>
      <c r="AG35" s="1132"/>
      <c r="AH35" s="1132"/>
      <c r="AI35" s="1132"/>
      <c r="AJ35" s="1133"/>
      <c r="AK35" s="1074"/>
      <c r="AL35" s="1064"/>
      <c r="AM35" s="1064"/>
      <c r="AN35" s="1064"/>
      <c r="AO35" s="1064"/>
      <c r="AP35" s="1064"/>
      <c r="AQ35" s="1064"/>
      <c r="AR35" s="1064"/>
      <c r="AS35" s="1064"/>
      <c r="AT35" s="1064"/>
      <c r="AU35" s="1064"/>
      <c r="AV35" s="1064"/>
      <c r="AW35" s="1064"/>
      <c r="AX35" s="1064"/>
      <c r="AY35" s="1064"/>
      <c r="AZ35" s="1136"/>
      <c r="BA35" s="1136"/>
      <c r="BB35" s="1136"/>
      <c r="BC35" s="1136"/>
      <c r="BD35" s="1136"/>
      <c r="BE35" s="1120"/>
      <c r="BF35" s="1120"/>
      <c r="BG35" s="1120"/>
      <c r="BH35" s="1120"/>
      <c r="BI35" s="1121"/>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c r="A36" s="267">
        <v>9</v>
      </c>
      <c r="B36" s="1125"/>
      <c r="C36" s="1126"/>
      <c r="D36" s="1126"/>
      <c r="E36" s="1126"/>
      <c r="F36" s="1126"/>
      <c r="G36" s="1126"/>
      <c r="H36" s="1126"/>
      <c r="I36" s="1126"/>
      <c r="J36" s="1126"/>
      <c r="K36" s="1126"/>
      <c r="L36" s="1126"/>
      <c r="M36" s="1126"/>
      <c r="N36" s="1126"/>
      <c r="O36" s="1126"/>
      <c r="P36" s="1127"/>
      <c r="Q36" s="1137"/>
      <c r="R36" s="1138"/>
      <c r="S36" s="1138"/>
      <c r="T36" s="1138"/>
      <c r="U36" s="1138"/>
      <c r="V36" s="1138"/>
      <c r="W36" s="1138"/>
      <c r="X36" s="1138"/>
      <c r="Y36" s="1138"/>
      <c r="Z36" s="1138"/>
      <c r="AA36" s="1138"/>
      <c r="AB36" s="1138"/>
      <c r="AC36" s="1138"/>
      <c r="AD36" s="1138"/>
      <c r="AE36" s="1139"/>
      <c r="AF36" s="1131"/>
      <c r="AG36" s="1132"/>
      <c r="AH36" s="1132"/>
      <c r="AI36" s="1132"/>
      <c r="AJ36" s="1133"/>
      <c r="AK36" s="1074"/>
      <c r="AL36" s="1064"/>
      <c r="AM36" s="1064"/>
      <c r="AN36" s="1064"/>
      <c r="AO36" s="1064"/>
      <c r="AP36" s="1064"/>
      <c r="AQ36" s="1064"/>
      <c r="AR36" s="1064"/>
      <c r="AS36" s="1064"/>
      <c r="AT36" s="1064"/>
      <c r="AU36" s="1064"/>
      <c r="AV36" s="1064"/>
      <c r="AW36" s="1064"/>
      <c r="AX36" s="1064"/>
      <c r="AY36" s="1064"/>
      <c r="AZ36" s="1136"/>
      <c r="BA36" s="1136"/>
      <c r="BB36" s="1136"/>
      <c r="BC36" s="1136"/>
      <c r="BD36" s="1136"/>
      <c r="BE36" s="1120"/>
      <c r="BF36" s="1120"/>
      <c r="BG36" s="1120"/>
      <c r="BH36" s="1120"/>
      <c r="BI36" s="1121"/>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c r="A37" s="267">
        <v>10</v>
      </c>
      <c r="B37" s="1125"/>
      <c r="C37" s="1126"/>
      <c r="D37" s="1126"/>
      <c r="E37" s="1126"/>
      <c r="F37" s="1126"/>
      <c r="G37" s="1126"/>
      <c r="H37" s="1126"/>
      <c r="I37" s="1126"/>
      <c r="J37" s="1126"/>
      <c r="K37" s="1126"/>
      <c r="L37" s="1126"/>
      <c r="M37" s="1126"/>
      <c r="N37" s="1126"/>
      <c r="O37" s="1126"/>
      <c r="P37" s="1127"/>
      <c r="Q37" s="1137"/>
      <c r="R37" s="1138"/>
      <c r="S37" s="1138"/>
      <c r="T37" s="1138"/>
      <c r="U37" s="1138"/>
      <c r="V37" s="1138"/>
      <c r="W37" s="1138"/>
      <c r="X37" s="1138"/>
      <c r="Y37" s="1138"/>
      <c r="Z37" s="1138"/>
      <c r="AA37" s="1138"/>
      <c r="AB37" s="1138"/>
      <c r="AC37" s="1138"/>
      <c r="AD37" s="1138"/>
      <c r="AE37" s="1139"/>
      <c r="AF37" s="1131"/>
      <c r="AG37" s="1132"/>
      <c r="AH37" s="1132"/>
      <c r="AI37" s="1132"/>
      <c r="AJ37" s="1133"/>
      <c r="AK37" s="1074"/>
      <c r="AL37" s="1064"/>
      <c r="AM37" s="1064"/>
      <c r="AN37" s="1064"/>
      <c r="AO37" s="1064"/>
      <c r="AP37" s="1064"/>
      <c r="AQ37" s="1064"/>
      <c r="AR37" s="1064"/>
      <c r="AS37" s="1064"/>
      <c r="AT37" s="1064"/>
      <c r="AU37" s="1064"/>
      <c r="AV37" s="1064"/>
      <c r="AW37" s="1064"/>
      <c r="AX37" s="1064"/>
      <c r="AY37" s="1064"/>
      <c r="AZ37" s="1136"/>
      <c r="BA37" s="1136"/>
      <c r="BB37" s="1136"/>
      <c r="BC37" s="1136"/>
      <c r="BD37" s="1136"/>
      <c r="BE37" s="1120"/>
      <c r="BF37" s="1120"/>
      <c r="BG37" s="1120"/>
      <c r="BH37" s="1120"/>
      <c r="BI37" s="1121"/>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c r="A38" s="267">
        <v>11</v>
      </c>
      <c r="B38" s="1125"/>
      <c r="C38" s="1126"/>
      <c r="D38" s="1126"/>
      <c r="E38" s="1126"/>
      <c r="F38" s="1126"/>
      <c r="G38" s="1126"/>
      <c r="H38" s="1126"/>
      <c r="I38" s="1126"/>
      <c r="J38" s="1126"/>
      <c r="K38" s="1126"/>
      <c r="L38" s="1126"/>
      <c r="M38" s="1126"/>
      <c r="N38" s="1126"/>
      <c r="O38" s="1126"/>
      <c r="P38" s="1127"/>
      <c r="Q38" s="1137"/>
      <c r="R38" s="1138"/>
      <c r="S38" s="1138"/>
      <c r="T38" s="1138"/>
      <c r="U38" s="1138"/>
      <c r="V38" s="1138"/>
      <c r="W38" s="1138"/>
      <c r="X38" s="1138"/>
      <c r="Y38" s="1138"/>
      <c r="Z38" s="1138"/>
      <c r="AA38" s="1138"/>
      <c r="AB38" s="1138"/>
      <c r="AC38" s="1138"/>
      <c r="AD38" s="1138"/>
      <c r="AE38" s="1139"/>
      <c r="AF38" s="1131"/>
      <c r="AG38" s="1132"/>
      <c r="AH38" s="1132"/>
      <c r="AI38" s="1132"/>
      <c r="AJ38" s="1133"/>
      <c r="AK38" s="1074"/>
      <c r="AL38" s="1064"/>
      <c r="AM38" s="1064"/>
      <c r="AN38" s="1064"/>
      <c r="AO38" s="1064"/>
      <c r="AP38" s="1064"/>
      <c r="AQ38" s="1064"/>
      <c r="AR38" s="1064"/>
      <c r="AS38" s="1064"/>
      <c r="AT38" s="1064"/>
      <c r="AU38" s="1064"/>
      <c r="AV38" s="1064"/>
      <c r="AW38" s="1064"/>
      <c r="AX38" s="1064"/>
      <c r="AY38" s="1064"/>
      <c r="AZ38" s="1136"/>
      <c r="BA38" s="1136"/>
      <c r="BB38" s="1136"/>
      <c r="BC38" s="1136"/>
      <c r="BD38" s="1136"/>
      <c r="BE38" s="1120"/>
      <c r="BF38" s="1120"/>
      <c r="BG38" s="1120"/>
      <c r="BH38" s="1120"/>
      <c r="BI38" s="1121"/>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c r="A39" s="267">
        <v>12</v>
      </c>
      <c r="B39" s="1125"/>
      <c r="C39" s="1126"/>
      <c r="D39" s="1126"/>
      <c r="E39" s="1126"/>
      <c r="F39" s="1126"/>
      <c r="G39" s="1126"/>
      <c r="H39" s="1126"/>
      <c r="I39" s="1126"/>
      <c r="J39" s="1126"/>
      <c r="K39" s="1126"/>
      <c r="L39" s="1126"/>
      <c r="M39" s="1126"/>
      <c r="N39" s="1126"/>
      <c r="O39" s="1126"/>
      <c r="P39" s="1127"/>
      <c r="Q39" s="1137"/>
      <c r="R39" s="1138"/>
      <c r="S39" s="1138"/>
      <c r="T39" s="1138"/>
      <c r="U39" s="1138"/>
      <c r="V39" s="1138"/>
      <c r="W39" s="1138"/>
      <c r="X39" s="1138"/>
      <c r="Y39" s="1138"/>
      <c r="Z39" s="1138"/>
      <c r="AA39" s="1138"/>
      <c r="AB39" s="1138"/>
      <c r="AC39" s="1138"/>
      <c r="AD39" s="1138"/>
      <c r="AE39" s="1139"/>
      <c r="AF39" s="1131"/>
      <c r="AG39" s="1132"/>
      <c r="AH39" s="1132"/>
      <c r="AI39" s="1132"/>
      <c r="AJ39" s="1133"/>
      <c r="AK39" s="1074"/>
      <c r="AL39" s="1064"/>
      <c r="AM39" s="1064"/>
      <c r="AN39" s="1064"/>
      <c r="AO39" s="1064"/>
      <c r="AP39" s="1064"/>
      <c r="AQ39" s="1064"/>
      <c r="AR39" s="1064"/>
      <c r="AS39" s="1064"/>
      <c r="AT39" s="1064"/>
      <c r="AU39" s="1064"/>
      <c r="AV39" s="1064"/>
      <c r="AW39" s="1064"/>
      <c r="AX39" s="1064"/>
      <c r="AY39" s="1064"/>
      <c r="AZ39" s="1136"/>
      <c r="BA39" s="1136"/>
      <c r="BB39" s="1136"/>
      <c r="BC39" s="1136"/>
      <c r="BD39" s="1136"/>
      <c r="BE39" s="1120"/>
      <c r="BF39" s="1120"/>
      <c r="BG39" s="1120"/>
      <c r="BH39" s="1120"/>
      <c r="BI39" s="1121"/>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c r="A40" s="262">
        <v>13</v>
      </c>
      <c r="B40" s="1125"/>
      <c r="C40" s="1126"/>
      <c r="D40" s="1126"/>
      <c r="E40" s="1126"/>
      <c r="F40" s="1126"/>
      <c r="G40" s="1126"/>
      <c r="H40" s="1126"/>
      <c r="I40" s="1126"/>
      <c r="J40" s="1126"/>
      <c r="K40" s="1126"/>
      <c r="L40" s="1126"/>
      <c r="M40" s="1126"/>
      <c r="N40" s="1126"/>
      <c r="O40" s="1126"/>
      <c r="P40" s="1127"/>
      <c r="Q40" s="1137"/>
      <c r="R40" s="1138"/>
      <c r="S40" s="1138"/>
      <c r="T40" s="1138"/>
      <c r="U40" s="1138"/>
      <c r="V40" s="1138"/>
      <c r="W40" s="1138"/>
      <c r="X40" s="1138"/>
      <c r="Y40" s="1138"/>
      <c r="Z40" s="1138"/>
      <c r="AA40" s="1138"/>
      <c r="AB40" s="1138"/>
      <c r="AC40" s="1138"/>
      <c r="AD40" s="1138"/>
      <c r="AE40" s="1139"/>
      <c r="AF40" s="1131"/>
      <c r="AG40" s="1132"/>
      <c r="AH40" s="1132"/>
      <c r="AI40" s="1132"/>
      <c r="AJ40" s="1133"/>
      <c r="AK40" s="1074"/>
      <c r="AL40" s="1064"/>
      <c r="AM40" s="1064"/>
      <c r="AN40" s="1064"/>
      <c r="AO40" s="1064"/>
      <c r="AP40" s="1064"/>
      <c r="AQ40" s="1064"/>
      <c r="AR40" s="1064"/>
      <c r="AS40" s="1064"/>
      <c r="AT40" s="1064"/>
      <c r="AU40" s="1064"/>
      <c r="AV40" s="1064"/>
      <c r="AW40" s="1064"/>
      <c r="AX40" s="1064"/>
      <c r="AY40" s="1064"/>
      <c r="AZ40" s="1136"/>
      <c r="BA40" s="1136"/>
      <c r="BB40" s="1136"/>
      <c r="BC40" s="1136"/>
      <c r="BD40" s="1136"/>
      <c r="BE40" s="1120"/>
      <c r="BF40" s="1120"/>
      <c r="BG40" s="1120"/>
      <c r="BH40" s="1120"/>
      <c r="BI40" s="1121"/>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c r="A41" s="262">
        <v>14</v>
      </c>
      <c r="B41" s="1125"/>
      <c r="C41" s="1126"/>
      <c r="D41" s="1126"/>
      <c r="E41" s="1126"/>
      <c r="F41" s="1126"/>
      <c r="G41" s="1126"/>
      <c r="H41" s="1126"/>
      <c r="I41" s="1126"/>
      <c r="J41" s="1126"/>
      <c r="K41" s="1126"/>
      <c r="L41" s="1126"/>
      <c r="M41" s="1126"/>
      <c r="N41" s="1126"/>
      <c r="O41" s="1126"/>
      <c r="P41" s="1127"/>
      <c r="Q41" s="1137"/>
      <c r="R41" s="1138"/>
      <c r="S41" s="1138"/>
      <c r="T41" s="1138"/>
      <c r="U41" s="1138"/>
      <c r="V41" s="1138"/>
      <c r="W41" s="1138"/>
      <c r="X41" s="1138"/>
      <c r="Y41" s="1138"/>
      <c r="Z41" s="1138"/>
      <c r="AA41" s="1138"/>
      <c r="AB41" s="1138"/>
      <c r="AC41" s="1138"/>
      <c r="AD41" s="1138"/>
      <c r="AE41" s="1139"/>
      <c r="AF41" s="1131"/>
      <c r="AG41" s="1132"/>
      <c r="AH41" s="1132"/>
      <c r="AI41" s="1132"/>
      <c r="AJ41" s="1133"/>
      <c r="AK41" s="1074"/>
      <c r="AL41" s="1064"/>
      <c r="AM41" s="1064"/>
      <c r="AN41" s="1064"/>
      <c r="AO41" s="1064"/>
      <c r="AP41" s="1064"/>
      <c r="AQ41" s="1064"/>
      <c r="AR41" s="1064"/>
      <c r="AS41" s="1064"/>
      <c r="AT41" s="1064"/>
      <c r="AU41" s="1064"/>
      <c r="AV41" s="1064"/>
      <c r="AW41" s="1064"/>
      <c r="AX41" s="1064"/>
      <c r="AY41" s="1064"/>
      <c r="AZ41" s="1136"/>
      <c r="BA41" s="1136"/>
      <c r="BB41" s="1136"/>
      <c r="BC41" s="1136"/>
      <c r="BD41" s="1136"/>
      <c r="BE41" s="1120"/>
      <c r="BF41" s="1120"/>
      <c r="BG41" s="1120"/>
      <c r="BH41" s="1120"/>
      <c r="BI41" s="1121"/>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c r="A42" s="262">
        <v>15</v>
      </c>
      <c r="B42" s="1125"/>
      <c r="C42" s="1126"/>
      <c r="D42" s="1126"/>
      <c r="E42" s="1126"/>
      <c r="F42" s="1126"/>
      <c r="G42" s="1126"/>
      <c r="H42" s="1126"/>
      <c r="I42" s="1126"/>
      <c r="J42" s="1126"/>
      <c r="K42" s="1126"/>
      <c r="L42" s="1126"/>
      <c r="M42" s="1126"/>
      <c r="N42" s="1126"/>
      <c r="O42" s="1126"/>
      <c r="P42" s="1127"/>
      <c r="Q42" s="1137"/>
      <c r="R42" s="1138"/>
      <c r="S42" s="1138"/>
      <c r="T42" s="1138"/>
      <c r="U42" s="1138"/>
      <c r="V42" s="1138"/>
      <c r="W42" s="1138"/>
      <c r="X42" s="1138"/>
      <c r="Y42" s="1138"/>
      <c r="Z42" s="1138"/>
      <c r="AA42" s="1138"/>
      <c r="AB42" s="1138"/>
      <c r="AC42" s="1138"/>
      <c r="AD42" s="1138"/>
      <c r="AE42" s="1139"/>
      <c r="AF42" s="1131"/>
      <c r="AG42" s="1132"/>
      <c r="AH42" s="1132"/>
      <c r="AI42" s="1132"/>
      <c r="AJ42" s="1133"/>
      <c r="AK42" s="1074"/>
      <c r="AL42" s="1064"/>
      <c r="AM42" s="1064"/>
      <c r="AN42" s="1064"/>
      <c r="AO42" s="1064"/>
      <c r="AP42" s="1064"/>
      <c r="AQ42" s="1064"/>
      <c r="AR42" s="1064"/>
      <c r="AS42" s="1064"/>
      <c r="AT42" s="1064"/>
      <c r="AU42" s="1064"/>
      <c r="AV42" s="1064"/>
      <c r="AW42" s="1064"/>
      <c r="AX42" s="1064"/>
      <c r="AY42" s="1064"/>
      <c r="AZ42" s="1136"/>
      <c r="BA42" s="1136"/>
      <c r="BB42" s="1136"/>
      <c r="BC42" s="1136"/>
      <c r="BD42" s="1136"/>
      <c r="BE42" s="1120"/>
      <c r="BF42" s="1120"/>
      <c r="BG42" s="1120"/>
      <c r="BH42" s="1120"/>
      <c r="BI42" s="1121"/>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c r="A43" s="262">
        <v>16</v>
      </c>
      <c r="B43" s="1125"/>
      <c r="C43" s="1126"/>
      <c r="D43" s="1126"/>
      <c r="E43" s="1126"/>
      <c r="F43" s="1126"/>
      <c r="G43" s="1126"/>
      <c r="H43" s="1126"/>
      <c r="I43" s="1126"/>
      <c r="J43" s="1126"/>
      <c r="K43" s="1126"/>
      <c r="L43" s="1126"/>
      <c r="M43" s="1126"/>
      <c r="N43" s="1126"/>
      <c r="O43" s="1126"/>
      <c r="P43" s="1127"/>
      <c r="Q43" s="1137"/>
      <c r="R43" s="1138"/>
      <c r="S43" s="1138"/>
      <c r="T43" s="1138"/>
      <c r="U43" s="1138"/>
      <c r="V43" s="1138"/>
      <c r="W43" s="1138"/>
      <c r="X43" s="1138"/>
      <c r="Y43" s="1138"/>
      <c r="Z43" s="1138"/>
      <c r="AA43" s="1138"/>
      <c r="AB43" s="1138"/>
      <c r="AC43" s="1138"/>
      <c r="AD43" s="1138"/>
      <c r="AE43" s="1139"/>
      <c r="AF43" s="1131"/>
      <c r="AG43" s="1132"/>
      <c r="AH43" s="1132"/>
      <c r="AI43" s="1132"/>
      <c r="AJ43" s="1133"/>
      <c r="AK43" s="1074"/>
      <c r="AL43" s="1064"/>
      <c r="AM43" s="1064"/>
      <c r="AN43" s="1064"/>
      <c r="AO43" s="1064"/>
      <c r="AP43" s="1064"/>
      <c r="AQ43" s="1064"/>
      <c r="AR43" s="1064"/>
      <c r="AS43" s="1064"/>
      <c r="AT43" s="1064"/>
      <c r="AU43" s="1064"/>
      <c r="AV43" s="1064"/>
      <c r="AW43" s="1064"/>
      <c r="AX43" s="1064"/>
      <c r="AY43" s="1064"/>
      <c r="AZ43" s="1136"/>
      <c r="BA43" s="1136"/>
      <c r="BB43" s="1136"/>
      <c r="BC43" s="1136"/>
      <c r="BD43" s="1136"/>
      <c r="BE43" s="1120"/>
      <c r="BF43" s="1120"/>
      <c r="BG43" s="1120"/>
      <c r="BH43" s="1120"/>
      <c r="BI43" s="1121"/>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c r="A44" s="262">
        <v>17</v>
      </c>
      <c r="B44" s="1125"/>
      <c r="C44" s="1126"/>
      <c r="D44" s="1126"/>
      <c r="E44" s="1126"/>
      <c r="F44" s="1126"/>
      <c r="G44" s="1126"/>
      <c r="H44" s="1126"/>
      <c r="I44" s="1126"/>
      <c r="J44" s="1126"/>
      <c r="K44" s="1126"/>
      <c r="L44" s="1126"/>
      <c r="M44" s="1126"/>
      <c r="N44" s="1126"/>
      <c r="O44" s="1126"/>
      <c r="P44" s="1127"/>
      <c r="Q44" s="1137"/>
      <c r="R44" s="1138"/>
      <c r="S44" s="1138"/>
      <c r="T44" s="1138"/>
      <c r="U44" s="1138"/>
      <c r="V44" s="1138"/>
      <c r="W44" s="1138"/>
      <c r="X44" s="1138"/>
      <c r="Y44" s="1138"/>
      <c r="Z44" s="1138"/>
      <c r="AA44" s="1138"/>
      <c r="AB44" s="1138"/>
      <c r="AC44" s="1138"/>
      <c r="AD44" s="1138"/>
      <c r="AE44" s="1139"/>
      <c r="AF44" s="1131"/>
      <c r="AG44" s="1132"/>
      <c r="AH44" s="1132"/>
      <c r="AI44" s="1132"/>
      <c r="AJ44" s="1133"/>
      <c r="AK44" s="1074"/>
      <c r="AL44" s="1064"/>
      <c r="AM44" s="1064"/>
      <c r="AN44" s="1064"/>
      <c r="AO44" s="1064"/>
      <c r="AP44" s="1064"/>
      <c r="AQ44" s="1064"/>
      <c r="AR44" s="1064"/>
      <c r="AS44" s="1064"/>
      <c r="AT44" s="1064"/>
      <c r="AU44" s="1064"/>
      <c r="AV44" s="1064"/>
      <c r="AW44" s="1064"/>
      <c r="AX44" s="1064"/>
      <c r="AY44" s="1064"/>
      <c r="AZ44" s="1136"/>
      <c r="BA44" s="1136"/>
      <c r="BB44" s="1136"/>
      <c r="BC44" s="1136"/>
      <c r="BD44" s="1136"/>
      <c r="BE44" s="1120"/>
      <c r="BF44" s="1120"/>
      <c r="BG44" s="1120"/>
      <c r="BH44" s="1120"/>
      <c r="BI44" s="1121"/>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c r="A45" s="262">
        <v>18</v>
      </c>
      <c r="B45" s="1125"/>
      <c r="C45" s="1126"/>
      <c r="D45" s="1126"/>
      <c r="E45" s="1126"/>
      <c r="F45" s="1126"/>
      <c r="G45" s="1126"/>
      <c r="H45" s="1126"/>
      <c r="I45" s="1126"/>
      <c r="J45" s="1126"/>
      <c r="K45" s="1126"/>
      <c r="L45" s="1126"/>
      <c r="M45" s="1126"/>
      <c r="N45" s="1126"/>
      <c r="O45" s="1126"/>
      <c r="P45" s="1127"/>
      <c r="Q45" s="1137"/>
      <c r="R45" s="1138"/>
      <c r="S45" s="1138"/>
      <c r="T45" s="1138"/>
      <c r="U45" s="1138"/>
      <c r="V45" s="1138"/>
      <c r="W45" s="1138"/>
      <c r="X45" s="1138"/>
      <c r="Y45" s="1138"/>
      <c r="Z45" s="1138"/>
      <c r="AA45" s="1138"/>
      <c r="AB45" s="1138"/>
      <c r="AC45" s="1138"/>
      <c r="AD45" s="1138"/>
      <c r="AE45" s="1139"/>
      <c r="AF45" s="1131"/>
      <c r="AG45" s="1132"/>
      <c r="AH45" s="1132"/>
      <c r="AI45" s="1132"/>
      <c r="AJ45" s="1133"/>
      <c r="AK45" s="1074"/>
      <c r="AL45" s="1064"/>
      <c r="AM45" s="1064"/>
      <c r="AN45" s="1064"/>
      <c r="AO45" s="1064"/>
      <c r="AP45" s="1064"/>
      <c r="AQ45" s="1064"/>
      <c r="AR45" s="1064"/>
      <c r="AS45" s="1064"/>
      <c r="AT45" s="1064"/>
      <c r="AU45" s="1064"/>
      <c r="AV45" s="1064"/>
      <c r="AW45" s="1064"/>
      <c r="AX45" s="1064"/>
      <c r="AY45" s="1064"/>
      <c r="AZ45" s="1136"/>
      <c r="BA45" s="1136"/>
      <c r="BB45" s="1136"/>
      <c r="BC45" s="1136"/>
      <c r="BD45" s="1136"/>
      <c r="BE45" s="1120"/>
      <c r="BF45" s="1120"/>
      <c r="BG45" s="1120"/>
      <c r="BH45" s="1120"/>
      <c r="BI45" s="1121"/>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c r="A46" s="262">
        <v>19</v>
      </c>
      <c r="B46" s="1125"/>
      <c r="C46" s="1126"/>
      <c r="D46" s="1126"/>
      <c r="E46" s="1126"/>
      <c r="F46" s="1126"/>
      <c r="G46" s="1126"/>
      <c r="H46" s="1126"/>
      <c r="I46" s="1126"/>
      <c r="J46" s="1126"/>
      <c r="K46" s="1126"/>
      <c r="L46" s="1126"/>
      <c r="M46" s="1126"/>
      <c r="N46" s="1126"/>
      <c r="O46" s="1126"/>
      <c r="P46" s="1127"/>
      <c r="Q46" s="1137"/>
      <c r="R46" s="1138"/>
      <c r="S46" s="1138"/>
      <c r="T46" s="1138"/>
      <c r="U46" s="1138"/>
      <c r="V46" s="1138"/>
      <c r="W46" s="1138"/>
      <c r="X46" s="1138"/>
      <c r="Y46" s="1138"/>
      <c r="Z46" s="1138"/>
      <c r="AA46" s="1138"/>
      <c r="AB46" s="1138"/>
      <c r="AC46" s="1138"/>
      <c r="AD46" s="1138"/>
      <c r="AE46" s="1139"/>
      <c r="AF46" s="1131"/>
      <c r="AG46" s="1132"/>
      <c r="AH46" s="1132"/>
      <c r="AI46" s="1132"/>
      <c r="AJ46" s="1133"/>
      <c r="AK46" s="1074"/>
      <c r="AL46" s="1064"/>
      <c r="AM46" s="1064"/>
      <c r="AN46" s="1064"/>
      <c r="AO46" s="1064"/>
      <c r="AP46" s="1064"/>
      <c r="AQ46" s="1064"/>
      <c r="AR46" s="1064"/>
      <c r="AS46" s="1064"/>
      <c r="AT46" s="1064"/>
      <c r="AU46" s="1064"/>
      <c r="AV46" s="1064"/>
      <c r="AW46" s="1064"/>
      <c r="AX46" s="1064"/>
      <c r="AY46" s="1064"/>
      <c r="AZ46" s="1136"/>
      <c r="BA46" s="1136"/>
      <c r="BB46" s="1136"/>
      <c r="BC46" s="1136"/>
      <c r="BD46" s="1136"/>
      <c r="BE46" s="1120"/>
      <c r="BF46" s="1120"/>
      <c r="BG46" s="1120"/>
      <c r="BH46" s="1120"/>
      <c r="BI46" s="1121"/>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c r="A47" s="262">
        <v>20</v>
      </c>
      <c r="B47" s="1125"/>
      <c r="C47" s="1126"/>
      <c r="D47" s="1126"/>
      <c r="E47" s="1126"/>
      <c r="F47" s="1126"/>
      <c r="G47" s="1126"/>
      <c r="H47" s="1126"/>
      <c r="I47" s="1126"/>
      <c r="J47" s="1126"/>
      <c r="K47" s="1126"/>
      <c r="L47" s="1126"/>
      <c r="M47" s="1126"/>
      <c r="N47" s="1126"/>
      <c r="O47" s="1126"/>
      <c r="P47" s="1127"/>
      <c r="Q47" s="1137"/>
      <c r="R47" s="1138"/>
      <c r="S47" s="1138"/>
      <c r="T47" s="1138"/>
      <c r="U47" s="1138"/>
      <c r="V47" s="1138"/>
      <c r="W47" s="1138"/>
      <c r="X47" s="1138"/>
      <c r="Y47" s="1138"/>
      <c r="Z47" s="1138"/>
      <c r="AA47" s="1138"/>
      <c r="AB47" s="1138"/>
      <c r="AC47" s="1138"/>
      <c r="AD47" s="1138"/>
      <c r="AE47" s="1139"/>
      <c r="AF47" s="1131"/>
      <c r="AG47" s="1132"/>
      <c r="AH47" s="1132"/>
      <c r="AI47" s="1132"/>
      <c r="AJ47" s="1133"/>
      <c r="AK47" s="1074"/>
      <c r="AL47" s="1064"/>
      <c r="AM47" s="1064"/>
      <c r="AN47" s="1064"/>
      <c r="AO47" s="1064"/>
      <c r="AP47" s="1064"/>
      <c r="AQ47" s="1064"/>
      <c r="AR47" s="1064"/>
      <c r="AS47" s="1064"/>
      <c r="AT47" s="1064"/>
      <c r="AU47" s="1064"/>
      <c r="AV47" s="1064"/>
      <c r="AW47" s="1064"/>
      <c r="AX47" s="1064"/>
      <c r="AY47" s="1064"/>
      <c r="AZ47" s="1136"/>
      <c r="BA47" s="1136"/>
      <c r="BB47" s="1136"/>
      <c r="BC47" s="1136"/>
      <c r="BD47" s="1136"/>
      <c r="BE47" s="1120"/>
      <c r="BF47" s="1120"/>
      <c r="BG47" s="1120"/>
      <c r="BH47" s="1120"/>
      <c r="BI47" s="1121"/>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c r="A48" s="262">
        <v>21</v>
      </c>
      <c r="B48" s="1125"/>
      <c r="C48" s="1126"/>
      <c r="D48" s="1126"/>
      <c r="E48" s="1126"/>
      <c r="F48" s="1126"/>
      <c r="G48" s="1126"/>
      <c r="H48" s="1126"/>
      <c r="I48" s="1126"/>
      <c r="J48" s="1126"/>
      <c r="K48" s="1126"/>
      <c r="L48" s="1126"/>
      <c r="M48" s="1126"/>
      <c r="N48" s="1126"/>
      <c r="O48" s="1126"/>
      <c r="P48" s="1127"/>
      <c r="Q48" s="1137"/>
      <c r="R48" s="1138"/>
      <c r="S48" s="1138"/>
      <c r="T48" s="1138"/>
      <c r="U48" s="1138"/>
      <c r="V48" s="1138"/>
      <c r="W48" s="1138"/>
      <c r="X48" s="1138"/>
      <c r="Y48" s="1138"/>
      <c r="Z48" s="1138"/>
      <c r="AA48" s="1138"/>
      <c r="AB48" s="1138"/>
      <c r="AC48" s="1138"/>
      <c r="AD48" s="1138"/>
      <c r="AE48" s="1139"/>
      <c r="AF48" s="1131"/>
      <c r="AG48" s="1132"/>
      <c r="AH48" s="1132"/>
      <c r="AI48" s="1132"/>
      <c r="AJ48" s="1133"/>
      <c r="AK48" s="1074"/>
      <c r="AL48" s="1064"/>
      <c r="AM48" s="1064"/>
      <c r="AN48" s="1064"/>
      <c r="AO48" s="1064"/>
      <c r="AP48" s="1064"/>
      <c r="AQ48" s="1064"/>
      <c r="AR48" s="1064"/>
      <c r="AS48" s="1064"/>
      <c r="AT48" s="1064"/>
      <c r="AU48" s="1064"/>
      <c r="AV48" s="1064"/>
      <c r="AW48" s="1064"/>
      <c r="AX48" s="1064"/>
      <c r="AY48" s="1064"/>
      <c r="AZ48" s="1136"/>
      <c r="BA48" s="1136"/>
      <c r="BB48" s="1136"/>
      <c r="BC48" s="1136"/>
      <c r="BD48" s="1136"/>
      <c r="BE48" s="1120"/>
      <c r="BF48" s="1120"/>
      <c r="BG48" s="1120"/>
      <c r="BH48" s="1120"/>
      <c r="BI48" s="1121"/>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c r="A49" s="262">
        <v>22</v>
      </c>
      <c r="B49" s="1125"/>
      <c r="C49" s="1126"/>
      <c r="D49" s="1126"/>
      <c r="E49" s="1126"/>
      <c r="F49" s="1126"/>
      <c r="G49" s="1126"/>
      <c r="H49" s="1126"/>
      <c r="I49" s="1126"/>
      <c r="J49" s="1126"/>
      <c r="K49" s="1126"/>
      <c r="L49" s="1126"/>
      <c r="M49" s="1126"/>
      <c r="N49" s="1126"/>
      <c r="O49" s="1126"/>
      <c r="P49" s="1127"/>
      <c r="Q49" s="1137"/>
      <c r="R49" s="1138"/>
      <c r="S49" s="1138"/>
      <c r="T49" s="1138"/>
      <c r="U49" s="1138"/>
      <c r="V49" s="1138"/>
      <c r="W49" s="1138"/>
      <c r="X49" s="1138"/>
      <c r="Y49" s="1138"/>
      <c r="Z49" s="1138"/>
      <c r="AA49" s="1138"/>
      <c r="AB49" s="1138"/>
      <c r="AC49" s="1138"/>
      <c r="AD49" s="1138"/>
      <c r="AE49" s="1139"/>
      <c r="AF49" s="1131"/>
      <c r="AG49" s="1132"/>
      <c r="AH49" s="1132"/>
      <c r="AI49" s="1132"/>
      <c r="AJ49" s="1133"/>
      <c r="AK49" s="1074"/>
      <c r="AL49" s="1064"/>
      <c r="AM49" s="1064"/>
      <c r="AN49" s="1064"/>
      <c r="AO49" s="1064"/>
      <c r="AP49" s="1064"/>
      <c r="AQ49" s="1064"/>
      <c r="AR49" s="1064"/>
      <c r="AS49" s="1064"/>
      <c r="AT49" s="1064"/>
      <c r="AU49" s="1064"/>
      <c r="AV49" s="1064"/>
      <c r="AW49" s="1064"/>
      <c r="AX49" s="1064"/>
      <c r="AY49" s="1064"/>
      <c r="AZ49" s="1136"/>
      <c r="BA49" s="1136"/>
      <c r="BB49" s="1136"/>
      <c r="BC49" s="1136"/>
      <c r="BD49" s="1136"/>
      <c r="BE49" s="1120"/>
      <c r="BF49" s="1120"/>
      <c r="BG49" s="1120"/>
      <c r="BH49" s="1120"/>
      <c r="BI49" s="1121"/>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c r="A50" s="262">
        <v>23</v>
      </c>
      <c r="B50" s="1125"/>
      <c r="C50" s="1126"/>
      <c r="D50" s="1126"/>
      <c r="E50" s="1126"/>
      <c r="F50" s="1126"/>
      <c r="G50" s="1126"/>
      <c r="H50" s="1126"/>
      <c r="I50" s="1126"/>
      <c r="J50" s="1126"/>
      <c r="K50" s="1126"/>
      <c r="L50" s="1126"/>
      <c r="M50" s="1126"/>
      <c r="N50" s="1126"/>
      <c r="O50" s="1126"/>
      <c r="P50" s="1127"/>
      <c r="Q50" s="1128"/>
      <c r="R50" s="1129"/>
      <c r="S50" s="1129"/>
      <c r="T50" s="1129"/>
      <c r="U50" s="1129"/>
      <c r="V50" s="1129"/>
      <c r="W50" s="1129"/>
      <c r="X50" s="1129"/>
      <c r="Y50" s="1129"/>
      <c r="Z50" s="1129"/>
      <c r="AA50" s="1129"/>
      <c r="AB50" s="1129"/>
      <c r="AC50" s="1129"/>
      <c r="AD50" s="1129"/>
      <c r="AE50" s="1130"/>
      <c r="AF50" s="1131"/>
      <c r="AG50" s="1132"/>
      <c r="AH50" s="1132"/>
      <c r="AI50" s="1132"/>
      <c r="AJ50" s="1133"/>
      <c r="AK50" s="1134"/>
      <c r="AL50" s="1129"/>
      <c r="AM50" s="1129"/>
      <c r="AN50" s="1129"/>
      <c r="AO50" s="1129"/>
      <c r="AP50" s="1129"/>
      <c r="AQ50" s="1129"/>
      <c r="AR50" s="1129"/>
      <c r="AS50" s="1129"/>
      <c r="AT50" s="1129"/>
      <c r="AU50" s="1129"/>
      <c r="AV50" s="1129"/>
      <c r="AW50" s="1129"/>
      <c r="AX50" s="1129"/>
      <c r="AY50" s="1129"/>
      <c r="AZ50" s="1135"/>
      <c r="BA50" s="1135"/>
      <c r="BB50" s="1135"/>
      <c r="BC50" s="1135"/>
      <c r="BD50" s="1135"/>
      <c r="BE50" s="1120"/>
      <c r="BF50" s="1120"/>
      <c r="BG50" s="1120"/>
      <c r="BH50" s="1120"/>
      <c r="BI50" s="1121"/>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c r="A51" s="262">
        <v>24</v>
      </c>
      <c r="B51" s="1125"/>
      <c r="C51" s="1126"/>
      <c r="D51" s="1126"/>
      <c r="E51" s="1126"/>
      <c r="F51" s="1126"/>
      <c r="G51" s="1126"/>
      <c r="H51" s="1126"/>
      <c r="I51" s="1126"/>
      <c r="J51" s="1126"/>
      <c r="K51" s="1126"/>
      <c r="L51" s="1126"/>
      <c r="M51" s="1126"/>
      <c r="N51" s="1126"/>
      <c r="O51" s="1126"/>
      <c r="P51" s="1127"/>
      <c r="Q51" s="1128"/>
      <c r="R51" s="1129"/>
      <c r="S51" s="1129"/>
      <c r="T51" s="1129"/>
      <c r="U51" s="1129"/>
      <c r="V51" s="1129"/>
      <c r="W51" s="1129"/>
      <c r="X51" s="1129"/>
      <c r="Y51" s="1129"/>
      <c r="Z51" s="1129"/>
      <c r="AA51" s="1129"/>
      <c r="AB51" s="1129"/>
      <c r="AC51" s="1129"/>
      <c r="AD51" s="1129"/>
      <c r="AE51" s="1130"/>
      <c r="AF51" s="1131"/>
      <c r="AG51" s="1132"/>
      <c r="AH51" s="1132"/>
      <c r="AI51" s="1132"/>
      <c r="AJ51" s="1133"/>
      <c r="AK51" s="1134"/>
      <c r="AL51" s="1129"/>
      <c r="AM51" s="1129"/>
      <c r="AN51" s="1129"/>
      <c r="AO51" s="1129"/>
      <c r="AP51" s="1129"/>
      <c r="AQ51" s="1129"/>
      <c r="AR51" s="1129"/>
      <c r="AS51" s="1129"/>
      <c r="AT51" s="1129"/>
      <c r="AU51" s="1129"/>
      <c r="AV51" s="1129"/>
      <c r="AW51" s="1129"/>
      <c r="AX51" s="1129"/>
      <c r="AY51" s="1129"/>
      <c r="AZ51" s="1135"/>
      <c r="BA51" s="1135"/>
      <c r="BB51" s="1135"/>
      <c r="BC51" s="1135"/>
      <c r="BD51" s="1135"/>
      <c r="BE51" s="1120"/>
      <c r="BF51" s="1120"/>
      <c r="BG51" s="1120"/>
      <c r="BH51" s="1120"/>
      <c r="BI51" s="1121"/>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c r="A52" s="262">
        <v>25</v>
      </c>
      <c r="B52" s="1125"/>
      <c r="C52" s="1126"/>
      <c r="D52" s="1126"/>
      <c r="E52" s="1126"/>
      <c r="F52" s="1126"/>
      <c r="G52" s="1126"/>
      <c r="H52" s="1126"/>
      <c r="I52" s="1126"/>
      <c r="J52" s="1126"/>
      <c r="K52" s="1126"/>
      <c r="L52" s="1126"/>
      <c r="M52" s="1126"/>
      <c r="N52" s="1126"/>
      <c r="O52" s="1126"/>
      <c r="P52" s="1127"/>
      <c r="Q52" s="1128"/>
      <c r="R52" s="1129"/>
      <c r="S52" s="1129"/>
      <c r="T52" s="1129"/>
      <c r="U52" s="1129"/>
      <c r="V52" s="1129"/>
      <c r="W52" s="1129"/>
      <c r="X52" s="1129"/>
      <c r="Y52" s="1129"/>
      <c r="Z52" s="1129"/>
      <c r="AA52" s="1129"/>
      <c r="AB52" s="1129"/>
      <c r="AC52" s="1129"/>
      <c r="AD52" s="1129"/>
      <c r="AE52" s="1130"/>
      <c r="AF52" s="1131"/>
      <c r="AG52" s="1132"/>
      <c r="AH52" s="1132"/>
      <c r="AI52" s="1132"/>
      <c r="AJ52" s="1133"/>
      <c r="AK52" s="1134"/>
      <c r="AL52" s="1129"/>
      <c r="AM52" s="1129"/>
      <c r="AN52" s="1129"/>
      <c r="AO52" s="1129"/>
      <c r="AP52" s="1129"/>
      <c r="AQ52" s="1129"/>
      <c r="AR52" s="1129"/>
      <c r="AS52" s="1129"/>
      <c r="AT52" s="1129"/>
      <c r="AU52" s="1129"/>
      <c r="AV52" s="1129"/>
      <c r="AW52" s="1129"/>
      <c r="AX52" s="1129"/>
      <c r="AY52" s="1129"/>
      <c r="AZ52" s="1135"/>
      <c r="BA52" s="1135"/>
      <c r="BB52" s="1135"/>
      <c r="BC52" s="1135"/>
      <c r="BD52" s="1135"/>
      <c r="BE52" s="1120"/>
      <c r="BF52" s="1120"/>
      <c r="BG52" s="1120"/>
      <c r="BH52" s="1120"/>
      <c r="BI52" s="1121"/>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c r="A53" s="262">
        <v>26</v>
      </c>
      <c r="B53" s="1125"/>
      <c r="C53" s="1126"/>
      <c r="D53" s="1126"/>
      <c r="E53" s="1126"/>
      <c r="F53" s="1126"/>
      <c r="G53" s="1126"/>
      <c r="H53" s="1126"/>
      <c r="I53" s="1126"/>
      <c r="J53" s="1126"/>
      <c r="K53" s="1126"/>
      <c r="L53" s="1126"/>
      <c r="M53" s="1126"/>
      <c r="N53" s="1126"/>
      <c r="O53" s="1126"/>
      <c r="P53" s="1127"/>
      <c r="Q53" s="1128"/>
      <c r="R53" s="1129"/>
      <c r="S53" s="1129"/>
      <c r="T53" s="1129"/>
      <c r="U53" s="1129"/>
      <c r="V53" s="1129"/>
      <c r="W53" s="1129"/>
      <c r="X53" s="1129"/>
      <c r="Y53" s="1129"/>
      <c r="Z53" s="1129"/>
      <c r="AA53" s="1129"/>
      <c r="AB53" s="1129"/>
      <c r="AC53" s="1129"/>
      <c r="AD53" s="1129"/>
      <c r="AE53" s="1130"/>
      <c r="AF53" s="1131"/>
      <c r="AG53" s="1132"/>
      <c r="AH53" s="1132"/>
      <c r="AI53" s="1132"/>
      <c r="AJ53" s="1133"/>
      <c r="AK53" s="1134"/>
      <c r="AL53" s="1129"/>
      <c r="AM53" s="1129"/>
      <c r="AN53" s="1129"/>
      <c r="AO53" s="1129"/>
      <c r="AP53" s="1129"/>
      <c r="AQ53" s="1129"/>
      <c r="AR53" s="1129"/>
      <c r="AS53" s="1129"/>
      <c r="AT53" s="1129"/>
      <c r="AU53" s="1129"/>
      <c r="AV53" s="1129"/>
      <c r="AW53" s="1129"/>
      <c r="AX53" s="1129"/>
      <c r="AY53" s="1129"/>
      <c r="AZ53" s="1135"/>
      <c r="BA53" s="1135"/>
      <c r="BB53" s="1135"/>
      <c r="BC53" s="1135"/>
      <c r="BD53" s="1135"/>
      <c r="BE53" s="1120"/>
      <c r="BF53" s="1120"/>
      <c r="BG53" s="1120"/>
      <c r="BH53" s="1120"/>
      <c r="BI53" s="1121"/>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c r="A54" s="262">
        <v>27</v>
      </c>
      <c r="B54" s="1125"/>
      <c r="C54" s="1126"/>
      <c r="D54" s="1126"/>
      <c r="E54" s="1126"/>
      <c r="F54" s="1126"/>
      <c r="G54" s="1126"/>
      <c r="H54" s="1126"/>
      <c r="I54" s="1126"/>
      <c r="J54" s="1126"/>
      <c r="K54" s="1126"/>
      <c r="L54" s="1126"/>
      <c r="M54" s="1126"/>
      <c r="N54" s="1126"/>
      <c r="O54" s="1126"/>
      <c r="P54" s="1127"/>
      <c r="Q54" s="1128"/>
      <c r="R54" s="1129"/>
      <c r="S54" s="1129"/>
      <c r="T54" s="1129"/>
      <c r="U54" s="1129"/>
      <c r="V54" s="1129"/>
      <c r="W54" s="1129"/>
      <c r="X54" s="1129"/>
      <c r="Y54" s="1129"/>
      <c r="Z54" s="1129"/>
      <c r="AA54" s="1129"/>
      <c r="AB54" s="1129"/>
      <c r="AC54" s="1129"/>
      <c r="AD54" s="1129"/>
      <c r="AE54" s="1130"/>
      <c r="AF54" s="1131"/>
      <c r="AG54" s="1132"/>
      <c r="AH54" s="1132"/>
      <c r="AI54" s="1132"/>
      <c r="AJ54" s="1133"/>
      <c r="AK54" s="1134"/>
      <c r="AL54" s="1129"/>
      <c r="AM54" s="1129"/>
      <c r="AN54" s="1129"/>
      <c r="AO54" s="1129"/>
      <c r="AP54" s="1129"/>
      <c r="AQ54" s="1129"/>
      <c r="AR54" s="1129"/>
      <c r="AS54" s="1129"/>
      <c r="AT54" s="1129"/>
      <c r="AU54" s="1129"/>
      <c r="AV54" s="1129"/>
      <c r="AW54" s="1129"/>
      <c r="AX54" s="1129"/>
      <c r="AY54" s="1129"/>
      <c r="AZ54" s="1135"/>
      <c r="BA54" s="1135"/>
      <c r="BB54" s="1135"/>
      <c r="BC54" s="1135"/>
      <c r="BD54" s="1135"/>
      <c r="BE54" s="1120"/>
      <c r="BF54" s="1120"/>
      <c r="BG54" s="1120"/>
      <c r="BH54" s="1120"/>
      <c r="BI54" s="1121"/>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c r="A55" s="262">
        <v>28</v>
      </c>
      <c r="B55" s="1125"/>
      <c r="C55" s="1126"/>
      <c r="D55" s="1126"/>
      <c r="E55" s="1126"/>
      <c r="F55" s="1126"/>
      <c r="G55" s="1126"/>
      <c r="H55" s="1126"/>
      <c r="I55" s="1126"/>
      <c r="J55" s="1126"/>
      <c r="K55" s="1126"/>
      <c r="L55" s="1126"/>
      <c r="M55" s="1126"/>
      <c r="N55" s="1126"/>
      <c r="O55" s="1126"/>
      <c r="P55" s="1127"/>
      <c r="Q55" s="1128"/>
      <c r="R55" s="1129"/>
      <c r="S55" s="1129"/>
      <c r="T55" s="1129"/>
      <c r="U55" s="1129"/>
      <c r="V55" s="1129"/>
      <c r="W55" s="1129"/>
      <c r="X55" s="1129"/>
      <c r="Y55" s="1129"/>
      <c r="Z55" s="1129"/>
      <c r="AA55" s="1129"/>
      <c r="AB55" s="1129"/>
      <c r="AC55" s="1129"/>
      <c r="AD55" s="1129"/>
      <c r="AE55" s="1130"/>
      <c r="AF55" s="1131"/>
      <c r="AG55" s="1132"/>
      <c r="AH55" s="1132"/>
      <c r="AI55" s="1132"/>
      <c r="AJ55" s="1133"/>
      <c r="AK55" s="1134"/>
      <c r="AL55" s="1129"/>
      <c r="AM55" s="1129"/>
      <c r="AN55" s="1129"/>
      <c r="AO55" s="1129"/>
      <c r="AP55" s="1129"/>
      <c r="AQ55" s="1129"/>
      <c r="AR55" s="1129"/>
      <c r="AS55" s="1129"/>
      <c r="AT55" s="1129"/>
      <c r="AU55" s="1129"/>
      <c r="AV55" s="1129"/>
      <c r="AW55" s="1129"/>
      <c r="AX55" s="1129"/>
      <c r="AY55" s="1129"/>
      <c r="AZ55" s="1135"/>
      <c r="BA55" s="1135"/>
      <c r="BB55" s="1135"/>
      <c r="BC55" s="1135"/>
      <c r="BD55" s="1135"/>
      <c r="BE55" s="1120"/>
      <c r="BF55" s="1120"/>
      <c r="BG55" s="1120"/>
      <c r="BH55" s="1120"/>
      <c r="BI55" s="1121"/>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c r="A56" s="262">
        <v>29</v>
      </c>
      <c r="B56" s="1125"/>
      <c r="C56" s="1126"/>
      <c r="D56" s="1126"/>
      <c r="E56" s="1126"/>
      <c r="F56" s="1126"/>
      <c r="G56" s="1126"/>
      <c r="H56" s="1126"/>
      <c r="I56" s="1126"/>
      <c r="J56" s="1126"/>
      <c r="K56" s="1126"/>
      <c r="L56" s="1126"/>
      <c r="M56" s="1126"/>
      <c r="N56" s="1126"/>
      <c r="O56" s="1126"/>
      <c r="P56" s="1127"/>
      <c r="Q56" s="1128"/>
      <c r="R56" s="1129"/>
      <c r="S56" s="1129"/>
      <c r="T56" s="1129"/>
      <c r="U56" s="1129"/>
      <c r="V56" s="1129"/>
      <c r="W56" s="1129"/>
      <c r="X56" s="1129"/>
      <c r="Y56" s="1129"/>
      <c r="Z56" s="1129"/>
      <c r="AA56" s="1129"/>
      <c r="AB56" s="1129"/>
      <c r="AC56" s="1129"/>
      <c r="AD56" s="1129"/>
      <c r="AE56" s="1130"/>
      <c r="AF56" s="1131"/>
      <c r="AG56" s="1132"/>
      <c r="AH56" s="1132"/>
      <c r="AI56" s="1132"/>
      <c r="AJ56" s="1133"/>
      <c r="AK56" s="1134"/>
      <c r="AL56" s="1129"/>
      <c r="AM56" s="1129"/>
      <c r="AN56" s="1129"/>
      <c r="AO56" s="1129"/>
      <c r="AP56" s="1129"/>
      <c r="AQ56" s="1129"/>
      <c r="AR56" s="1129"/>
      <c r="AS56" s="1129"/>
      <c r="AT56" s="1129"/>
      <c r="AU56" s="1129"/>
      <c r="AV56" s="1129"/>
      <c r="AW56" s="1129"/>
      <c r="AX56" s="1129"/>
      <c r="AY56" s="1129"/>
      <c r="AZ56" s="1135"/>
      <c r="BA56" s="1135"/>
      <c r="BB56" s="1135"/>
      <c r="BC56" s="1135"/>
      <c r="BD56" s="1135"/>
      <c r="BE56" s="1120"/>
      <c r="BF56" s="1120"/>
      <c r="BG56" s="1120"/>
      <c r="BH56" s="1120"/>
      <c r="BI56" s="1121"/>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c r="A57" s="262">
        <v>30</v>
      </c>
      <c r="B57" s="1125"/>
      <c r="C57" s="1126"/>
      <c r="D57" s="1126"/>
      <c r="E57" s="1126"/>
      <c r="F57" s="1126"/>
      <c r="G57" s="1126"/>
      <c r="H57" s="1126"/>
      <c r="I57" s="1126"/>
      <c r="J57" s="1126"/>
      <c r="K57" s="1126"/>
      <c r="L57" s="1126"/>
      <c r="M57" s="1126"/>
      <c r="N57" s="1126"/>
      <c r="O57" s="1126"/>
      <c r="P57" s="1127"/>
      <c r="Q57" s="1128"/>
      <c r="R57" s="1129"/>
      <c r="S57" s="1129"/>
      <c r="T57" s="1129"/>
      <c r="U57" s="1129"/>
      <c r="V57" s="1129"/>
      <c r="W57" s="1129"/>
      <c r="X57" s="1129"/>
      <c r="Y57" s="1129"/>
      <c r="Z57" s="1129"/>
      <c r="AA57" s="1129"/>
      <c r="AB57" s="1129"/>
      <c r="AC57" s="1129"/>
      <c r="AD57" s="1129"/>
      <c r="AE57" s="1130"/>
      <c r="AF57" s="1131"/>
      <c r="AG57" s="1132"/>
      <c r="AH57" s="1132"/>
      <c r="AI57" s="1132"/>
      <c r="AJ57" s="1133"/>
      <c r="AK57" s="1134"/>
      <c r="AL57" s="1129"/>
      <c r="AM57" s="1129"/>
      <c r="AN57" s="1129"/>
      <c r="AO57" s="1129"/>
      <c r="AP57" s="1129"/>
      <c r="AQ57" s="1129"/>
      <c r="AR57" s="1129"/>
      <c r="AS57" s="1129"/>
      <c r="AT57" s="1129"/>
      <c r="AU57" s="1129"/>
      <c r="AV57" s="1129"/>
      <c r="AW57" s="1129"/>
      <c r="AX57" s="1129"/>
      <c r="AY57" s="1129"/>
      <c r="AZ57" s="1135"/>
      <c r="BA57" s="1135"/>
      <c r="BB57" s="1135"/>
      <c r="BC57" s="1135"/>
      <c r="BD57" s="1135"/>
      <c r="BE57" s="1120"/>
      <c r="BF57" s="1120"/>
      <c r="BG57" s="1120"/>
      <c r="BH57" s="1120"/>
      <c r="BI57" s="1121"/>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c r="A58" s="262">
        <v>31</v>
      </c>
      <c r="B58" s="1125"/>
      <c r="C58" s="1126"/>
      <c r="D58" s="1126"/>
      <c r="E58" s="1126"/>
      <c r="F58" s="1126"/>
      <c r="G58" s="1126"/>
      <c r="H58" s="1126"/>
      <c r="I58" s="1126"/>
      <c r="J58" s="1126"/>
      <c r="K58" s="1126"/>
      <c r="L58" s="1126"/>
      <c r="M58" s="1126"/>
      <c r="N58" s="1126"/>
      <c r="O58" s="1126"/>
      <c r="P58" s="1127"/>
      <c r="Q58" s="1128"/>
      <c r="R58" s="1129"/>
      <c r="S58" s="1129"/>
      <c r="T58" s="1129"/>
      <c r="U58" s="1129"/>
      <c r="V58" s="1129"/>
      <c r="W58" s="1129"/>
      <c r="X58" s="1129"/>
      <c r="Y58" s="1129"/>
      <c r="Z58" s="1129"/>
      <c r="AA58" s="1129"/>
      <c r="AB58" s="1129"/>
      <c r="AC58" s="1129"/>
      <c r="AD58" s="1129"/>
      <c r="AE58" s="1130"/>
      <c r="AF58" s="1131"/>
      <c r="AG58" s="1132"/>
      <c r="AH58" s="1132"/>
      <c r="AI58" s="1132"/>
      <c r="AJ58" s="1133"/>
      <c r="AK58" s="1134"/>
      <c r="AL58" s="1129"/>
      <c r="AM58" s="1129"/>
      <c r="AN58" s="1129"/>
      <c r="AO58" s="1129"/>
      <c r="AP58" s="1129"/>
      <c r="AQ58" s="1129"/>
      <c r="AR58" s="1129"/>
      <c r="AS58" s="1129"/>
      <c r="AT58" s="1129"/>
      <c r="AU58" s="1129"/>
      <c r="AV58" s="1129"/>
      <c r="AW58" s="1129"/>
      <c r="AX58" s="1129"/>
      <c r="AY58" s="1129"/>
      <c r="AZ58" s="1135"/>
      <c r="BA58" s="1135"/>
      <c r="BB58" s="1135"/>
      <c r="BC58" s="1135"/>
      <c r="BD58" s="1135"/>
      <c r="BE58" s="1120"/>
      <c r="BF58" s="1120"/>
      <c r="BG58" s="1120"/>
      <c r="BH58" s="1120"/>
      <c r="BI58" s="1121"/>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c r="A59" s="262">
        <v>32</v>
      </c>
      <c r="B59" s="1125"/>
      <c r="C59" s="1126"/>
      <c r="D59" s="1126"/>
      <c r="E59" s="1126"/>
      <c r="F59" s="1126"/>
      <c r="G59" s="1126"/>
      <c r="H59" s="1126"/>
      <c r="I59" s="1126"/>
      <c r="J59" s="1126"/>
      <c r="K59" s="1126"/>
      <c r="L59" s="1126"/>
      <c r="M59" s="1126"/>
      <c r="N59" s="1126"/>
      <c r="O59" s="1126"/>
      <c r="P59" s="1127"/>
      <c r="Q59" s="1128"/>
      <c r="R59" s="1129"/>
      <c r="S59" s="1129"/>
      <c r="T59" s="1129"/>
      <c r="U59" s="1129"/>
      <c r="V59" s="1129"/>
      <c r="W59" s="1129"/>
      <c r="X59" s="1129"/>
      <c r="Y59" s="1129"/>
      <c r="Z59" s="1129"/>
      <c r="AA59" s="1129"/>
      <c r="AB59" s="1129"/>
      <c r="AC59" s="1129"/>
      <c r="AD59" s="1129"/>
      <c r="AE59" s="1130"/>
      <c r="AF59" s="1131"/>
      <c r="AG59" s="1132"/>
      <c r="AH59" s="1132"/>
      <c r="AI59" s="1132"/>
      <c r="AJ59" s="1133"/>
      <c r="AK59" s="1134"/>
      <c r="AL59" s="1129"/>
      <c r="AM59" s="1129"/>
      <c r="AN59" s="1129"/>
      <c r="AO59" s="1129"/>
      <c r="AP59" s="1129"/>
      <c r="AQ59" s="1129"/>
      <c r="AR59" s="1129"/>
      <c r="AS59" s="1129"/>
      <c r="AT59" s="1129"/>
      <c r="AU59" s="1129"/>
      <c r="AV59" s="1129"/>
      <c r="AW59" s="1129"/>
      <c r="AX59" s="1129"/>
      <c r="AY59" s="1129"/>
      <c r="AZ59" s="1135"/>
      <c r="BA59" s="1135"/>
      <c r="BB59" s="1135"/>
      <c r="BC59" s="1135"/>
      <c r="BD59" s="1135"/>
      <c r="BE59" s="1120"/>
      <c r="BF59" s="1120"/>
      <c r="BG59" s="1120"/>
      <c r="BH59" s="1120"/>
      <c r="BI59" s="1121"/>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c r="A60" s="262">
        <v>33</v>
      </c>
      <c r="B60" s="1125"/>
      <c r="C60" s="1126"/>
      <c r="D60" s="1126"/>
      <c r="E60" s="1126"/>
      <c r="F60" s="1126"/>
      <c r="G60" s="1126"/>
      <c r="H60" s="1126"/>
      <c r="I60" s="1126"/>
      <c r="J60" s="1126"/>
      <c r="K60" s="1126"/>
      <c r="L60" s="1126"/>
      <c r="M60" s="1126"/>
      <c r="N60" s="1126"/>
      <c r="O60" s="1126"/>
      <c r="P60" s="1127"/>
      <c r="Q60" s="1128"/>
      <c r="R60" s="1129"/>
      <c r="S60" s="1129"/>
      <c r="T60" s="1129"/>
      <c r="U60" s="1129"/>
      <c r="V60" s="1129"/>
      <c r="W60" s="1129"/>
      <c r="X60" s="1129"/>
      <c r="Y60" s="1129"/>
      <c r="Z60" s="1129"/>
      <c r="AA60" s="1129"/>
      <c r="AB60" s="1129"/>
      <c r="AC60" s="1129"/>
      <c r="AD60" s="1129"/>
      <c r="AE60" s="1130"/>
      <c r="AF60" s="1131"/>
      <c r="AG60" s="1132"/>
      <c r="AH60" s="1132"/>
      <c r="AI60" s="1132"/>
      <c r="AJ60" s="1133"/>
      <c r="AK60" s="1134"/>
      <c r="AL60" s="1129"/>
      <c r="AM60" s="1129"/>
      <c r="AN60" s="1129"/>
      <c r="AO60" s="1129"/>
      <c r="AP60" s="1129"/>
      <c r="AQ60" s="1129"/>
      <c r="AR60" s="1129"/>
      <c r="AS60" s="1129"/>
      <c r="AT60" s="1129"/>
      <c r="AU60" s="1129"/>
      <c r="AV60" s="1129"/>
      <c r="AW60" s="1129"/>
      <c r="AX60" s="1129"/>
      <c r="AY60" s="1129"/>
      <c r="AZ60" s="1135"/>
      <c r="BA60" s="1135"/>
      <c r="BB60" s="1135"/>
      <c r="BC60" s="1135"/>
      <c r="BD60" s="1135"/>
      <c r="BE60" s="1120"/>
      <c r="BF60" s="1120"/>
      <c r="BG60" s="1120"/>
      <c r="BH60" s="1120"/>
      <c r="BI60" s="1121"/>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c r="A61" s="262">
        <v>34</v>
      </c>
      <c r="B61" s="1125"/>
      <c r="C61" s="1126"/>
      <c r="D61" s="1126"/>
      <c r="E61" s="1126"/>
      <c r="F61" s="1126"/>
      <c r="G61" s="1126"/>
      <c r="H61" s="1126"/>
      <c r="I61" s="1126"/>
      <c r="J61" s="1126"/>
      <c r="K61" s="1126"/>
      <c r="L61" s="1126"/>
      <c r="M61" s="1126"/>
      <c r="N61" s="1126"/>
      <c r="O61" s="1126"/>
      <c r="P61" s="1127"/>
      <c r="Q61" s="1128"/>
      <c r="R61" s="1129"/>
      <c r="S61" s="1129"/>
      <c r="T61" s="1129"/>
      <c r="U61" s="1129"/>
      <c r="V61" s="1129"/>
      <c r="W61" s="1129"/>
      <c r="X61" s="1129"/>
      <c r="Y61" s="1129"/>
      <c r="Z61" s="1129"/>
      <c r="AA61" s="1129"/>
      <c r="AB61" s="1129"/>
      <c r="AC61" s="1129"/>
      <c r="AD61" s="1129"/>
      <c r="AE61" s="1130"/>
      <c r="AF61" s="1131"/>
      <c r="AG61" s="1132"/>
      <c r="AH61" s="1132"/>
      <c r="AI61" s="1132"/>
      <c r="AJ61" s="1133"/>
      <c r="AK61" s="1134"/>
      <c r="AL61" s="1129"/>
      <c r="AM61" s="1129"/>
      <c r="AN61" s="1129"/>
      <c r="AO61" s="1129"/>
      <c r="AP61" s="1129"/>
      <c r="AQ61" s="1129"/>
      <c r="AR61" s="1129"/>
      <c r="AS61" s="1129"/>
      <c r="AT61" s="1129"/>
      <c r="AU61" s="1129"/>
      <c r="AV61" s="1129"/>
      <c r="AW61" s="1129"/>
      <c r="AX61" s="1129"/>
      <c r="AY61" s="1129"/>
      <c r="AZ61" s="1135"/>
      <c r="BA61" s="1135"/>
      <c r="BB61" s="1135"/>
      <c r="BC61" s="1135"/>
      <c r="BD61" s="1135"/>
      <c r="BE61" s="1120"/>
      <c r="BF61" s="1120"/>
      <c r="BG61" s="1120"/>
      <c r="BH61" s="1120"/>
      <c r="BI61" s="1121"/>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c r="A62" s="262">
        <v>35</v>
      </c>
      <c r="B62" s="1125"/>
      <c r="C62" s="1126"/>
      <c r="D62" s="1126"/>
      <c r="E62" s="1126"/>
      <c r="F62" s="1126"/>
      <c r="G62" s="1126"/>
      <c r="H62" s="1126"/>
      <c r="I62" s="1126"/>
      <c r="J62" s="1126"/>
      <c r="K62" s="1126"/>
      <c r="L62" s="1126"/>
      <c r="M62" s="1126"/>
      <c r="N62" s="1126"/>
      <c r="O62" s="1126"/>
      <c r="P62" s="1127"/>
      <c r="Q62" s="1128"/>
      <c r="R62" s="1129"/>
      <c r="S62" s="1129"/>
      <c r="T62" s="1129"/>
      <c r="U62" s="1129"/>
      <c r="V62" s="1129"/>
      <c r="W62" s="1129"/>
      <c r="X62" s="1129"/>
      <c r="Y62" s="1129"/>
      <c r="Z62" s="1129"/>
      <c r="AA62" s="1129"/>
      <c r="AB62" s="1129"/>
      <c r="AC62" s="1129"/>
      <c r="AD62" s="1129"/>
      <c r="AE62" s="1130"/>
      <c r="AF62" s="1131"/>
      <c r="AG62" s="1132"/>
      <c r="AH62" s="1132"/>
      <c r="AI62" s="1132"/>
      <c r="AJ62" s="1133"/>
      <c r="AK62" s="1134"/>
      <c r="AL62" s="1129"/>
      <c r="AM62" s="1129"/>
      <c r="AN62" s="1129"/>
      <c r="AO62" s="1129"/>
      <c r="AP62" s="1129"/>
      <c r="AQ62" s="1129"/>
      <c r="AR62" s="1129"/>
      <c r="AS62" s="1129"/>
      <c r="AT62" s="1129"/>
      <c r="AU62" s="1129"/>
      <c r="AV62" s="1129"/>
      <c r="AW62" s="1129"/>
      <c r="AX62" s="1129"/>
      <c r="AY62" s="1129"/>
      <c r="AZ62" s="1135"/>
      <c r="BA62" s="1135"/>
      <c r="BB62" s="1135"/>
      <c r="BC62" s="1135"/>
      <c r="BD62" s="1135"/>
      <c r="BE62" s="1120"/>
      <c r="BF62" s="1120"/>
      <c r="BG62" s="1120"/>
      <c r="BH62" s="1120"/>
      <c r="BI62" s="1121"/>
      <c r="BJ62" s="1122" t="s">
        <v>409</v>
      </c>
      <c r="BK62" s="1123"/>
      <c r="BL62" s="1123"/>
      <c r="BM62" s="1123"/>
      <c r="BN62" s="1124"/>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c r="A63" s="265" t="s">
        <v>391</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6"/>
      <c r="AF63" s="1117">
        <v>148</v>
      </c>
      <c r="AG63" s="1052"/>
      <c r="AH63" s="1052"/>
      <c r="AI63" s="1052"/>
      <c r="AJ63" s="1118"/>
      <c r="AK63" s="1119"/>
      <c r="AL63" s="1056"/>
      <c r="AM63" s="1056"/>
      <c r="AN63" s="1056"/>
      <c r="AO63" s="1056"/>
      <c r="AP63" s="1052">
        <f>SUM(AP28:AT62)</f>
        <v>3932</v>
      </c>
      <c r="AQ63" s="1052"/>
      <c r="AR63" s="1052"/>
      <c r="AS63" s="1052"/>
      <c r="AT63" s="1052"/>
      <c r="AU63" s="1052">
        <f>SUM(AU28:AY62)</f>
        <v>3247</v>
      </c>
      <c r="AV63" s="1052"/>
      <c r="AW63" s="1052"/>
      <c r="AX63" s="1052"/>
      <c r="AY63" s="1052"/>
      <c r="AZ63" s="1113"/>
      <c r="BA63" s="1113"/>
      <c r="BB63" s="1113"/>
      <c r="BC63" s="1113"/>
      <c r="BD63" s="1113"/>
      <c r="BE63" s="1053"/>
      <c r="BF63" s="1053"/>
      <c r="BG63" s="1053"/>
      <c r="BH63" s="1053"/>
      <c r="BI63" s="1054"/>
      <c r="BJ63" s="1114" t="s">
        <v>407</v>
      </c>
      <c r="BK63" s="1044"/>
      <c r="BL63" s="1044"/>
      <c r="BM63" s="1044"/>
      <c r="BN63" s="1115"/>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c r="A66" s="1089" t="s">
        <v>412</v>
      </c>
      <c r="B66" s="1090"/>
      <c r="C66" s="1090"/>
      <c r="D66" s="1090"/>
      <c r="E66" s="1090"/>
      <c r="F66" s="1090"/>
      <c r="G66" s="1090"/>
      <c r="H66" s="1090"/>
      <c r="I66" s="1090"/>
      <c r="J66" s="1090"/>
      <c r="K66" s="1090"/>
      <c r="L66" s="1090"/>
      <c r="M66" s="1090"/>
      <c r="N66" s="1090"/>
      <c r="O66" s="1090"/>
      <c r="P66" s="1091"/>
      <c r="Q66" s="1095" t="s">
        <v>413</v>
      </c>
      <c r="R66" s="1096"/>
      <c r="S66" s="1096"/>
      <c r="T66" s="1096"/>
      <c r="U66" s="1097"/>
      <c r="V66" s="1095" t="s">
        <v>414</v>
      </c>
      <c r="W66" s="1096"/>
      <c r="X66" s="1096"/>
      <c r="Y66" s="1096"/>
      <c r="Z66" s="1097"/>
      <c r="AA66" s="1095" t="s">
        <v>415</v>
      </c>
      <c r="AB66" s="1096"/>
      <c r="AC66" s="1096"/>
      <c r="AD66" s="1096"/>
      <c r="AE66" s="1097"/>
      <c r="AF66" s="1101" t="s">
        <v>416</v>
      </c>
      <c r="AG66" s="1102"/>
      <c r="AH66" s="1102"/>
      <c r="AI66" s="1102"/>
      <c r="AJ66" s="1103"/>
      <c r="AK66" s="1095" t="s">
        <v>417</v>
      </c>
      <c r="AL66" s="1090"/>
      <c r="AM66" s="1090"/>
      <c r="AN66" s="1090"/>
      <c r="AO66" s="1091"/>
      <c r="AP66" s="1095" t="s">
        <v>401</v>
      </c>
      <c r="AQ66" s="1096"/>
      <c r="AR66" s="1096"/>
      <c r="AS66" s="1096"/>
      <c r="AT66" s="1097"/>
      <c r="AU66" s="1095" t="s">
        <v>418</v>
      </c>
      <c r="AV66" s="1096"/>
      <c r="AW66" s="1096"/>
      <c r="AX66" s="1096"/>
      <c r="AY66" s="1097"/>
      <c r="AZ66" s="1095" t="s">
        <v>378</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9" t="s">
        <v>582</v>
      </c>
      <c r="C68" s="1080"/>
      <c r="D68" s="1080"/>
      <c r="E68" s="1080"/>
      <c r="F68" s="1080"/>
      <c r="G68" s="1080"/>
      <c r="H68" s="1080"/>
      <c r="I68" s="1080"/>
      <c r="J68" s="1080"/>
      <c r="K68" s="1080"/>
      <c r="L68" s="1080"/>
      <c r="M68" s="1080"/>
      <c r="N68" s="1080"/>
      <c r="O68" s="1080"/>
      <c r="P68" s="1081"/>
      <c r="Q68" s="1082">
        <v>241</v>
      </c>
      <c r="R68" s="1076"/>
      <c r="S68" s="1076"/>
      <c r="T68" s="1076"/>
      <c r="U68" s="1076"/>
      <c r="V68" s="1076">
        <v>156</v>
      </c>
      <c r="W68" s="1076"/>
      <c r="X68" s="1076"/>
      <c r="Y68" s="1076"/>
      <c r="Z68" s="1076"/>
      <c r="AA68" s="1076">
        <v>86</v>
      </c>
      <c r="AB68" s="1076"/>
      <c r="AC68" s="1076"/>
      <c r="AD68" s="1076"/>
      <c r="AE68" s="1076"/>
      <c r="AF68" s="1076">
        <v>86</v>
      </c>
      <c r="AG68" s="1076"/>
      <c r="AH68" s="1076"/>
      <c r="AI68" s="1076"/>
      <c r="AJ68" s="1076"/>
      <c r="AK68" s="1076" t="s">
        <v>602</v>
      </c>
      <c r="AL68" s="1076"/>
      <c r="AM68" s="1076"/>
      <c r="AN68" s="1076"/>
      <c r="AO68" s="1076"/>
      <c r="AP68" s="1076" t="s">
        <v>602</v>
      </c>
      <c r="AQ68" s="1076"/>
      <c r="AR68" s="1076"/>
      <c r="AS68" s="1076"/>
      <c r="AT68" s="1076"/>
      <c r="AU68" s="1076" t="s">
        <v>602</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8" t="s">
        <v>583</v>
      </c>
      <c r="C69" s="1069"/>
      <c r="D69" s="1069"/>
      <c r="E69" s="1069"/>
      <c r="F69" s="1069"/>
      <c r="G69" s="1069"/>
      <c r="H69" s="1069"/>
      <c r="I69" s="1069"/>
      <c r="J69" s="1069"/>
      <c r="K69" s="1069"/>
      <c r="L69" s="1069"/>
      <c r="M69" s="1069"/>
      <c r="N69" s="1069"/>
      <c r="O69" s="1069"/>
      <c r="P69" s="1070"/>
      <c r="Q69" s="1071">
        <v>383</v>
      </c>
      <c r="R69" s="1064"/>
      <c r="S69" s="1064"/>
      <c r="T69" s="1064"/>
      <c r="U69" s="1064"/>
      <c r="V69" s="1064">
        <v>361</v>
      </c>
      <c r="W69" s="1064"/>
      <c r="X69" s="1064"/>
      <c r="Y69" s="1064"/>
      <c r="Z69" s="1064"/>
      <c r="AA69" s="1064">
        <v>21</v>
      </c>
      <c r="AB69" s="1064"/>
      <c r="AC69" s="1064"/>
      <c r="AD69" s="1064"/>
      <c r="AE69" s="1064"/>
      <c r="AF69" s="1064">
        <v>21</v>
      </c>
      <c r="AG69" s="1064"/>
      <c r="AH69" s="1064"/>
      <c r="AI69" s="1064"/>
      <c r="AJ69" s="1064"/>
      <c r="AK69" s="1064">
        <v>39</v>
      </c>
      <c r="AL69" s="1064"/>
      <c r="AM69" s="1064"/>
      <c r="AN69" s="1064"/>
      <c r="AO69" s="1064"/>
      <c r="AP69" s="1064" t="s">
        <v>602</v>
      </c>
      <c r="AQ69" s="1064"/>
      <c r="AR69" s="1064"/>
      <c r="AS69" s="1064"/>
      <c r="AT69" s="1064"/>
      <c r="AU69" s="1064" t="s">
        <v>602</v>
      </c>
      <c r="AV69" s="1064"/>
      <c r="AW69" s="1064"/>
      <c r="AX69" s="1064"/>
      <c r="AY69" s="1064"/>
      <c r="AZ69" s="1066"/>
      <c r="BA69" s="1066"/>
      <c r="BB69" s="1066"/>
      <c r="BC69" s="1066"/>
      <c r="BD69" s="1067"/>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8" t="s">
        <v>584</v>
      </c>
      <c r="C70" s="1069"/>
      <c r="D70" s="1069"/>
      <c r="E70" s="1069"/>
      <c r="F70" s="1069"/>
      <c r="G70" s="1069"/>
      <c r="H70" s="1069"/>
      <c r="I70" s="1069"/>
      <c r="J70" s="1069"/>
      <c r="K70" s="1069"/>
      <c r="L70" s="1069"/>
      <c r="M70" s="1069"/>
      <c r="N70" s="1069"/>
      <c r="O70" s="1069"/>
      <c r="P70" s="1070"/>
      <c r="Q70" s="1071">
        <v>92</v>
      </c>
      <c r="R70" s="1064"/>
      <c r="S70" s="1064"/>
      <c r="T70" s="1064"/>
      <c r="U70" s="1064"/>
      <c r="V70" s="1064">
        <v>90</v>
      </c>
      <c r="W70" s="1064"/>
      <c r="X70" s="1064"/>
      <c r="Y70" s="1064"/>
      <c r="Z70" s="1064"/>
      <c r="AA70" s="1064">
        <v>1</v>
      </c>
      <c r="AB70" s="1064"/>
      <c r="AC70" s="1064"/>
      <c r="AD70" s="1064"/>
      <c r="AE70" s="1064"/>
      <c r="AF70" s="1064">
        <v>1</v>
      </c>
      <c r="AG70" s="1064"/>
      <c r="AH70" s="1064"/>
      <c r="AI70" s="1064"/>
      <c r="AJ70" s="1064"/>
      <c r="AK70" s="1064" t="s">
        <v>602</v>
      </c>
      <c r="AL70" s="1064"/>
      <c r="AM70" s="1064"/>
      <c r="AN70" s="1064"/>
      <c r="AO70" s="1064"/>
      <c r="AP70" s="1064" t="s">
        <v>602</v>
      </c>
      <c r="AQ70" s="1064"/>
      <c r="AR70" s="1064"/>
      <c r="AS70" s="1064"/>
      <c r="AT70" s="1064"/>
      <c r="AU70" s="1075" t="s">
        <v>602</v>
      </c>
      <c r="AV70" s="1073"/>
      <c r="AW70" s="1073"/>
      <c r="AX70" s="1073"/>
      <c r="AY70" s="1074"/>
      <c r="AZ70" s="1066"/>
      <c r="BA70" s="1066"/>
      <c r="BB70" s="1066"/>
      <c r="BC70" s="1066"/>
      <c r="BD70" s="1067"/>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8" t="s">
        <v>585</v>
      </c>
      <c r="C71" s="1069"/>
      <c r="D71" s="1069"/>
      <c r="E71" s="1069"/>
      <c r="F71" s="1069"/>
      <c r="G71" s="1069"/>
      <c r="H71" s="1069"/>
      <c r="I71" s="1069"/>
      <c r="J71" s="1069"/>
      <c r="K71" s="1069"/>
      <c r="L71" s="1069"/>
      <c r="M71" s="1069"/>
      <c r="N71" s="1069"/>
      <c r="O71" s="1069"/>
      <c r="P71" s="1070"/>
      <c r="Q71" s="1071">
        <v>10094</v>
      </c>
      <c r="R71" s="1064"/>
      <c r="S71" s="1064"/>
      <c r="T71" s="1064"/>
      <c r="U71" s="1064"/>
      <c r="V71" s="1064">
        <v>9713</v>
      </c>
      <c r="W71" s="1064"/>
      <c r="X71" s="1064"/>
      <c r="Y71" s="1064"/>
      <c r="Z71" s="1064"/>
      <c r="AA71" s="1064">
        <v>381</v>
      </c>
      <c r="AB71" s="1064"/>
      <c r="AC71" s="1064"/>
      <c r="AD71" s="1064"/>
      <c r="AE71" s="1064"/>
      <c r="AF71" s="1064">
        <v>381</v>
      </c>
      <c r="AG71" s="1064"/>
      <c r="AH71" s="1064"/>
      <c r="AI71" s="1064"/>
      <c r="AJ71" s="1064"/>
      <c r="AK71" s="1064" t="s">
        <v>602</v>
      </c>
      <c r="AL71" s="1064"/>
      <c r="AM71" s="1064"/>
      <c r="AN71" s="1064"/>
      <c r="AO71" s="1064"/>
      <c r="AP71" s="1064" t="s">
        <v>602</v>
      </c>
      <c r="AQ71" s="1064"/>
      <c r="AR71" s="1064"/>
      <c r="AS71" s="1064"/>
      <c r="AT71" s="1064"/>
      <c r="AU71" s="1075" t="s">
        <v>602</v>
      </c>
      <c r="AV71" s="1073"/>
      <c r="AW71" s="1073"/>
      <c r="AX71" s="1073"/>
      <c r="AY71" s="1074"/>
      <c r="AZ71" s="1066"/>
      <c r="BA71" s="1066"/>
      <c r="BB71" s="1066"/>
      <c r="BC71" s="1066"/>
      <c r="BD71" s="1067"/>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8" t="s">
        <v>586</v>
      </c>
      <c r="C72" s="1069"/>
      <c r="D72" s="1069"/>
      <c r="E72" s="1069"/>
      <c r="F72" s="1069"/>
      <c r="G72" s="1069"/>
      <c r="H72" s="1069"/>
      <c r="I72" s="1069"/>
      <c r="J72" s="1069"/>
      <c r="K72" s="1069"/>
      <c r="L72" s="1069"/>
      <c r="M72" s="1069"/>
      <c r="N72" s="1069"/>
      <c r="O72" s="1069"/>
      <c r="P72" s="1070"/>
      <c r="Q72" s="1071">
        <v>62</v>
      </c>
      <c r="R72" s="1064"/>
      <c r="S72" s="1064"/>
      <c r="T72" s="1064"/>
      <c r="U72" s="1064"/>
      <c r="V72" s="1064">
        <v>62</v>
      </c>
      <c r="W72" s="1064"/>
      <c r="X72" s="1064"/>
      <c r="Y72" s="1064"/>
      <c r="Z72" s="1064"/>
      <c r="AA72" s="1064" t="s">
        <v>602</v>
      </c>
      <c r="AB72" s="1064"/>
      <c r="AC72" s="1064"/>
      <c r="AD72" s="1064"/>
      <c r="AE72" s="1064"/>
      <c r="AF72" s="1064" t="s">
        <v>602</v>
      </c>
      <c r="AG72" s="1064"/>
      <c r="AH72" s="1064"/>
      <c r="AI72" s="1064"/>
      <c r="AJ72" s="1064"/>
      <c r="AK72" s="1064" t="s">
        <v>602</v>
      </c>
      <c r="AL72" s="1064"/>
      <c r="AM72" s="1064"/>
      <c r="AN72" s="1064"/>
      <c r="AO72" s="1064"/>
      <c r="AP72" s="1064" t="s">
        <v>602</v>
      </c>
      <c r="AQ72" s="1064"/>
      <c r="AR72" s="1064"/>
      <c r="AS72" s="1064"/>
      <c r="AT72" s="1064"/>
      <c r="AU72" s="1075" t="s">
        <v>602</v>
      </c>
      <c r="AV72" s="1073"/>
      <c r="AW72" s="1073"/>
      <c r="AX72" s="1073"/>
      <c r="AY72" s="1074"/>
      <c r="AZ72" s="1066"/>
      <c r="BA72" s="1066"/>
      <c r="BB72" s="1066"/>
      <c r="BC72" s="1066"/>
      <c r="BD72" s="1067"/>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8" t="s">
        <v>587</v>
      </c>
      <c r="C73" s="1069"/>
      <c r="D73" s="1069"/>
      <c r="E73" s="1069"/>
      <c r="F73" s="1069"/>
      <c r="G73" s="1069"/>
      <c r="H73" s="1069"/>
      <c r="I73" s="1069"/>
      <c r="J73" s="1069"/>
      <c r="K73" s="1069"/>
      <c r="L73" s="1069"/>
      <c r="M73" s="1069"/>
      <c r="N73" s="1069"/>
      <c r="O73" s="1069"/>
      <c r="P73" s="1070"/>
      <c r="Q73" s="1071">
        <v>191</v>
      </c>
      <c r="R73" s="1064"/>
      <c r="S73" s="1064"/>
      <c r="T73" s="1064"/>
      <c r="U73" s="1064"/>
      <c r="V73" s="1064">
        <v>179</v>
      </c>
      <c r="W73" s="1064"/>
      <c r="X73" s="1064"/>
      <c r="Y73" s="1064"/>
      <c r="Z73" s="1064"/>
      <c r="AA73" s="1064">
        <v>12</v>
      </c>
      <c r="AB73" s="1064"/>
      <c r="AC73" s="1064"/>
      <c r="AD73" s="1064"/>
      <c r="AE73" s="1064"/>
      <c r="AF73" s="1064">
        <v>12</v>
      </c>
      <c r="AG73" s="1064"/>
      <c r="AH73" s="1064"/>
      <c r="AI73" s="1064"/>
      <c r="AJ73" s="1064"/>
      <c r="AK73" s="1064" t="s">
        <v>602</v>
      </c>
      <c r="AL73" s="1064"/>
      <c r="AM73" s="1064"/>
      <c r="AN73" s="1064"/>
      <c r="AO73" s="1064"/>
      <c r="AP73" s="1064" t="s">
        <v>602</v>
      </c>
      <c r="AQ73" s="1064"/>
      <c r="AR73" s="1064"/>
      <c r="AS73" s="1064"/>
      <c r="AT73" s="1064"/>
      <c r="AU73" s="1075" t="s">
        <v>602</v>
      </c>
      <c r="AV73" s="1073"/>
      <c r="AW73" s="1073"/>
      <c r="AX73" s="1073"/>
      <c r="AY73" s="1074"/>
      <c r="AZ73" s="1066"/>
      <c r="BA73" s="1066"/>
      <c r="BB73" s="1066"/>
      <c r="BC73" s="1066"/>
      <c r="BD73" s="1067"/>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8" t="s">
        <v>588</v>
      </c>
      <c r="C74" s="1069"/>
      <c r="D74" s="1069"/>
      <c r="E74" s="1069"/>
      <c r="F74" s="1069"/>
      <c r="G74" s="1069"/>
      <c r="H74" s="1069"/>
      <c r="I74" s="1069"/>
      <c r="J74" s="1069"/>
      <c r="K74" s="1069"/>
      <c r="L74" s="1069"/>
      <c r="M74" s="1069"/>
      <c r="N74" s="1069"/>
      <c r="O74" s="1069"/>
      <c r="P74" s="1070"/>
      <c r="Q74" s="1071">
        <v>36</v>
      </c>
      <c r="R74" s="1064"/>
      <c r="S74" s="1064"/>
      <c r="T74" s="1064"/>
      <c r="U74" s="1064"/>
      <c r="V74" s="1064">
        <v>33</v>
      </c>
      <c r="W74" s="1064"/>
      <c r="X74" s="1064"/>
      <c r="Y74" s="1064"/>
      <c r="Z74" s="1064"/>
      <c r="AA74" s="1064">
        <v>3</v>
      </c>
      <c r="AB74" s="1064"/>
      <c r="AC74" s="1064"/>
      <c r="AD74" s="1064"/>
      <c r="AE74" s="1064"/>
      <c r="AF74" s="1064">
        <v>3</v>
      </c>
      <c r="AG74" s="1064"/>
      <c r="AH74" s="1064"/>
      <c r="AI74" s="1064"/>
      <c r="AJ74" s="1064"/>
      <c r="AK74" s="1064" t="s">
        <v>602</v>
      </c>
      <c r="AL74" s="1064"/>
      <c r="AM74" s="1064"/>
      <c r="AN74" s="1064"/>
      <c r="AO74" s="1064"/>
      <c r="AP74" s="1064" t="s">
        <v>602</v>
      </c>
      <c r="AQ74" s="1064"/>
      <c r="AR74" s="1064"/>
      <c r="AS74" s="1064"/>
      <c r="AT74" s="1064"/>
      <c r="AU74" s="1075" t="s">
        <v>602</v>
      </c>
      <c r="AV74" s="1073"/>
      <c r="AW74" s="1073"/>
      <c r="AX74" s="1073"/>
      <c r="AY74" s="1074"/>
      <c r="AZ74" s="1066"/>
      <c r="BA74" s="1066"/>
      <c r="BB74" s="1066"/>
      <c r="BC74" s="1066"/>
      <c r="BD74" s="1067"/>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8" t="s">
        <v>589</v>
      </c>
      <c r="C75" s="1069"/>
      <c r="D75" s="1069"/>
      <c r="E75" s="1069"/>
      <c r="F75" s="1069"/>
      <c r="G75" s="1069"/>
      <c r="H75" s="1069"/>
      <c r="I75" s="1069"/>
      <c r="J75" s="1069"/>
      <c r="K75" s="1069"/>
      <c r="L75" s="1069"/>
      <c r="M75" s="1069"/>
      <c r="N75" s="1069"/>
      <c r="O75" s="1069"/>
      <c r="P75" s="1070"/>
      <c r="Q75" s="1072">
        <v>18</v>
      </c>
      <c r="R75" s="1073"/>
      <c r="S75" s="1073"/>
      <c r="T75" s="1073"/>
      <c r="U75" s="1074"/>
      <c r="V75" s="1075">
        <v>5</v>
      </c>
      <c r="W75" s="1073"/>
      <c r="X75" s="1073"/>
      <c r="Y75" s="1073"/>
      <c r="Z75" s="1074"/>
      <c r="AA75" s="1075">
        <v>14</v>
      </c>
      <c r="AB75" s="1073"/>
      <c r="AC75" s="1073"/>
      <c r="AD75" s="1073"/>
      <c r="AE75" s="1074"/>
      <c r="AF75" s="1075">
        <v>14</v>
      </c>
      <c r="AG75" s="1073"/>
      <c r="AH75" s="1073"/>
      <c r="AI75" s="1073"/>
      <c r="AJ75" s="1074"/>
      <c r="AK75" s="1075" t="s">
        <v>602</v>
      </c>
      <c r="AL75" s="1073"/>
      <c r="AM75" s="1073"/>
      <c r="AN75" s="1073"/>
      <c r="AO75" s="1074"/>
      <c r="AP75" s="1075" t="s">
        <v>602</v>
      </c>
      <c r="AQ75" s="1073"/>
      <c r="AR75" s="1073"/>
      <c r="AS75" s="1073"/>
      <c r="AT75" s="1074"/>
      <c r="AU75" s="1075" t="s">
        <v>602</v>
      </c>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8" t="s">
        <v>590</v>
      </c>
      <c r="C76" s="1069"/>
      <c r="D76" s="1069"/>
      <c r="E76" s="1069"/>
      <c r="F76" s="1069"/>
      <c r="G76" s="1069"/>
      <c r="H76" s="1069"/>
      <c r="I76" s="1069"/>
      <c r="J76" s="1069"/>
      <c r="K76" s="1069"/>
      <c r="L76" s="1069"/>
      <c r="M76" s="1069"/>
      <c r="N76" s="1069"/>
      <c r="O76" s="1069"/>
      <c r="P76" s="1070"/>
      <c r="Q76" s="1072">
        <v>26</v>
      </c>
      <c r="R76" s="1073"/>
      <c r="S76" s="1073"/>
      <c r="T76" s="1073"/>
      <c r="U76" s="1074"/>
      <c r="V76" s="1075">
        <v>34</v>
      </c>
      <c r="W76" s="1073"/>
      <c r="X76" s="1073"/>
      <c r="Y76" s="1073"/>
      <c r="Z76" s="1074"/>
      <c r="AA76" s="1075">
        <v>-8</v>
      </c>
      <c r="AB76" s="1073"/>
      <c r="AC76" s="1073"/>
      <c r="AD76" s="1073"/>
      <c r="AE76" s="1074"/>
      <c r="AF76" s="1075">
        <v>-8</v>
      </c>
      <c r="AG76" s="1073"/>
      <c r="AH76" s="1073"/>
      <c r="AI76" s="1073"/>
      <c r="AJ76" s="1074"/>
      <c r="AK76" s="1075" t="s">
        <v>602</v>
      </c>
      <c r="AL76" s="1073"/>
      <c r="AM76" s="1073"/>
      <c r="AN76" s="1073"/>
      <c r="AO76" s="1074"/>
      <c r="AP76" s="1075" t="s">
        <v>602</v>
      </c>
      <c r="AQ76" s="1073"/>
      <c r="AR76" s="1073"/>
      <c r="AS76" s="1073"/>
      <c r="AT76" s="1074"/>
      <c r="AU76" s="1075" t="s">
        <v>602</v>
      </c>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8" t="s">
        <v>591</v>
      </c>
      <c r="C77" s="1069"/>
      <c r="D77" s="1069"/>
      <c r="E77" s="1069"/>
      <c r="F77" s="1069"/>
      <c r="G77" s="1069"/>
      <c r="H77" s="1069"/>
      <c r="I77" s="1069"/>
      <c r="J77" s="1069"/>
      <c r="K77" s="1069"/>
      <c r="L77" s="1069"/>
      <c r="M77" s="1069"/>
      <c r="N77" s="1069"/>
      <c r="O77" s="1069"/>
      <c r="P77" s="1070"/>
      <c r="Q77" s="1072">
        <v>5334</v>
      </c>
      <c r="R77" s="1073"/>
      <c r="S77" s="1073"/>
      <c r="T77" s="1073"/>
      <c r="U77" s="1074"/>
      <c r="V77" s="1075">
        <v>4909</v>
      </c>
      <c r="W77" s="1073"/>
      <c r="X77" s="1073"/>
      <c r="Y77" s="1073"/>
      <c r="Z77" s="1074"/>
      <c r="AA77" s="1075">
        <v>425</v>
      </c>
      <c r="AB77" s="1073"/>
      <c r="AC77" s="1073"/>
      <c r="AD77" s="1073"/>
      <c r="AE77" s="1074"/>
      <c r="AF77" s="1075">
        <v>425</v>
      </c>
      <c r="AG77" s="1073"/>
      <c r="AH77" s="1073"/>
      <c r="AI77" s="1073"/>
      <c r="AJ77" s="1074"/>
      <c r="AK77" s="1075" t="s">
        <v>602</v>
      </c>
      <c r="AL77" s="1073"/>
      <c r="AM77" s="1073"/>
      <c r="AN77" s="1073"/>
      <c r="AO77" s="1074"/>
      <c r="AP77" s="1075">
        <v>2315</v>
      </c>
      <c r="AQ77" s="1073"/>
      <c r="AR77" s="1073"/>
      <c r="AS77" s="1073"/>
      <c r="AT77" s="1074"/>
      <c r="AU77" s="1075">
        <v>52</v>
      </c>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8" t="s">
        <v>592</v>
      </c>
      <c r="C78" s="1069"/>
      <c r="D78" s="1069"/>
      <c r="E78" s="1069"/>
      <c r="F78" s="1069"/>
      <c r="G78" s="1069"/>
      <c r="H78" s="1069"/>
      <c r="I78" s="1069"/>
      <c r="J78" s="1069"/>
      <c r="K78" s="1069"/>
      <c r="L78" s="1069"/>
      <c r="M78" s="1069"/>
      <c r="N78" s="1069"/>
      <c r="O78" s="1069"/>
      <c r="P78" s="1070"/>
      <c r="Q78" s="1071">
        <v>2242</v>
      </c>
      <c r="R78" s="1064"/>
      <c r="S78" s="1064"/>
      <c r="T78" s="1064"/>
      <c r="U78" s="1064"/>
      <c r="V78" s="1064">
        <v>2136</v>
      </c>
      <c r="W78" s="1064"/>
      <c r="X78" s="1064"/>
      <c r="Y78" s="1064"/>
      <c r="Z78" s="1064"/>
      <c r="AA78" s="1064">
        <v>1069</v>
      </c>
      <c r="AB78" s="1064"/>
      <c r="AC78" s="1064"/>
      <c r="AD78" s="1064"/>
      <c r="AE78" s="1064"/>
      <c r="AF78" s="1064">
        <v>106</v>
      </c>
      <c r="AG78" s="1064"/>
      <c r="AH78" s="1064"/>
      <c r="AI78" s="1064"/>
      <c r="AJ78" s="1064"/>
      <c r="AK78" s="1064" t="s">
        <v>602</v>
      </c>
      <c r="AL78" s="1064"/>
      <c r="AM78" s="1064"/>
      <c r="AN78" s="1064"/>
      <c r="AO78" s="1064"/>
      <c r="AP78" s="1064">
        <v>1572</v>
      </c>
      <c r="AQ78" s="1064"/>
      <c r="AR78" s="1064"/>
      <c r="AS78" s="1064"/>
      <c r="AT78" s="1064"/>
      <c r="AU78" s="1064">
        <v>202</v>
      </c>
      <c r="AV78" s="1064"/>
      <c r="AW78" s="1064"/>
      <c r="AX78" s="1064"/>
      <c r="AY78" s="1064"/>
      <c r="AZ78" s="1066"/>
      <c r="BA78" s="1066"/>
      <c r="BB78" s="1066"/>
      <c r="BC78" s="1066"/>
      <c r="BD78" s="1067"/>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8" t="s">
        <v>593</v>
      </c>
      <c r="C79" s="1069"/>
      <c r="D79" s="1069"/>
      <c r="E79" s="1069"/>
      <c r="F79" s="1069"/>
      <c r="G79" s="1069"/>
      <c r="H79" s="1069"/>
      <c r="I79" s="1069"/>
      <c r="J79" s="1069"/>
      <c r="K79" s="1069"/>
      <c r="L79" s="1069"/>
      <c r="M79" s="1069"/>
      <c r="N79" s="1069"/>
      <c r="O79" s="1069"/>
      <c r="P79" s="1070"/>
      <c r="Q79" s="1071">
        <v>204</v>
      </c>
      <c r="R79" s="1064"/>
      <c r="S79" s="1064"/>
      <c r="T79" s="1064"/>
      <c r="U79" s="1064"/>
      <c r="V79" s="1064">
        <v>196</v>
      </c>
      <c r="W79" s="1064"/>
      <c r="X79" s="1064"/>
      <c r="Y79" s="1064"/>
      <c r="Z79" s="1064"/>
      <c r="AA79" s="1064">
        <v>9</v>
      </c>
      <c r="AB79" s="1064"/>
      <c r="AC79" s="1064"/>
      <c r="AD79" s="1064"/>
      <c r="AE79" s="1064"/>
      <c r="AF79" s="1064">
        <v>9</v>
      </c>
      <c r="AG79" s="1064"/>
      <c r="AH79" s="1064"/>
      <c r="AI79" s="1064"/>
      <c r="AJ79" s="1064"/>
      <c r="AK79" s="1064" t="s">
        <v>602</v>
      </c>
      <c r="AL79" s="1064"/>
      <c r="AM79" s="1064"/>
      <c r="AN79" s="1064"/>
      <c r="AO79" s="1064"/>
      <c r="AP79" s="1064" t="s">
        <v>602</v>
      </c>
      <c r="AQ79" s="1064"/>
      <c r="AR79" s="1064"/>
      <c r="AS79" s="1064"/>
      <c r="AT79" s="1064"/>
      <c r="AU79" s="1064" t="s">
        <v>602</v>
      </c>
      <c r="AV79" s="1064"/>
      <c r="AW79" s="1064"/>
      <c r="AX79" s="1064"/>
      <c r="AY79" s="1064"/>
      <c r="AZ79" s="1066"/>
      <c r="BA79" s="1066"/>
      <c r="BB79" s="1066"/>
      <c r="BC79" s="1066"/>
      <c r="BD79" s="1067"/>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8" t="s">
        <v>594</v>
      </c>
      <c r="C80" s="1069"/>
      <c r="D80" s="1069"/>
      <c r="E80" s="1069"/>
      <c r="F80" s="1069"/>
      <c r="G80" s="1069"/>
      <c r="H80" s="1069"/>
      <c r="I80" s="1069"/>
      <c r="J80" s="1069"/>
      <c r="K80" s="1069"/>
      <c r="L80" s="1069"/>
      <c r="M80" s="1069"/>
      <c r="N80" s="1069"/>
      <c r="O80" s="1069"/>
      <c r="P80" s="1070"/>
      <c r="Q80" s="1071">
        <v>65</v>
      </c>
      <c r="R80" s="1064"/>
      <c r="S80" s="1064"/>
      <c r="T80" s="1064"/>
      <c r="U80" s="1064"/>
      <c r="V80" s="1064">
        <v>65</v>
      </c>
      <c r="W80" s="1064"/>
      <c r="X80" s="1064"/>
      <c r="Y80" s="1064"/>
      <c r="Z80" s="1064"/>
      <c r="AA80" s="1064" t="s">
        <v>602</v>
      </c>
      <c r="AB80" s="1064"/>
      <c r="AC80" s="1064"/>
      <c r="AD80" s="1064"/>
      <c r="AE80" s="1064"/>
      <c r="AF80" s="1064" t="s">
        <v>602</v>
      </c>
      <c r="AG80" s="1064"/>
      <c r="AH80" s="1064"/>
      <c r="AI80" s="1064"/>
      <c r="AJ80" s="1064"/>
      <c r="AK80" s="1064" t="s">
        <v>602</v>
      </c>
      <c r="AL80" s="1064"/>
      <c r="AM80" s="1064"/>
      <c r="AN80" s="1064"/>
      <c r="AO80" s="1064"/>
      <c r="AP80" s="1064" t="s">
        <v>602</v>
      </c>
      <c r="AQ80" s="1064"/>
      <c r="AR80" s="1064"/>
      <c r="AS80" s="1064"/>
      <c r="AT80" s="1064"/>
      <c r="AU80" s="1064" t="s">
        <v>602</v>
      </c>
      <c r="AV80" s="1064"/>
      <c r="AW80" s="1064"/>
      <c r="AX80" s="1064"/>
      <c r="AY80" s="1064"/>
      <c r="AZ80" s="1066"/>
      <c r="BA80" s="1066"/>
      <c r="BB80" s="1066"/>
      <c r="BC80" s="1066"/>
      <c r="BD80" s="1067"/>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8" t="s">
        <v>595</v>
      </c>
      <c r="C81" s="1069"/>
      <c r="D81" s="1069"/>
      <c r="E81" s="1069"/>
      <c r="F81" s="1069"/>
      <c r="G81" s="1069"/>
      <c r="H81" s="1069"/>
      <c r="I81" s="1069"/>
      <c r="J81" s="1069"/>
      <c r="K81" s="1069"/>
      <c r="L81" s="1069"/>
      <c r="M81" s="1069"/>
      <c r="N81" s="1069"/>
      <c r="O81" s="1069"/>
      <c r="P81" s="1070"/>
      <c r="Q81" s="1071">
        <v>1433</v>
      </c>
      <c r="R81" s="1064"/>
      <c r="S81" s="1064"/>
      <c r="T81" s="1064"/>
      <c r="U81" s="1064"/>
      <c r="V81" s="1064">
        <v>1391</v>
      </c>
      <c r="W81" s="1064"/>
      <c r="X81" s="1064"/>
      <c r="Y81" s="1064"/>
      <c r="Z81" s="1064"/>
      <c r="AA81" s="1064">
        <v>42</v>
      </c>
      <c r="AB81" s="1064"/>
      <c r="AC81" s="1064"/>
      <c r="AD81" s="1064"/>
      <c r="AE81" s="1064"/>
      <c r="AF81" s="1064">
        <v>42</v>
      </c>
      <c r="AG81" s="1064"/>
      <c r="AH81" s="1064"/>
      <c r="AI81" s="1064"/>
      <c r="AJ81" s="1064"/>
      <c r="AK81" s="1064" t="s">
        <v>602</v>
      </c>
      <c r="AL81" s="1064"/>
      <c r="AM81" s="1064"/>
      <c r="AN81" s="1064"/>
      <c r="AO81" s="1064"/>
      <c r="AP81" s="1064" t="s">
        <v>602</v>
      </c>
      <c r="AQ81" s="1064"/>
      <c r="AR81" s="1064"/>
      <c r="AS81" s="1064"/>
      <c r="AT81" s="1064"/>
      <c r="AU81" s="1064" t="s">
        <v>602</v>
      </c>
      <c r="AV81" s="1064"/>
      <c r="AW81" s="1064"/>
      <c r="AX81" s="1064"/>
      <c r="AY81" s="1064"/>
      <c r="AZ81" s="1066"/>
      <c r="BA81" s="1066"/>
      <c r="BB81" s="1066"/>
      <c r="BC81" s="1066"/>
      <c r="BD81" s="1067"/>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8" t="s">
        <v>596</v>
      </c>
      <c r="C82" s="1069"/>
      <c r="D82" s="1069"/>
      <c r="E82" s="1069"/>
      <c r="F82" s="1069"/>
      <c r="G82" s="1069"/>
      <c r="H82" s="1069"/>
      <c r="I82" s="1069"/>
      <c r="J82" s="1069"/>
      <c r="K82" s="1069"/>
      <c r="L82" s="1069"/>
      <c r="M82" s="1069"/>
      <c r="N82" s="1069"/>
      <c r="O82" s="1069"/>
      <c r="P82" s="1070"/>
      <c r="Q82" s="1071">
        <v>70128</v>
      </c>
      <c r="R82" s="1064"/>
      <c r="S82" s="1064"/>
      <c r="T82" s="1064"/>
      <c r="U82" s="1064"/>
      <c r="V82" s="1064">
        <v>68744</v>
      </c>
      <c r="W82" s="1064"/>
      <c r="X82" s="1064"/>
      <c r="Y82" s="1064"/>
      <c r="Z82" s="1064"/>
      <c r="AA82" s="1064" t="s">
        <v>602</v>
      </c>
      <c r="AB82" s="1064"/>
      <c r="AC82" s="1064"/>
      <c r="AD82" s="1064"/>
      <c r="AE82" s="1064"/>
      <c r="AF82" s="1064">
        <v>1385</v>
      </c>
      <c r="AG82" s="1064"/>
      <c r="AH82" s="1064"/>
      <c r="AI82" s="1064"/>
      <c r="AJ82" s="1064"/>
      <c r="AK82" s="1064">
        <v>644</v>
      </c>
      <c r="AL82" s="1064"/>
      <c r="AM82" s="1064"/>
      <c r="AN82" s="1064"/>
      <c r="AO82" s="1064"/>
      <c r="AP82" s="1064" t="s">
        <v>602</v>
      </c>
      <c r="AQ82" s="1064"/>
      <c r="AR82" s="1064"/>
      <c r="AS82" s="1064"/>
      <c r="AT82" s="1064"/>
      <c r="AU82" s="1064" t="s">
        <v>602</v>
      </c>
      <c r="AV82" s="1064"/>
      <c r="AW82" s="1064"/>
      <c r="AX82" s="1064"/>
      <c r="AY82" s="1064"/>
      <c r="AZ82" s="1066"/>
      <c r="BA82" s="1066"/>
      <c r="BB82" s="1066"/>
      <c r="BC82" s="1066"/>
      <c r="BD82" s="1067"/>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8" t="s">
        <v>597</v>
      </c>
      <c r="C83" s="1069"/>
      <c r="D83" s="1069"/>
      <c r="E83" s="1069"/>
      <c r="F83" s="1069"/>
      <c r="G83" s="1069"/>
      <c r="H83" s="1069"/>
      <c r="I83" s="1069"/>
      <c r="J83" s="1069"/>
      <c r="K83" s="1069"/>
      <c r="L83" s="1069"/>
      <c r="M83" s="1069"/>
      <c r="N83" s="1069"/>
      <c r="O83" s="1069"/>
      <c r="P83" s="1070"/>
      <c r="Q83" s="1071">
        <v>173</v>
      </c>
      <c r="R83" s="1064"/>
      <c r="S83" s="1064"/>
      <c r="T83" s="1064"/>
      <c r="U83" s="1064"/>
      <c r="V83" s="1064">
        <v>151</v>
      </c>
      <c r="W83" s="1064"/>
      <c r="X83" s="1064"/>
      <c r="Y83" s="1064"/>
      <c r="Z83" s="1064"/>
      <c r="AA83" s="1064">
        <v>22</v>
      </c>
      <c r="AB83" s="1064"/>
      <c r="AC83" s="1064"/>
      <c r="AD83" s="1064"/>
      <c r="AE83" s="1064"/>
      <c r="AF83" s="1064">
        <v>22</v>
      </c>
      <c r="AG83" s="1064"/>
      <c r="AH83" s="1064"/>
      <c r="AI83" s="1064"/>
      <c r="AJ83" s="1064"/>
      <c r="AK83" s="1064">
        <v>42</v>
      </c>
      <c r="AL83" s="1064"/>
      <c r="AM83" s="1064"/>
      <c r="AN83" s="1064"/>
      <c r="AO83" s="1064"/>
      <c r="AP83" s="1064" t="s">
        <v>602</v>
      </c>
      <c r="AQ83" s="1064"/>
      <c r="AR83" s="1064"/>
      <c r="AS83" s="1064"/>
      <c r="AT83" s="1064"/>
      <c r="AU83" s="1064" t="s">
        <v>602</v>
      </c>
      <c r="AV83" s="1064"/>
      <c r="AW83" s="1064"/>
      <c r="AX83" s="1064"/>
      <c r="AY83" s="1064"/>
      <c r="AZ83" s="1066"/>
      <c r="BA83" s="1066"/>
      <c r="BB83" s="1066"/>
      <c r="BC83" s="1066"/>
      <c r="BD83" s="1067"/>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8" t="s">
        <v>598</v>
      </c>
      <c r="C84" s="1069"/>
      <c r="D84" s="1069"/>
      <c r="E84" s="1069"/>
      <c r="F84" s="1069"/>
      <c r="G84" s="1069"/>
      <c r="H84" s="1069"/>
      <c r="I84" s="1069"/>
      <c r="J84" s="1069"/>
      <c r="K84" s="1069"/>
      <c r="L84" s="1069"/>
      <c r="M84" s="1069"/>
      <c r="N84" s="1069"/>
      <c r="O84" s="1069"/>
      <c r="P84" s="1070"/>
      <c r="Q84" s="1071">
        <v>783718</v>
      </c>
      <c r="R84" s="1064"/>
      <c r="S84" s="1064"/>
      <c r="T84" s="1064"/>
      <c r="U84" s="1064"/>
      <c r="V84" s="1064">
        <v>768737</v>
      </c>
      <c r="W84" s="1064"/>
      <c r="X84" s="1064"/>
      <c r="Y84" s="1064"/>
      <c r="Z84" s="1064"/>
      <c r="AA84" s="1064">
        <v>14981</v>
      </c>
      <c r="AB84" s="1064"/>
      <c r="AC84" s="1064"/>
      <c r="AD84" s="1064"/>
      <c r="AE84" s="1064"/>
      <c r="AF84" s="1064">
        <v>14981</v>
      </c>
      <c r="AG84" s="1064"/>
      <c r="AH84" s="1064"/>
      <c r="AI84" s="1064"/>
      <c r="AJ84" s="1064"/>
      <c r="AK84" s="1064">
        <v>4096</v>
      </c>
      <c r="AL84" s="1064"/>
      <c r="AM84" s="1064"/>
      <c r="AN84" s="1064"/>
      <c r="AO84" s="1064"/>
      <c r="AP84" s="1064" t="s">
        <v>602</v>
      </c>
      <c r="AQ84" s="1064"/>
      <c r="AR84" s="1064"/>
      <c r="AS84" s="1064"/>
      <c r="AT84" s="1064"/>
      <c r="AU84" s="1064" t="s">
        <v>602</v>
      </c>
      <c r="AV84" s="1064"/>
      <c r="AW84" s="1064"/>
      <c r="AX84" s="1064"/>
      <c r="AY84" s="1064"/>
      <c r="AZ84" s="1066"/>
      <c r="BA84" s="1066"/>
      <c r="BB84" s="1066"/>
      <c r="BC84" s="1066"/>
      <c r="BD84" s="1067"/>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8" t="s">
        <v>599</v>
      </c>
      <c r="C85" s="1069"/>
      <c r="D85" s="1069"/>
      <c r="E85" s="1069"/>
      <c r="F85" s="1069"/>
      <c r="G85" s="1069"/>
      <c r="H85" s="1069"/>
      <c r="I85" s="1069"/>
      <c r="J85" s="1069"/>
      <c r="K85" s="1069"/>
      <c r="L85" s="1069"/>
      <c r="M85" s="1069"/>
      <c r="N85" s="1069"/>
      <c r="O85" s="1069"/>
      <c r="P85" s="1070"/>
      <c r="Q85" s="1071">
        <v>535</v>
      </c>
      <c r="R85" s="1064"/>
      <c r="S85" s="1064"/>
      <c r="T85" s="1064"/>
      <c r="U85" s="1064"/>
      <c r="V85" s="1064">
        <v>526</v>
      </c>
      <c r="W85" s="1064"/>
      <c r="X85" s="1064"/>
      <c r="Y85" s="1064"/>
      <c r="Z85" s="1064"/>
      <c r="AA85" s="1064">
        <v>8</v>
      </c>
      <c r="AB85" s="1064"/>
      <c r="AC85" s="1064"/>
      <c r="AD85" s="1064"/>
      <c r="AE85" s="1064"/>
      <c r="AF85" s="1064">
        <v>1426</v>
      </c>
      <c r="AG85" s="1064"/>
      <c r="AH85" s="1064"/>
      <c r="AI85" s="1064"/>
      <c r="AJ85" s="1064"/>
      <c r="AK85" s="1064" t="s">
        <v>602</v>
      </c>
      <c r="AL85" s="1064"/>
      <c r="AM85" s="1064"/>
      <c r="AN85" s="1064"/>
      <c r="AO85" s="1064"/>
      <c r="AP85" s="1064">
        <v>2119</v>
      </c>
      <c r="AQ85" s="1064"/>
      <c r="AR85" s="1064"/>
      <c r="AS85" s="1064"/>
      <c r="AT85" s="1064"/>
      <c r="AU85" s="1064" t="s">
        <v>602</v>
      </c>
      <c r="AV85" s="1064"/>
      <c r="AW85" s="1064"/>
      <c r="AX85" s="1064"/>
      <c r="AY85" s="1064"/>
      <c r="AZ85" s="1065" t="s">
        <v>603</v>
      </c>
      <c r="BA85" s="1066"/>
      <c r="BB85" s="1066"/>
      <c r="BC85" s="1066"/>
      <c r="BD85" s="1067"/>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8" t="s">
        <v>600</v>
      </c>
      <c r="C86" s="1069"/>
      <c r="D86" s="1069"/>
      <c r="E86" s="1069"/>
      <c r="F86" s="1069"/>
      <c r="G86" s="1069"/>
      <c r="H86" s="1069"/>
      <c r="I86" s="1069"/>
      <c r="J86" s="1069"/>
      <c r="K86" s="1069"/>
      <c r="L86" s="1069"/>
      <c r="M86" s="1069"/>
      <c r="N86" s="1069"/>
      <c r="O86" s="1069"/>
      <c r="P86" s="1070"/>
      <c r="Q86" s="1071">
        <v>3854</v>
      </c>
      <c r="R86" s="1064"/>
      <c r="S86" s="1064"/>
      <c r="T86" s="1064"/>
      <c r="U86" s="1064"/>
      <c r="V86" s="1064">
        <v>3385</v>
      </c>
      <c r="W86" s="1064"/>
      <c r="X86" s="1064"/>
      <c r="Y86" s="1064"/>
      <c r="Z86" s="1064"/>
      <c r="AA86" s="1064">
        <v>469</v>
      </c>
      <c r="AB86" s="1064"/>
      <c r="AC86" s="1064"/>
      <c r="AD86" s="1064"/>
      <c r="AE86" s="1064"/>
      <c r="AF86" s="1064">
        <v>2410</v>
      </c>
      <c r="AG86" s="1064"/>
      <c r="AH86" s="1064"/>
      <c r="AI86" s="1064"/>
      <c r="AJ86" s="1064"/>
      <c r="AK86" s="1064" t="s">
        <v>602</v>
      </c>
      <c r="AL86" s="1064"/>
      <c r="AM86" s="1064"/>
      <c r="AN86" s="1064"/>
      <c r="AO86" s="1064"/>
      <c r="AP86" s="1064">
        <v>7935</v>
      </c>
      <c r="AQ86" s="1064"/>
      <c r="AR86" s="1064"/>
      <c r="AS86" s="1064"/>
      <c r="AT86" s="1064"/>
      <c r="AU86" s="1064" t="s">
        <v>602</v>
      </c>
      <c r="AV86" s="1064"/>
      <c r="AW86" s="1064"/>
      <c r="AX86" s="1064"/>
      <c r="AY86" s="1064"/>
      <c r="AZ86" s="1065" t="s">
        <v>603</v>
      </c>
      <c r="BA86" s="1066"/>
      <c r="BB86" s="1066"/>
      <c r="BC86" s="1066"/>
      <c r="BD86" s="1067"/>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t="s">
        <v>601</v>
      </c>
      <c r="C87" s="1058"/>
      <c r="D87" s="1058"/>
      <c r="E87" s="1058"/>
      <c r="F87" s="1058"/>
      <c r="G87" s="1058"/>
      <c r="H87" s="1058"/>
      <c r="I87" s="1058"/>
      <c r="J87" s="1058"/>
      <c r="K87" s="1058"/>
      <c r="L87" s="1058"/>
      <c r="M87" s="1058"/>
      <c r="N87" s="1058"/>
      <c r="O87" s="1058"/>
      <c r="P87" s="1059"/>
      <c r="Q87" s="1060">
        <v>1538</v>
      </c>
      <c r="R87" s="1061"/>
      <c r="S87" s="1061"/>
      <c r="T87" s="1061"/>
      <c r="U87" s="1061"/>
      <c r="V87" s="1061">
        <v>1290</v>
      </c>
      <c r="W87" s="1061"/>
      <c r="X87" s="1061"/>
      <c r="Y87" s="1061"/>
      <c r="Z87" s="1061"/>
      <c r="AA87" s="1061">
        <v>248</v>
      </c>
      <c r="AB87" s="1061"/>
      <c r="AC87" s="1061"/>
      <c r="AD87" s="1061"/>
      <c r="AE87" s="1061"/>
      <c r="AF87" s="1061">
        <v>1926</v>
      </c>
      <c r="AG87" s="1061"/>
      <c r="AH87" s="1061"/>
      <c r="AI87" s="1061"/>
      <c r="AJ87" s="1061"/>
      <c r="AK87" s="1061" t="s">
        <v>602</v>
      </c>
      <c r="AL87" s="1061"/>
      <c r="AM87" s="1061"/>
      <c r="AN87" s="1061"/>
      <c r="AO87" s="1061"/>
      <c r="AP87" s="1061">
        <v>38</v>
      </c>
      <c r="AQ87" s="1061"/>
      <c r="AR87" s="1061"/>
      <c r="AS87" s="1061"/>
      <c r="AT87" s="1061"/>
      <c r="AU87" s="1061" t="s">
        <v>602</v>
      </c>
      <c r="AV87" s="1061"/>
      <c r="AW87" s="1061"/>
      <c r="AX87" s="1061"/>
      <c r="AY87" s="1061"/>
      <c r="AZ87" s="1062" t="s">
        <v>604</v>
      </c>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SUM(AF68:AJ87)</f>
        <v>23242</v>
      </c>
      <c r="AG88" s="1052"/>
      <c r="AH88" s="1052"/>
      <c r="AI88" s="1052"/>
      <c r="AJ88" s="1052"/>
      <c r="AK88" s="1056"/>
      <c r="AL88" s="1056"/>
      <c r="AM88" s="1056"/>
      <c r="AN88" s="1056"/>
      <c r="AO88" s="1056"/>
      <c r="AP88" s="1052">
        <f t="shared" ref="AP88" si="2">SUM(AP68:AT87)</f>
        <v>13979</v>
      </c>
      <c r="AQ88" s="1052"/>
      <c r="AR88" s="1052"/>
      <c r="AS88" s="1052"/>
      <c r="AT88" s="1052"/>
      <c r="AU88" s="1052">
        <f t="shared" ref="AU88" si="3">SUM(AU68:AY87)</f>
        <v>254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14</v>
      </c>
      <c r="CS102" s="1044"/>
      <c r="CT102" s="1044"/>
      <c r="CU102" s="1044"/>
      <c r="CV102" s="1045"/>
      <c r="CW102" s="1043" t="s">
        <v>602</v>
      </c>
      <c r="CX102" s="1044"/>
      <c r="CY102" s="1044"/>
      <c r="CZ102" s="1044"/>
      <c r="DA102" s="1045"/>
      <c r="DB102" s="1043">
        <f t="shared" ref="DB102" si="4">SUM(DB7:DF88)</f>
        <v>71</v>
      </c>
      <c r="DC102" s="1044"/>
      <c r="DD102" s="1044"/>
      <c r="DE102" s="1044"/>
      <c r="DF102" s="1045"/>
      <c r="DG102" s="1043" t="s">
        <v>602</v>
      </c>
      <c r="DH102" s="1044"/>
      <c r="DI102" s="1044"/>
      <c r="DJ102" s="1044"/>
      <c r="DK102" s="1045"/>
      <c r="DL102" s="1043" t="s">
        <v>602</v>
      </c>
      <c r="DM102" s="1044"/>
      <c r="DN102" s="1044"/>
      <c r="DO102" s="1044"/>
      <c r="DP102" s="1045"/>
      <c r="DQ102" s="1043" t="s">
        <v>602</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308</v>
      </c>
      <c r="AG109" s="987"/>
      <c r="AH109" s="987"/>
      <c r="AI109" s="987"/>
      <c r="AJ109" s="988"/>
      <c r="AK109" s="989" t="s">
        <v>307</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308</v>
      </c>
      <c r="BW109" s="987"/>
      <c r="BX109" s="987"/>
      <c r="BY109" s="987"/>
      <c r="BZ109" s="988"/>
      <c r="CA109" s="989" t="s">
        <v>307</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308</v>
      </c>
      <c r="DM109" s="987"/>
      <c r="DN109" s="987"/>
      <c r="DO109" s="987"/>
      <c r="DP109" s="988"/>
      <c r="DQ109" s="989" t="s">
        <v>307</v>
      </c>
      <c r="DR109" s="987"/>
      <c r="DS109" s="987"/>
      <c r="DT109" s="987"/>
      <c r="DU109" s="988"/>
      <c r="DV109" s="989" t="s">
        <v>429</v>
      </c>
      <c r="DW109" s="987"/>
      <c r="DX109" s="987"/>
      <c r="DY109" s="987"/>
      <c r="DZ109" s="1018"/>
    </row>
    <row r="110" spans="1:131" s="247" customFormat="1" ht="26.25" customHeight="1">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433947</v>
      </c>
      <c r="AB110" s="980"/>
      <c r="AC110" s="980"/>
      <c r="AD110" s="980"/>
      <c r="AE110" s="981"/>
      <c r="AF110" s="982">
        <v>443124</v>
      </c>
      <c r="AG110" s="980"/>
      <c r="AH110" s="980"/>
      <c r="AI110" s="980"/>
      <c r="AJ110" s="981"/>
      <c r="AK110" s="982">
        <v>468996</v>
      </c>
      <c r="AL110" s="980"/>
      <c r="AM110" s="980"/>
      <c r="AN110" s="980"/>
      <c r="AO110" s="981"/>
      <c r="AP110" s="983">
        <v>14.7</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4926396</v>
      </c>
      <c r="BR110" s="927"/>
      <c r="BS110" s="927"/>
      <c r="BT110" s="927"/>
      <c r="BU110" s="927"/>
      <c r="BV110" s="927">
        <v>4806718</v>
      </c>
      <c r="BW110" s="927"/>
      <c r="BX110" s="927"/>
      <c r="BY110" s="927"/>
      <c r="BZ110" s="927"/>
      <c r="CA110" s="927">
        <v>4880933</v>
      </c>
      <c r="CB110" s="927"/>
      <c r="CC110" s="927"/>
      <c r="CD110" s="927"/>
      <c r="CE110" s="927"/>
      <c r="CF110" s="951">
        <v>152.69999999999999</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435</v>
      </c>
      <c r="DM110" s="927"/>
      <c r="DN110" s="927"/>
      <c r="DO110" s="927"/>
      <c r="DP110" s="927"/>
      <c r="DQ110" s="927" t="s">
        <v>436</v>
      </c>
      <c r="DR110" s="927"/>
      <c r="DS110" s="927"/>
      <c r="DT110" s="927"/>
      <c r="DU110" s="927"/>
      <c r="DV110" s="928" t="s">
        <v>437</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435</v>
      </c>
      <c r="AG111" s="1008"/>
      <c r="AH111" s="1008"/>
      <c r="AI111" s="1008"/>
      <c r="AJ111" s="1009"/>
      <c r="AK111" s="1010" t="s">
        <v>436</v>
      </c>
      <c r="AL111" s="1008"/>
      <c r="AM111" s="1008"/>
      <c r="AN111" s="1008"/>
      <c r="AO111" s="1009"/>
      <c r="AP111" s="1011" t="s">
        <v>435</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68510</v>
      </c>
      <c r="BR111" s="899"/>
      <c r="BS111" s="899"/>
      <c r="BT111" s="899"/>
      <c r="BU111" s="899"/>
      <c r="BV111" s="899">
        <v>65169</v>
      </c>
      <c r="BW111" s="899"/>
      <c r="BX111" s="899"/>
      <c r="BY111" s="899"/>
      <c r="BZ111" s="899"/>
      <c r="CA111" s="899">
        <v>61778</v>
      </c>
      <c r="CB111" s="899"/>
      <c r="CC111" s="899"/>
      <c r="CD111" s="899"/>
      <c r="CE111" s="899"/>
      <c r="CF111" s="960">
        <v>1.9</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436</v>
      </c>
      <c r="DH111" s="899"/>
      <c r="DI111" s="899"/>
      <c r="DJ111" s="899"/>
      <c r="DK111" s="899"/>
      <c r="DL111" s="899" t="s">
        <v>436</v>
      </c>
      <c r="DM111" s="899"/>
      <c r="DN111" s="899"/>
      <c r="DO111" s="899"/>
      <c r="DP111" s="899"/>
      <c r="DQ111" s="899" t="s">
        <v>437</v>
      </c>
      <c r="DR111" s="899"/>
      <c r="DS111" s="899"/>
      <c r="DT111" s="899"/>
      <c r="DU111" s="899"/>
      <c r="DV111" s="876" t="s">
        <v>436</v>
      </c>
      <c r="DW111" s="876"/>
      <c r="DX111" s="876"/>
      <c r="DY111" s="876"/>
      <c r="DZ111" s="877"/>
    </row>
    <row r="112" spans="1:131" s="247" customFormat="1" ht="26.25" customHeight="1">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443</v>
      </c>
      <c r="AG112" s="862"/>
      <c r="AH112" s="862"/>
      <c r="AI112" s="862"/>
      <c r="AJ112" s="863"/>
      <c r="AK112" s="864" t="s">
        <v>443</v>
      </c>
      <c r="AL112" s="862"/>
      <c r="AM112" s="862"/>
      <c r="AN112" s="862"/>
      <c r="AO112" s="863"/>
      <c r="AP112" s="909" t="s">
        <v>443</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3737007</v>
      </c>
      <c r="BR112" s="899"/>
      <c r="BS112" s="899"/>
      <c r="BT112" s="899"/>
      <c r="BU112" s="899"/>
      <c r="BV112" s="899">
        <v>3486252</v>
      </c>
      <c r="BW112" s="899"/>
      <c r="BX112" s="899"/>
      <c r="BY112" s="899"/>
      <c r="BZ112" s="899"/>
      <c r="CA112" s="899">
        <v>3247490</v>
      </c>
      <c r="CB112" s="899"/>
      <c r="CC112" s="899"/>
      <c r="CD112" s="899"/>
      <c r="CE112" s="899"/>
      <c r="CF112" s="960">
        <v>101.6</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443</v>
      </c>
      <c r="DM112" s="899"/>
      <c r="DN112" s="899"/>
      <c r="DO112" s="899"/>
      <c r="DP112" s="899"/>
      <c r="DQ112" s="899" t="s">
        <v>443</v>
      </c>
      <c r="DR112" s="899"/>
      <c r="DS112" s="899"/>
      <c r="DT112" s="899"/>
      <c r="DU112" s="899"/>
      <c r="DV112" s="876" t="s">
        <v>443</v>
      </c>
      <c r="DW112" s="876"/>
      <c r="DX112" s="876"/>
      <c r="DY112" s="876"/>
      <c r="DZ112" s="877"/>
    </row>
    <row r="113" spans="1:130" s="247" customFormat="1" ht="26.25" customHeight="1">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315206</v>
      </c>
      <c r="AB113" s="1008"/>
      <c r="AC113" s="1008"/>
      <c r="AD113" s="1008"/>
      <c r="AE113" s="1009"/>
      <c r="AF113" s="1010">
        <v>355005</v>
      </c>
      <c r="AG113" s="1008"/>
      <c r="AH113" s="1008"/>
      <c r="AI113" s="1008"/>
      <c r="AJ113" s="1009"/>
      <c r="AK113" s="1010">
        <v>358695</v>
      </c>
      <c r="AL113" s="1008"/>
      <c r="AM113" s="1008"/>
      <c r="AN113" s="1008"/>
      <c r="AO113" s="1009"/>
      <c r="AP113" s="1011">
        <v>11.2</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117884</v>
      </c>
      <c r="BR113" s="899"/>
      <c r="BS113" s="899"/>
      <c r="BT113" s="899"/>
      <c r="BU113" s="899"/>
      <c r="BV113" s="899">
        <v>192424</v>
      </c>
      <c r="BW113" s="899"/>
      <c r="BX113" s="899"/>
      <c r="BY113" s="899"/>
      <c r="BZ113" s="899"/>
      <c r="CA113" s="899">
        <v>253629</v>
      </c>
      <c r="CB113" s="899"/>
      <c r="CC113" s="899"/>
      <c r="CD113" s="899"/>
      <c r="CE113" s="899"/>
      <c r="CF113" s="960">
        <v>7.9</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68510</v>
      </c>
      <c r="DH113" s="862"/>
      <c r="DI113" s="862"/>
      <c r="DJ113" s="862"/>
      <c r="DK113" s="863"/>
      <c r="DL113" s="864">
        <v>65169</v>
      </c>
      <c r="DM113" s="862"/>
      <c r="DN113" s="862"/>
      <c r="DO113" s="862"/>
      <c r="DP113" s="863"/>
      <c r="DQ113" s="864">
        <v>61778</v>
      </c>
      <c r="DR113" s="862"/>
      <c r="DS113" s="862"/>
      <c r="DT113" s="862"/>
      <c r="DU113" s="863"/>
      <c r="DV113" s="909">
        <v>1.9</v>
      </c>
      <c r="DW113" s="910"/>
      <c r="DX113" s="910"/>
      <c r="DY113" s="910"/>
      <c r="DZ113" s="911"/>
    </row>
    <row r="114" spans="1:130" s="247" customFormat="1" ht="26.25" customHeight="1">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49439</v>
      </c>
      <c r="AB114" s="862"/>
      <c r="AC114" s="862"/>
      <c r="AD114" s="862"/>
      <c r="AE114" s="863"/>
      <c r="AF114" s="864">
        <v>21681</v>
      </c>
      <c r="AG114" s="862"/>
      <c r="AH114" s="862"/>
      <c r="AI114" s="862"/>
      <c r="AJ114" s="863"/>
      <c r="AK114" s="864">
        <v>28113</v>
      </c>
      <c r="AL114" s="862"/>
      <c r="AM114" s="862"/>
      <c r="AN114" s="862"/>
      <c r="AO114" s="863"/>
      <c r="AP114" s="909">
        <v>0.9</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965315</v>
      </c>
      <c r="BR114" s="899"/>
      <c r="BS114" s="899"/>
      <c r="BT114" s="899"/>
      <c r="BU114" s="899"/>
      <c r="BV114" s="899">
        <v>928174</v>
      </c>
      <c r="BW114" s="899"/>
      <c r="BX114" s="899"/>
      <c r="BY114" s="899"/>
      <c r="BZ114" s="899"/>
      <c r="CA114" s="899">
        <v>910632</v>
      </c>
      <c r="CB114" s="899"/>
      <c r="CC114" s="899"/>
      <c r="CD114" s="899"/>
      <c r="CE114" s="899"/>
      <c r="CF114" s="960">
        <v>28.5</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443</v>
      </c>
      <c r="DM114" s="862"/>
      <c r="DN114" s="862"/>
      <c r="DO114" s="862"/>
      <c r="DP114" s="863"/>
      <c r="DQ114" s="864" t="s">
        <v>443</v>
      </c>
      <c r="DR114" s="862"/>
      <c r="DS114" s="862"/>
      <c r="DT114" s="862"/>
      <c r="DU114" s="863"/>
      <c r="DV114" s="909" t="s">
        <v>443</v>
      </c>
      <c r="DW114" s="910"/>
      <c r="DX114" s="910"/>
      <c r="DY114" s="910"/>
      <c r="DZ114" s="911"/>
    </row>
    <row r="115" spans="1:130" s="247" customFormat="1" ht="26.25" customHeight="1">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7827</v>
      </c>
      <c r="AB115" s="1008"/>
      <c r="AC115" s="1008"/>
      <c r="AD115" s="1008"/>
      <c r="AE115" s="1009"/>
      <c r="AF115" s="1010">
        <v>4358</v>
      </c>
      <c r="AG115" s="1008"/>
      <c r="AH115" s="1008"/>
      <c r="AI115" s="1008"/>
      <c r="AJ115" s="1009"/>
      <c r="AK115" s="1010">
        <v>4358</v>
      </c>
      <c r="AL115" s="1008"/>
      <c r="AM115" s="1008"/>
      <c r="AN115" s="1008"/>
      <c r="AO115" s="1009"/>
      <c r="AP115" s="1011">
        <v>0.1</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443</v>
      </c>
      <c r="BR115" s="899"/>
      <c r="BS115" s="899"/>
      <c r="BT115" s="899"/>
      <c r="BU115" s="899"/>
      <c r="BV115" s="899" t="s">
        <v>443</v>
      </c>
      <c r="BW115" s="899"/>
      <c r="BX115" s="899"/>
      <c r="BY115" s="899"/>
      <c r="BZ115" s="899"/>
      <c r="CA115" s="899" t="s">
        <v>443</v>
      </c>
      <c r="CB115" s="899"/>
      <c r="CC115" s="899"/>
      <c r="CD115" s="899"/>
      <c r="CE115" s="899"/>
      <c r="CF115" s="960" t="s">
        <v>443</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407</v>
      </c>
      <c r="DM115" s="862"/>
      <c r="DN115" s="862"/>
      <c r="DO115" s="862"/>
      <c r="DP115" s="863"/>
      <c r="DQ115" s="864" t="s">
        <v>443</v>
      </c>
      <c r="DR115" s="862"/>
      <c r="DS115" s="862"/>
      <c r="DT115" s="862"/>
      <c r="DU115" s="863"/>
      <c r="DV115" s="909" t="s">
        <v>443</v>
      </c>
      <c r="DW115" s="910"/>
      <c r="DX115" s="910"/>
      <c r="DY115" s="910"/>
      <c r="DZ115" s="911"/>
    </row>
    <row r="116" spans="1:130" s="247" customFormat="1" ht="26.25" customHeight="1">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443</v>
      </c>
      <c r="AB116" s="862"/>
      <c r="AC116" s="862"/>
      <c r="AD116" s="862"/>
      <c r="AE116" s="863"/>
      <c r="AF116" s="864" t="s">
        <v>443</v>
      </c>
      <c r="AG116" s="862"/>
      <c r="AH116" s="862"/>
      <c r="AI116" s="862"/>
      <c r="AJ116" s="863"/>
      <c r="AK116" s="864" t="s">
        <v>443</v>
      </c>
      <c r="AL116" s="862"/>
      <c r="AM116" s="862"/>
      <c r="AN116" s="862"/>
      <c r="AO116" s="863"/>
      <c r="AP116" s="909" t="s">
        <v>443</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443</v>
      </c>
      <c r="BW116" s="899"/>
      <c r="BX116" s="899"/>
      <c r="BY116" s="899"/>
      <c r="BZ116" s="899"/>
      <c r="CA116" s="899" t="s">
        <v>443</v>
      </c>
      <c r="CB116" s="899"/>
      <c r="CC116" s="899"/>
      <c r="CD116" s="899"/>
      <c r="CE116" s="899"/>
      <c r="CF116" s="960" t="s">
        <v>443</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443</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806419</v>
      </c>
      <c r="AB117" s="994"/>
      <c r="AC117" s="994"/>
      <c r="AD117" s="994"/>
      <c r="AE117" s="995"/>
      <c r="AF117" s="996">
        <v>824168</v>
      </c>
      <c r="AG117" s="994"/>
      <c r="AH117" s="994"/>
      <c r="AI117" s="994"/>
      <c r="AJ117" s="995"/>
      <c r="AK117" s="996">
        <v>860162</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443</v>
      </c>
      <c r="BR117" s="899"/>
      <c r="BS117" s="899"/>
      <c r="BT117" s="899"/>
      <c r="BU117" s="899"/>
      <c r="BV117" s="899" t="s">
        <v>460</v>
      </c>
      <c r="BW117" s="899"/>
      <c r="BX117" s="899"/>
      <c r="BY117" s="899"/>
      <c r="BZ117" s="899"/>
      <c r="CA117" s="899" t="s">
        <v>461</v>
      </c>
      <c r="CB117" s="899"/>
      <c r="CC117" s="899"/>
      <c r="CD117" s="899"/>
      <c r="CE117" s="899"/>
      <c r="CF117" s="960" t="s">
        <v>462</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464</v>
      </c>
      <c r="DH117" s="862"/>
      <c r="DI117" s="862"/>
      <c r="DJ117" s="862"/>
      <c r="DK117" s="863"/>
      <c r="DL117" s="864" t="s">
        <v>437</v>
      </c>
      <c r="DM117" s="862"/>
      <c r="DN117" s="862"/>
      <c r="DO117" s="862"/>
      <c r="DP117" s="863"/>
      <c r="DQ117" s="864" t="s">
        <v>443</v>
      </c>
      <c r="DR117" s="862"/>
      <c r="DS117" s="862"/>
      <c r="DT117" s="862"/>
      <c r="DU117" s="863"/>
      <c r="DV117" s="909" t="s">
        <v>461</v>
      </c>
      <c r="DW117" s="910"/>
      <c r="DX117" s="910"/>
      <c r="DY117" s="910"/>
      <c r="DZ117" s="911"/>
    </row>
    <row r="118" spans="1:130" s="247" customFormat="1" ht="26.25" customHeight="1">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308</v>
      </c>
      <c r="AG118" s="987"/>
      <c r="AH118" s="987"/>
      <c r="AI118" s="987"/>
      <c r="AJ118" s="988"/>
      <c r="AK118" s="989" t="s">
        <v>307</v>
      </c>
      <c r="AL118" s="987"/>
      <c r="AM118" s="987"/>
      <c r="AN118" s="987"/>
      <c r="AO118" s="988"/>
      <c r="AP118" s="990" t="s">
        <v>429</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466</v>
      </c>
      <c r="BR118" s="930"/>
      <c r="BS118" s="930"/>
      <c r="BT118" s="930"/>
      <c r="BU118" s="930"/>
      <c r="BV118" s="930" t="s">
        <v>464</v>
      </c>
      <c r="BW118" s="930"/>
      <c r="BX118" s="930"/>
      <c r="BY118" s="930"/>
      <c r="BZ118" s="930"/>
      <c r="CA118" s="930" t="s">
        <v>466</v>
      </c>
      <c r="CB118" s="930"/>
      <c r="CC118" s="930"/>
      <c r="CD118" s="930"/>
      <c r="CE118" s="930"/>
      <c r="CF118" s="960" t="s">
        <v>437</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464</v>
      </c>
      <c r="DH118" s="862"/>
      <c r="DI118" s="862"/>
      <c r="DJ118" s="862"/>
      <c r="DK118" s="863"/>
      <c r="DL118" s="864" t="s">
        <v>461</v>
      </c>
      <c r="DM118" s="862"/>
      <c r="DN118" s="862"/>
      <c r="DO118" s="862"/>
      <c r="DP118" s="863"/>
      <c r="DQ118" s="864" t="s">
        <v>466</v>
      </c>
      <c r="DR118" s="862"/>
      <c r="DS118" s="862"/>
      <c r="DT118" s="862"/>
      <c r="DU118" s="863"/>
      <c r="DV118" s="909" t="s">
        <v>468</v>
      </c>
      <c r="DW118" s="910"/>
      <c r="DX118" s="910"/>
      <c r="DY118" s="910"/>
      <c r="DZ118" s="911"/>
    </row>
    <row r="119" spans="1:130" s="247" customFormat="1" ht="26.25" customHeight="1">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466</v>
      </c>
      <c r="AB119" s="980"/>
      <c r="AC119" s="980"/>
      <c r="AD119" s="980"/>
      <c r="AE119" s="981"/>
      <c r="AF119" s="982" t="s">
        <v>461</v>
      </c>
      <c r="AG119" s="980"/>
      <c r="AH119" s="980"/>
      <c r="AI119" s="980"/>
      <c r="AJ119" s="981"/>
      <c r="AK119" s="982" t="s">
        <v>437</v>
      </c>
      <c r="AL119" s="980"/>
      <c r="AM119" s="980"/>
      <c r="AN119" s="980"/>
      <c r="AO119" s="981"/>
      <c r="AP119" s="983" t="s">
        <v>407</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469</v>
      </c>
      <c r="BP119" s="963"/>
      <c r="BQ119" s="967">
        <v>9815112</v>
      </c>
      <c r="BR119" s="930"/>
      <c r="BS119" s="930"/>
      <c r="BT119" s="930"/>
      <c r="BU119" s="930"/>
      <c r="BV119" s="930">
        <v>9478737</v>
      </c>
      <c r="BW119" s="930"/>
      <c r="BX119" s="930"/>
      <c r="BY119" s="930"/>
      <c r="BZ119" s="930"/>
      <c r="CA119" s="930">
        <v>9354462</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407</v>
      </c>
      <c r="DH119" s="845"/>
      <c r="DI119" s="845"/>
      <c r="DJ119" s="845"/>
      <c r="DK119" s="846"/>
      <c r="DL119" s="847" t="s">
        <v>464</v>
      </c>
      <c r="DM119" s="845"/>
      <c r="DN119" s="845"/>
      <c r="DO119" s="845"/>
      <c r="DP119" s="846"/>
      <c r="DQ119" s="847" t="s">
        <v>443</v>
      </c>
      <c r="DR119" s="845"/>
      <c r="DS119" s="845"/>
      <c r="DT119" s="845"/>
      <c r="DU119" s="846"/>
      <c r="DV119" s="933" t="s">
        <v>471</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437</v>
      </c>
      <c r="AG120" s="862"/>
      <c r="AH120" s="862"/>
      <c r="AI120" s="862"/>
      <c r="AJ120" s="863"/>
      <c r="AK120" s="864" t="s">
        <v>461</v>
      </c>
      <c r="AL120" s="862"/>
      <c r="AM120" s="862"/>
      <c r="AN120" s="862"/>
      <c r="AO120" s="863"/>
      <c r="AP120" s="909" t="s">
        <v>437</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4026766</v>
      </c>
      <c r="BR120" s="927"/>
      <c r="BS120" s="927"/>
      <c r="BT120" s="927"/>
      <c r="BU120" s="927"/>
      <c r="BV120" s="927">
        <v>4175812</v>
      </c>
      <c r="BW120" s="927"/>
      <c r="BX120" s="927"/>
      <c r="BY120" s="927"/>
      <c r="BZ120" s="927"/>
      <c r="CA120" s="927">
        <v>4489551</v>
      </c>
      <c r="CB120" s="927"/>
      <c r="CC120" s="927"/>
      <c r="CD120" s="927"/>
      <c r="CE120" s="927"/>
      <c r="CF120" s="951">
        <v>140.4</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3737007</v>
      </c>
      <c r="DH120" s="927"/>
      <c r="DI120" s="927"/>
      <c r="DJ120" s="927"/>
      <c r="DK120" s="927"/>
      <c r="DL120" s="927">
        <v>3486252</v>
      </c>
      <c r="DM120" s="927"/>
      <c r="DN120" s="927"/>
      <c r="DO120" s="927"/>
      <c r="DP120" s="927"/>
      <c r="DQ120" s="927">
        <v>3247490</v>
      </c>
      <c r="DR120" s="927"/>
      <c r="DS120" s="927"/>
      <c r="DT120" s="927"/>
      <c r="DU120" s="927"/>
      <c r="DV120" s="928">
        <v>101.6</v>
      </c>
      <c r="DW120" s="928"/>
      <c r="DX120" s="928"/>
      <c r="DY120" s="928"/>
      <c r="DZ120" s="929"/>
    </row>
    <row r="121" spans="1:130" s="247" customFormat="1" ht="26.25" customHeight="1">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5174</v>
      </c>
      <c r="AB121" s="862"/>
      <c r="AC121" s="862"/>
      <c r="AD121" s="862"/>
      <c r="AE121" s="863"/>
      <c r="AF121" s="864" t="s">
        <v>407</v>
      </c>
      <c r="AG121" s="862"/>
      <c r="AH121" s="862"/>
      <c r="AI121" s="862"/>
      <c r="AJ121" s="863"/>
      <c r="AK121" s="864" t="s">
        <v>443</v>
      </c>
      <c r="AL121" s="862"/>
      <c r="AM121" s="862"/>
      <c r="AN121" s="862"/>
      <c r="AO121" s="863"/>
      <c r="AP121" s="909" t="s">
        <v>468</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63131</v>
      </c>
      <c r="BR121" s="899"/>
      <c r="BS121" s="899"/>
      <c r="BT121" s="899"/>
      <c r="BU121" s="899"/>
      <c r="BV121" s="899">
        <v>59605</v>
      </c>
      <c r="BW121" s="899"/>
      <c r="BX121" s="899"/>
      <c r="BY121" s="899"/>
      <c r="BZ121" s="899"/>
      <c r="CA121" s="899">
        <v>56006</v>
      </c>
      <c r="CB121" s="899"/>
      <c r="CC121" s="899"/>
      <c r="CD121" s="899"/>
      <c r="CE121" s="899"/>
      <c r="CF121" s="960">
        <v>1.8</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464</v>
      </c>
      <c r="AB122" s="862"/>
      <c r="AC122" s="862"/>
      <c r="AD122" s="862"/>
      <c r="AE122" s="863"/>
      <c r="AF122" s="864" t="s">
        <v>437</v>
      </c>
      <c r="AG122" s="862"/>
      <c r="AH122" s="862"/>
      <c r="AI122" s="862"/>
      <c r="AJ122" s="863"/>
      <c r="AK122" s="864" t="s">
        <v>443</v>
      </c>
      <c r="AL122" s="862"/>
      <c r="AM122" s="862"/>
      <c r="AN122" s="862"/>
      <c r="AO122" s="863"/>
      <c r="AP122" s="909" t="s">
        <v>478</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6382873</v>
      </c>
      <c r="BR122" s="930"/>
      <c r="BS122" s="930"/>
      <c r="BT122" s="930"/>
      <c r="BU122" s="930"/>
      <c r="BV122" s="930">
        <v>6180969</v>
      </c>
      <c r="BW122" s="930"/>
      <c r="BX122" s="930"/>
      <c r="BY122" s="930"/>
      <c r="BZ122" s="930"/>
      <c r="CA122" s="930">
        <v>6030240</v>
      </c>
      <c r="CB122" s="930"/>
      <c r="CC122" s="930"/>
      <c r="CD122" s="930"/>
      <c r="CE122" s="930"/>
      <c r="CF122" s="931">
        <v>188.6</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407</v>
      </c>
      <c r="AB123" s="862"/>
      <c r="AC123" s="862"/>
      <c r="AD123" s="862"/>
      <c r="AE123" s="863"/>
      <c r="AF123" s="864" t="s">
        <v>462</v>
      </c>
      <c r="AG123" s="862"/>
      <c r="AH123" s="862"/>
      <c r="AI123" s="862"/>
      <c r="AJ123" s="863"/>
      <c r="AK123" s="864" t="s">
        <v>437</v>
      </c>
      <c r="AL123" s="862"/>
      <c r="AM123" s="862"/>
      <c r="AN123" s="862"/>
      <c r="AO123" s="863"/>
      <c r="AP123" s="909" t="s">
        <v>462</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480</v>
      </c>
      <c r="BP123" s="963"/>
      <c r="BQ123" s="917">
        <v>10472770</v>
      </c>
      <c r="BR123" s="918"/>
      <c r="BS123" s="918"/>
      <c r="BT123" s="918"/>
      <c r="BU123" s="918"/>
      <c r="BV123" s="918">
        <v>10416386</v>
      </c>
      <c r="BW123" s="918"/>
      <c r="BX123" s="918"/>
      <c r="BY123" s="918"/>
      <c r="BZ123" s="918"/>
      <c r="CA123" s="918">
        <v>10575797</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464</v>
      </c>
      <c r="AB124" s="862"/>
      <c r="AC124" s="862"/>
      <c r="AD124" s="862"/>
      <c r="AE124" s="863"/>
      <c r="AF124" s="864" t="s">
        <v>460</v>
      </c>
      <c r="AG124" s="862"/>
      <c r="AH124" s="862"/>
      <c r="AI124" s="862"/>
      <c r="AJ124" s="863"/>
      <c r="AK124" s="864" t="s">
        <v>464</v>
      </c>
      <c r="AL124" s="862"/>
      <c r="AM124" s="862"/>
      <c r="AN124" s="862"/>
      <c r="AO124" s="863"/>
      <c r="AP124" s="909" t="s">
        <v>407</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464</v>
      </c>
      <c r="BR124" s="916"/>
      <c r="BS124" s="916"/>
      <c r="BT124" s="916"/>
      <c r="BU124" s="916"/>
      <c r="BV124" s="916" t="s">
        <v>437</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t="s">
        <v>407</v>
      </c>
      <c r="DH124" s="845"/>
      <c r="DI124" s="845"/>
      <c r="DJ124" s="845"/>
      <c r="DK124" s="846"/>
      <c r="DL124" s="847" t="s">
        <v>464</v>
      </c>
      <c r="DM124" s="845"/>
      <c r="DN124" s="845"/>
      <c r="DO124" s="845"/>
      <c r="DP124" s="846"/>
      <c r="DQ124" s="847" t="s">
        <v>464</v>
      </c>
      <c r="DR124" s="845"/>
      <c r="DS124" s="845"/>
      <c r="DT124" s="845"/>
      <c r="DU124" s="846"/>
      <c r="DV124" s="933" t="s">
        <v>460</v>
      </c>
      <c r="DW124" s="934"/>
      <c r="DX124" s="934"/>
      <c r="DY124" s="934"/>
      <c r="DZ124" s="935"/>
    </row>
    <row r="125" spans="1:130" s="247" customFormat="1" ht="26.25" customHeight="1">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464</v>
      </c>
      <c r="AB125" s="862"/>
      <c r="AC125" s="862"/>
      <c r="AD125" s="862"/>
      <c r="AE125" s="863"/>
      <c r="AF125" s="864" t="s">
        <v>437</v>
      </c>
      <c r="AG125" s="862"/>
      <c r="AH125" s="862"/>
      <c r="AI125" s="862"/>
      <c r="AJ125" s="863"/>
      <c r="AK125" s="864" t="s">
        <v>464</v>
      </c>
      <c r="AL125" s="862"/>
      <c r="AM125" s="862"/>
      <c r="AN125" s="862"/>
      <c r="AO125" s="863"/>
      <c r="AP125" s="909" t="s">
        <v>407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464</v>
      </c>
      <c r="DH125" s="927"/>
      <c r="DI125" s="927"/>
      <c r="DJ125" s="927"/>
      <c r="DK125" s="927"/>
      <c r="DL125" s="927" t="s">
        <v>437</v>
      </c>
      <c r="DM125" s="927"/>
      <c r="DN125" s="927"/>
      <c r="DO125" s="927"/>
      <c r="DP125" s="927"/>
      <c r="DQ125" s="927" t="s">
        <v>464</v>
      </c>
      <c r="DR125" s="927"/>
      <c r="DS125" s="927"/>
      <c r="DT125" s="927"/>
      <c r="DU125" s="927"/>
      <c r="DV125" s="928" t="s">
        <v>407</v>
      </c>
      <c r="DW125" s="928"/>
      <c r="DX125" s="928"/>
      <c r="DY125" s="928"/>
      <c r="DZ125" s="929"/>
    </row>
    <row r="126" spans="1:130" s="247" customFormat="1" ht="26.25" customHeight="1" thickBot="1">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2653</v>
      </c>
      <c r="AB126" s="862"/>
      <c r="AC126" s="862"/>
      <c r="AD126" s="862"/>
      <c r="AE126" s="863"/>
      <c r="AF126" s="864">
        <v>4358</v>
      </c>
      <c r="AG126" s="862"/>
      <c r="AH126" s="862"/>
      <c r="AI126" s="862"/>
      <c r="AJ126" s="863"/>
      <c r="AK126" s="864">
        <v>4358</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464</v>
      </c>
      <c r="DH126" s="899"/>
      <c r="DI126" s="899"/>
      <c r="DJ126" s="899"/>
      <c r="DK126" s="899"/>
      <c r="DL126" s="899" t="s">
        <v>437</v>
      </c>
      <c r="DM126" s="899"/>
      <c r="DN126" s="899"/>
      <c r="DO126" s="899"/>
      <c r="DP126" s="899"/>
      <c r="DQ126" s="899" t="s">
        <v>407</v>
      </c>
      <c r="DR126" s="899"/>
      <c r="DS126" s="899"/>
      <c r="DT126" s="899"/>
      <c r="DU126" s="899"/>
      <c r="DV126" s="876" t="s">
        <v>407</v>
      </c>
      <c r="DW126" s="876"/>
      <c r="DX126" s="876"/>
      <c r="DY126" s="876"/>
      <c r="DZ126" s="877"/>
    </row>
    <row r="127" spans="1:130" s="247" customFormat="1" ht="26.25" customHeight="1">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471</v>
      </c>
      <c r="AB127" s="862"/>
      <c r="AC127" s="862"/>
      <c r="AD127" s="862"/>
      <c r="AE127" s="863"/>
      <c r="AF127" s="864" t="s">
        <v>443</v>
      </c>
      <c r="AG127" s="862"/>
      <c r="AH127" s="862"/>
      <c r="AI127" s="862"/>
      <c r="AJ127" s="863"/>
      <c r="AK127" s="864" t="s">
        <v>471</v>
      </c>
      <c r="AL127" s="862"/>
      <c r="AM127" s="862"/>
      <c r="AN127" s="862"/>
      <c r="AO127" s="863"/>
      <c r="AP127" s="909" t="s">
        <v>464</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462</v>
      </c>
      <c r="DH127" s="899"/>
      <c r="DI127" s="899"/>
      <c r="DJ127" s="899"/>
      <c r="DK127" s="899"/>
      <c r="DL127" s="899" t="s">
        <v>407</v>
      </c>
      <c r="DM127" s="899"/>
      <c r="DN127" s="899"/>
      <c r="DO127" s="899"/>
      <c r="DP127" s="899"/>
      <c r="DQ127" s="899" t="s">
        <v>437</v>
      </c>
      <c r="DR127" s="899"/>
      <c r="DS127" s="899"/>
      <c r="DT127" s="899"/>
      <c r="DU127" s="899"/>
      <c r="DV127" s="876" t="s">
        <v>407</v>
      </c>
      <c r="DW127" s="876"/>
      <c r="DX127" s="876"/>
      <c r="DY127" s="876"/>
      <c r="DZ127" s="877"/>
    </row>
    <row r="128" spans="1:130" s="247" customFormat="1" ht="26.25" customHeight="1" thickBot="1">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4808</v>
      </c>
      <c r="AB128" s="883"/>
      <c r="AC128" s="883"/>
      <c r="AD128" s="883"/>
      <c r="AE128" s="884"/>
      <c r="AF128" s="885">
        <v>4808</v>
      </c>
      <c r="AG128" s="883"/>
      <c r="AH128" s="883"/>
      <c r="AI128" s="883"/>
      <c r="AJ128" s="884"/>
      <c r="AK128" s="885">
        <v>4808</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471</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462</v>
      </c>
      <c r="DH128" s="873"/>
      <c r="DI128" s="873"/>
      <c r="DJ128" s="873"/>
      <c r="DK128" s="873"/>
      <c r="DL128" s="873" t="s">
        <v>407</v>
      </c>
      <c r="DM128" s="873"/>
      <c r="DN128" s="873"/>
      <c r="DO128" s="873"/>
      <c r="DP128" s="873"/>
      <c r="DQ128" s="873" t="s">
        <v>437</v>
      </c>
      <c r="DR128" s="873"/>
      <c r="DS128" s="873"/>
      <c r="DT128" s="873"/>
      <c r="DU128" s="873"/>
      <c r="DV128" s="874" t="s">
        <v>464</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3771742</v>
      </c>
      <c r="AB129" s="862"/>
      <c r="AC129" s="862"/>
      <c r="AD129" s="862"/>
      <c r="AE129" s="863"/>
      <c r="AF129" s="864">
        <v>3763784</v>
      </c>
      <c r="AG129" s="862"/>
      <c r="AH129" s="862"/>
      <c r="AI129" s="862"/>
      <c r="AJ129" s="863"/>
      <c r="AK129" s="864">
        <v>3790860</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464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629996</v>
      </c>
      <c r="AB130" s="862"/>
      <c r="AC130" s="862"/>
      <c r="AD130" s="862"/>
      <c r="AE130" s="863"/>
      <c r="AF130" s="864">
        <v>600170</v>
      </c>
      <c r="AG130" s="862"/>
      <c r="AH130" s="862"/>
      <c r="AI130" s="862"/>
      <c r="AJ130" s="863"/>
      <c r="AK130" s="864">
        <v>594081</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6.8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3141746</v>
      </c>
      <c r="AB131" s="845"/>
      <c r="AC131" s="845"/>
      <c r="AD131" s="845"/>
      <c r="AE131" s="846"/>
      <c r="AF131" s="847">
        <v>3163614</v>
      </c>
      <c r="AG131" s="845"/>
      <c r="AH131" s="845"/>
      <c r="AI131" s="845"/>
      <c r="AJ131" s="846"/>
      <c r="AK131" s="847">
        <v>3196779</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t="s">
        <v>460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5.4624084819999998</v>
      </c>
      <c r="AB132" s="825"/>
      <c r="AC132" s="825"/>
      <c r="AD132" s="825"/>
      <c r="AE132" s="826"/>
      <c r="AF132" s="827">
        <v>6.9284685169999998</v>
      </c>
      <c r="AG132" s="825"/>
      <c r="AH132" s="825"/>
      <c r="AI132" s="825"/>
      <c r="AJ132" s="826"/>
      <c r="AK132" s="827">
        <v>8.1730078929999994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6</v>
      </c>
      <c r="AB133" s="804"/>
      <c r="AC133" s="804"/>
      <c r="AD133" s="804"/>
      <c r="AE133" s="805"/>
      <c r="AF133" s="803">
        <v>6.3</v>
      </c>
      <c r="AG133" s="804"/>
      <c r="AH133" s="804"/>
      <c r="AI133" s="804"/>
      <c r="AJ133" s="805"/>
      <c r="AK133" s="803">
        <v>6.8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wK+QLABlzGb0k7MiH+4T6+/fnp146CH01pFWkXauH4Rt8wNugU1RdaWx96/FuDLKO96pZfDbvGEMoWs4PGHNSw==" saltValue="YW114Mr9GB2piBlMMh3k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Y16"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GfldXEfCoPuNLgYBhbAb4fFvVi5hvWMkCMQoPFqyMQo4eLTKdKUDdhDCAtR8JYVy9oHXXqfmU6fNo8KJqteVng==" saltValue="74W45m4RVuTkqMRLYQ40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Z61" zoomScale="82" zoomScaleNormal="82"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nHmo/pjBqI+ta9/Pzk6nuWHIyQq3XFl5LEK6FQYdf/nkwxxXBEYYeFPkEgyasaIhr5hYfcmujkCPG73H/hlG9g==" saltValue="AJ1mCGQtZRMpg94cObMWn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84" zoomScaleSheetLayoutView="84"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860706</v>
      </c>
      <c r="AP9" s="313">
        <v>54938</v>
      </c>
      <c r="AQ9" s="314">
        <v>81607</v>
      </c>
      <c r="AR9" s="315">
        <v>-32.700000000000003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56574</v>
      </c>
      <c r="AP10" s="316">
        <v>3611</v>
      </c>
      <c r="AQ10" s="317">
        <v>8429</v>
      </c>
      <c r="AR10" s="318">
        <v>-57.2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143932</v>
      </c>
      <c r="AP11" s="316">
        <v>9187</v>
      </c>
      <c r="AQ11" s="317">
        <v>12564</v>
      </c>
      <c r="AR11" s="318">
        <v>-26.9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603</v>
      </c>
      <c r="AR12" s="318" t="s">
        <v>518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v>90</v>
      </c>
      <c r="AP13" s="316">
        <v>6</v>
      </c>
      <c r="AQ13" s="317">
        <v>5</v>
      </c>
      <c r="AR13" s="318">
        <v>20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33145</v>
      </c>
      <c r="AP14" s="316">
        <v>2116</v>
      </c>
      <c r="AQ14" s="317">
        <v>4049</v>
      </c>
      <c r="AR14" s="318">
        <v>-47.7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23171</v>
      </c>
      <c r="AP15" s="316">
        <v>1479</v>
      </c>
      <c r="AQ15" s="317">
        <v>2220</v>
      </c>
      <c r="AR15" s="318">
        <v>-33.4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-57099</v>
      </c>
      <c r="AP16" s="316">
        <v>-3645</v>
      </c>
      <c r="AQ16" s="317">
        <v>-7287</v>
      </c>
      <c r="AR16" s="318">
        <v>-50</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1060519</v>
      </c>
      <c r="AP17" s="316">
        <v>67691</v>
      </c>
      <c r="AQ17" s="317">
        <v>102189</v>
      </c>
      <c r="AR17" s="318">
        <v>-33.799999999999997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5.1100000000000003</v>
      </c>
      <c r="AP21" s="329">
        <v>9.43</v>
      </c>
      <c r="AQ21" s="330">
        <v>-4.32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98.6</v>
      </c>
      <c r="AP22" s="334">
        <v>96.9</v>
      </c>
      <c r="AQ22" s="335">
        <v>1.7</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468996</v>
      </c>
      <c r="AP32" s="343">
        <v>29935</v>
      </c>
      <c r="AQ32" s="344">
        <v>48351</v>
      </c>
      <c r="AR32" s="345">
        <v>-38.1</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v>3</v>
      </c>
      <c r="AR34" s="345" t="s">
        <v>518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358695</v>
      </c>
      <c r="AP35" s="343">
        <v>22895</v>
      </c>
      <c r="AQ35" s="344">
        <v>15327</v>
      </c>
      <c r="AR35" s="345">
        <v>49.4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28113</v>
      </c>
      <c r="AP36" s="343">
        <v>1794</v>
      </c>
      <c r="AQ36" s="344">
        <v>3222</v>
      </c>
      <c r="AR36" s="345">
        <v>-44.3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v>4358</v>
      </c>
      <c r="AP37" s="343">
        <v>278</v>
      </c>
      <c r="AQ37" s="344">
        <v>486</v>
      </c>
      <c r="AR37" s="345">
        <v>-42.8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7</v>
      </c>
      <c r="AR38" s="335" t="s">
        <v>518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-4808</v>
      </c>
      <c r="AP39" s="343">
        <v>-307</v>
      </c>
      <c r="AQ39" s="344">
        <v>-3375</v>
      </c>
      <c r="AR39" s="345">
        <v>-90.9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-594081</v>
      </c>
      <c r="AP40" s="343">
        <v>-37919</v>
      </c>
      <c r="AQ40" s="344">
        <v>-44517</v>
      </c>
      <c r="AR40" s="345">
        <v>-14.8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261273</v>
      </c>
      <c r="AP41" s="343">
        <v>16677</v>
      </c>
      <c r="AQ41" s="344">
        <v>19506</v>
      </c>
      <c r="AR41" s="345">
        <v>-14.5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810099</v>
      </c>
      <c r="AN51" s="365">
        <v>52153</v>
      </c>
      <c r="AO51" s="366">
        <v>7.2</v>
      </c>
      <c r="AP51" s="367">
        <v>77577</v>
      </c>
      <c r="AQ51" s="368">
        <v>-9</v>
      </c>
      <c r="AR51" s="369">
        <v>16.2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188976</v>
      </c>
      <c r="AN52" s="373">
        <v>12166</v>
      </c>
      <c r="AO52" s="374">
        <v>-62.1</v>
      </c>
      <c r="AP52" s="375">
        <v>40870</v>
      </c>
      <c r="AQ52" s="376">
        <v>5.2</v>
      </c>
      <c r="AR52" s="377">
        <v>-67.3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857429</v>
      </c>
      <c r="AN53" s="365">
        <v>54900</v>
      </c>
      <c r="AO53" s="366">
        <v>5.3</v>
      </c>
      <c r="AP53" s="367">
        <v>67293</v>
      </c>
      <c r="AQ53" s="368">
        <v>-13.3</v>
      </c>
      <c r="AR53" s="369">
        <v>18.600000000000001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344916</v>
      </c>
      <c r="AN54" s="373">
        <v>22085</v>
      </c>
      <c r="AO54" s="374">
        <v>81.5</v>
      </c>
      <c r="AP54" s="375">
        <v>35076</v>
      </c>
      <c r="AQ54" s="376">
        <v>-14.2</v>
      </c>
      <c r="AR54" s="377">
        <v>95.7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856708</v>
      </c>
      <c r="AN55" s="365">
        <v>55037</v>
      </c>
      <c r="AO55" s="366">
        <v>0.2</v>
      </c>
      <c r="AP55" s="367">
        <v>67343</v>
      </c>
      <c r="AQ55" s="368">
        <v>0.1</v>
      </c>
      <c r="AR55" s="369">
        <v>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283328</v>
      </c>
      <c r="AN56" s="373">
        <v>18202</v>
      </c>
      <c r="AO56" s="374">
        <v>-17.600000000000001</v>
      </c>
      <c r="AP56" s="375">
        <v>32865</v>
      </c>
      <c r="AQ56" s="376">
        <v>-6.3</v>
      </c>
      <c r="AR56" s="377">
        <v>-11.3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553255</v>
      </c>
      <c r="AN57" s="365">
        <v>35361</v>
      </c>
      <c r="AO57" s="366">
        <v>-35.799999999999997</v>
      </c>
      <c r="AP57" s="367">
        <v>73475</v>
      </c>
      <c r="AQ57" s="368">
        <v>9.1</v>
      </c>
      <c r="AR57" s="369">
        <v>-44.9</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268004</v>
      </c>
      <c r="AN58" s="373">
        <v>17129</v>
      </c>
      <c r="AO58" s="374">
        <v>-5.9</v>
      </c>
      <c r="AP58" s="375">
        <v>43072</v>
      </c>
      <c r="AQ58" s="376">
        <v>31.1</v>
      </c>
      <c r="AR58" s="377">
        <v>-37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1190318</v>
      </c>
      <c r="AN59" s="365">
        <v>75976</v>
      </c>
      <c r="AO59" s="366">
        <v>114.9</v>
      </c>
      <c r="AP59" s="367">
        <v>87464</v>
      </c>
      <c r="AQ59" s="368">
        <v>19</v>
      </c>
      <c r="AR59" s="369">
        <v>95.9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272883</v>
      </c>
      <c r="AN60" s="373">
        <v>17418</v>
      </c>
      <c r="AO60" s="374">
        <v>1.7</v>
      </c>
      <c r="AP60" s="375">
        <v>47479</v>
      </c>
      <c r="AQ60" s="376">
        <v>10.199999999999999</v>
      </c>
      <c r="AR60" s="377">
        <v>-8.5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853562</v>
      </c>
      <c r="AN61" s="380">
        <v>54685</v>
      </c>
      <c r="AO61" s="381">
        <v>18.399999999999999</v>
      </c>
      <c r="AP61" s="382">
        <v>74630</v>
      </c>
      <c r="AQ61" s="383">
        <v>1.2</v>
      </c>
      <c r="AR61" s="369">
        <v>17.2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271621</v>
      </c>
      <c r="AN62" s="373">
        <v>17400</v>
      </c>
      <c r="AO62" s="374">
        <v>-0.5</v>
      </c>
      <c r="AP62" s="375">
        <v>39872</v>
      </c>
      <c r="AQ62" s="376">
        <v>5.2</v>
      </c>
      <c r="AR62" s="377">
        <v>-5.7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DNHxhxs1Da2CaEyKb6U8/3A30ft6+LD+nT19fZr/boeMA6iViaAhUe0Z+qwLz4IdCczWVPkzv4hNqvknITGQJQ==" saltValue="EWBij77Lb+jlIlgTXZtn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78" zoomScaleNormal="78"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558</v>
      </c>
    </row>
    <row r="120" spans="125:125" ht="13.5" hidden="1" customHeight="1"/>
    <row r="121" spans="125:125" ht="13.5" hidden="1" customHeight="1">
      <c r="DU121" s="291"/>
    </row>
  </sheetData>
  <sheetProtection algorithmName="SHA-512" hashValue="wb/IjKyQSJGEB75ccn7+L40v0CKGt14/NSd0+p5AgSCOkJZ70iely/roblGjU1el6xwYW+3Xs5lz/DNYmwgMog==" saltValue="nd1X6r2cvpwlVbZKUl9c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8" zoomScaleNormal="78"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559</v>
      </c>
    </row>
  </sheetData>
  <sheetProtection algorithmName="SHA-512" hashValue="AmU73aCKZsoUCDy5zb+eFZ8KnCwKZTgWsECahM/Aaq0f/d52NtudEPY1dY+9dMAtUkFN68STD/hRf/b2GTGAqw==" saltValue="p88LPzwi32HAnFeS3BA4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71" zoomScaleNormal="7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6" t="s">
        <v>3</v>
      </c>
      <c r="D47" s="1236"/>
      <c r="E47" s="1237"/>
      <c r="F47" s="11">
        <v>41.13</v>
      </c>
      <c r="G47" s="12">
        <v>41.69</v>
      </c>
      <c r="H47" s="12">
        <v>41.54</v>
      </c>
      <c r="I47" s="12">
        <v>37.700000000000003</v>
      </c>
      <c r="J47" s="13">
        <v>36.130000000000003</v>
      </c>
    </row>
    <row r="48" spans="2:10" ht="57.75" customHeight="1">
      <c r="B48" s="14"/>
      <c r="C48" s="1238" t="s">
        <v>4</v>
      </c>
      <c r="D48" s="1238"/>
      <c r="E48" s="1239"/>
      <c r="F48" s="15">
        <v>10.09</v>
      </c>
      <c r="G48" s="16">
        <v>11.88</v>
      </c>
      <c r="H48" s="16">
        <v>11.29</v>
      </c>
      <c r="I48" s="16">
        <v>11.47</v>
      </c>
      <c r="J48" s="17">
        <v>9</v>
      </c>
    </row>
    <row r="49" spans="2:10" ht="57.75" customHeight="1" thickBot="1">
      <c r="B49" s="18"/>
      <c r="C49" s="1240" t="s">
        <v>5</v>
      </c>
      <c r="D49" s="1240"/>
      <c r="E49" s="1241"/>
      <c r="F49" s="19" t="s">
        <v>565</v>
      </c>
      <c r="G49" s="20">
        <v>1.76</v>
      </c>
      <c r="H49" s="20" t="s">
        <v>566</v>
      </c>
      <c r="I49" s="20" t="s">
        <v>567</v>
      </c>
      <c r="J49" s="21" t="s">
        <v>568</v>
      </c>
    </row>
    <row r="50" spans="2:10" ht="13.5" customHeight="1"/>
  </sheetData>
  <sheetProtection algorithmName="SHA-512" hashValue="vjp5I7vQYCf7w9mWxTPV8sTbnt5I4++5cynbhFIOTmoes1yAbUKNiIOaTV9ndvAoquVza70Q4FfHKbcYsWcbRQ==" saltValue="XYNItppsjieqNh5VqJBe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2021-03-04T01:50:20Z</cp:lastPrinted>
  <dcterms:created xsi:type="dcterms:W3CDTF">2021-02-05T04:33:23Z</dcterms:created>
  <dcterms:modified xsi:type="dcterms:W3CDTF">2021-10-18T01:18:13Z</dcterms:modified>
  <cp:category/>
</cp:coreProperties>
</file>